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79C24D33-921D-42E4-AE82-C501C3AF1227}" xr6:coauthVersionLast="45" xr6:coauthVersionMax="45" xr10:uidLastSave="{00000000-0000-0000-0000-000000000000}"/>
  <bookViews>
    <workbookView xWindow="3504" yWindow="2790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7経過的生活介護(基本１） " sheetId="305" r:id="rId3"/>
    <sheet name="7経過的生活介護(基本２)" sheetId="306" r:id="rId4"/>
    <sheet name="7経過的生活介護(基本３)" sheetId="307" r:id="rId5"/>
    <sheet name="7経過的生活介護(基本４)" sheetId="308" r:id="rId6"/>
    <sheet name="7経過的生活介護(基本５）" sheetId="309" r:id="rId7"/>
    <sheet name="7経過的生活介護(基本７）" sheetId="310" r:id="rId8"/>
    <sheet name="7経過的生活介護(基本８)" sheetId="311" r:id="rId9"/>
    <sheet name="7経過的生活介護(基本９)" sheetId="312" r:id="rId10"/>
    <sheet name="7経過的生活介護(基本１０)" sheetId="313" r:id="rId11"/>
    <sheet name="7経過的生活介護 (定超１)" sheetId="314" r:id="rId12"/>
    <sheet name="7経過的生活介護(定超２)" sheetId="315" r:id="rId13"/>
    <sheet name="7経過的生活介護 (定超３)" sheetId="316" r:id="rId14"/>
    <sheet name="7経過的生活介護 (定超４)" sheetId="317" r:id="rId15"/>
    <sheet name="7経過的生活介護 (定超５)" sheetId="318" r:id="rId16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11" hidden="1">'7経過的生活介護 (定超１)'!$A$6:$BE$306</definedName>
    <definedName name="_xlnm._FilterDatabase" localSheetId="13" hidden="1">'7経過的生活介護 (定超３)'!$A$6:$BE$198</definedName>
    <definedName name="_xlnm._FilterDatabase" localSheetId="14" hidden="1">'7経過的生活介護 (定超４)'!$A$6:$BE$306</definedName>
    <definedName name="_xlnm._FilterDatabase" localSheetId="15" hidden="1">'7経過的生活介護 (定超５)'!$A$6:$BE$174</definedName>
    <definedName name="_xlnm._FilterDatabase" localSheetId="2" hidden="1">'7経過的生活介護(基本１） '!$A$6:$BA$6</definedName>
    <definedName name="_xlnm._FilterDatabase" localSheetId="10" hidden="1">'7経過的生活介護(基本１０)'!$C$1:$C$52</definedName>
    <definedName name="_xlnm._FilterDatabase" localSheetId="3" hidden="1">'7経過的生活介護(基本２)'!$C$1:$C$306</definedName>
    <definedName name="_xlnm._FilterDatabase" localSheetId="4" hidden="1">'7経過的生活介護(基本３)'!$C$1:$C$198</definedName>
    <definedName name="_xlnm._FilterDatabase" localSheetId="5" hidden="1">'7経過的生活介護(基本４)'!$C$1:$C$306</definedName>
    <definedName name="_xlnm._FilterDatabase" localSheetId="6" hidden="1">'7経過的生活介護(基本５）'!$C$1:$C$174</definedName>
    <definedName name="_xlnm._FilterDatabase" localSheetId="7" hidden="1">'7経過的生活介護(基本７）'!$C$1:$C$77</definedName>
    <definedName name="_xlnm._FilterDatabase" localSheetId="8" hidden="1">'7経過的生活介護(基本８)'!$C$1:$C$79</definedName>
    <definedName name="_xlnm._FilterDatabase" localSheetId="9" hidden="1">'7経過的生活介護(基本９)'!$C$1:$C$256</definedName>
    <definedName name="_xlnm._FilterDatabase" localSheetId="12" hidden="1">'7経過的生活介護(定超２)'!$C$1:$C$306</definedName>
    <definedName name="_xlnm.Print_Area" localSheetId="11">'7経過的生活介護 (定超１)'!$A$1:$AZ$307</definedName>
    <definedName name="_xlnm.Print_Area" localSheetId="13">'7経過的生活介護 (定超３)'!$A$1:$AZ$199</definedName>
    <definedName name="_xlnm.Print_Area" localSheetId="14">'7経過的生活介護 (定超４)'!$A$1:$AZ$307</definedName>
    <definedName name="_xlnm.Print_Area" localSheetId="15">'7経過的生活介護 (定超５)'!$A$1:$AZ$175</definedName>
    <definedName name="_xlnm.Print_Area" localSheetId="2">'7経過的生活介護(基本１） '!$A$1:$AV$307</definedName>
    <definedName name="_xlnm.Print_Area" localSheetId="10">'7経過的生活介護(基本１０)'!$A$1:$BC$55</definedName>
    <definedName name="_xlnm.Print_Area" localSheetId="3">'7経過的生活介護(基本２)'!$A$1:$AV$307</definedName>
    <definedName name="_xlnm.Print_Area" localSheetId="4">'7経過的生活介護(基本３)'!$A$1:$AV$199</definedName>
    <definedName name="_xlnm.Print_Area" localSheetId="5">'7経過的生活介護(基本４)'!$A$1:$AV$307</definedName>
    <definedName name="_xlnm.Print_Area" localSheetId="6">'7経過的生活介護(基本５）'!$A$1:$AV$175</definedName>
    <definedName name="_xlnm.Print_Area" localSheetId="7">'7経過的生活介護(基本７）'!$A$1:$BC$78</definedName>
    <definedName name="_xlnm.Print_Area" localSheetId="8">'7経過的生活介護(基本８)'!$A$1:$BC$80</definedName>
    <definedName name="_xlnm.Print_Area" localSheetId="9">'7経過的生活介護(基本９)'!$A$1:$BC$257</definedName>
    <definedName name="_xlnm.Print_Area" localSheetId="12">'7経過的生活介護(定超２)'!$A$1:$AZ$307</definedName>
    <definedName name="_xlnm.Print_Titles" localSheetId="11">'7経過的生活介護 (定超１)'!$5:$6</definedName>
    <definedName name="_xlnm.Print_Titles" localSheetId="13">'7経過的生活介護 (定超３)'!$5:$6</definedName>
    <definedName name="_xlnm.Print_Titles" localSheetId="14">'7経過的生活介護 (定超４)'!$5:$6</definedName>
    <definedName name="_xlnm.Print_Titles" localSheetId="15">'7経過的生活介護 (定超５)'!$5:$6</definedName>
    <definedName name="_xlnm.Print_Titles" localSheetId="2">'7経過的生活介護(基本１） '!$4:$6</definedName>
    <definedName name="_xlnm.Print_Titles" localSheetId="10">'7経過的生活介護(基本１０)'!$4:$6</definedName>
    <definedName name="_xlnm.Print_Titles" localSheetId="3">'7経過的生活介護(基本２)'!$4:$6</definedName>
    <definedName name="_xlnm.Print_Titles" localSheetId="4">'7経過的生活介護(基本３)'!$4:$6</definedName>
    <definedName name="_xlnm.Print_Titles" localSheetId="5">'7経過的生活介護(基本４)'!$4:$6</definedName>
    <definedName name="_xlnm.Print_Titles" localSheetId="6">'7経過的生活介護(基本５）'!$4:$6</definedName>
    <definedName name="_xlnm.Print_Titles" localSheetId="7">'7経過的生活介護(基本７）'!$4:$6</definedName>
    <definedName name="_xlnm.Print_Titles" localSheetId="8">'7経過的生活介護(基本８)'!$4:$6</definedName>
    <definedName name="_xlnm.Print_Titles" localSheetId="9">'7経過的生活介護(基本９)'!$4:$6</definedName>
    <definedName name="_xlnm.Print_Titles" localSheetId="12">'7経過的生活介護(定超２)'!$5:$6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318" l="1"/>
  <c r="AY7" i="318" s="1"/>
  <c r="M21" i="318"/>
  <c r="AY20" i="318" s="1"/>
  <c r="M33" i="318"/>
  <c r="AY31" i="318" s="1"/>
  <c r="M45" i="318"/>
  <c r="AY44" i="318" s="1"/>
  <c r="M57" i="318"/>
  <c r="AY55" i="318" s="1"/>
  <c r="M69" i="318"/>
  <c r="AY68" i="318" s="1"/>
  <c r="M81" i="318"/>
  <c r="AY79" i="318" s="1"/>
  <c r="M93" i="318"/>
  <c r="AY92" i="318" s="1"/>
  <c r="M105" i="318"/>
  <c r="AY103" i="318" s="1"/>
  <c r="M117" i="318"/>
  <c r="AY116" i="318" s="1"/>
  <c r="M129" i="318"/>
  <c r="AY127" i="318" s="1"/>
  <c r="M141" i="318"/>
  <c r="AY140" i="318" s="1"/>
  <c r="M153" i="318"/>
  <c r="AY151" i="318" s="1"/>
  <c r="M165" i="318"/>
  <c r="AY164" i="318" s="1"/>
  <c r="M9" i="317"/>
  <c r="AY7" i="317" s="1"/>
  <c r="M21" i="317"/>
  <c r="AY24" i="317" s="1"/>
  <c r="M33" i="317"/>
  <c r="AY31" i="317" s="1"/>
  <c r="M45" i="317"/>
  <c r="AY43" i="317" s="1"/>
  <c r="M57" i="317"/>
  <c r="AY55" i="317" s="1"/>
  <c r="M69" i="317"/>
  <c r="AY72" i="317" s="1"/>
  <c r="M81" i="317"/>
  <c r="AY79" i="317" s="1"/>
  <c r="M93" i="317"/>
  <c r="AY91" i="317" s="1"/>
  <c r="M105" i="317"/>
  <c r="AY103" i="317" s="1"/>
  <c r="M117" i="317"/>
  <c r="AY120" i="317" s="1"/>
  <c r="M129" i="317"/>
  <c r="AY127" i="317" s="1"/>
  <c r="M141" i="317"/>
  <c r="AY139" i="317" s="1"/>
  <c r="M153" i="317"/>
  <c r="AY151" i="317" s="1"/>
  <c r="M165" i="317"/>
  <c r="AY163" i="317" s="1"/>
  <c r="M177" i="317"/>
  <c r="AY175" i="317" s="1"/>
  <c r="M189" i="317"/>
  <c r="AY187" i="317" s="1"/>
  <c r="M201" i="317"/>
  <c r="AY199" i="317" s="1"/>
  <c r="M213" i="317"/>
  <c r="AY211" i="317" s="1"/>
  <c r="M225" i="317"/>
  <c r="AY223" i="317" s="1"/>
  <c r="M237" i="317"/>
  <c r="AY235" i="317" s="1"/>
  <c r="M249" i="317"/>
  <c r="AY247" i="317" s="1"/>
  <c r="M261" i="317"/>
  <c r="AY259" i="317" s="1"/>
  <c r="M273" i="317"/>
  <c r="AY271" i="317" s="1"/>
  <c r="M285" i="317"/>
  <c r="AY283" i="317" s="1"/>
  <c r="M297" i="317"/>
  <c r="AY295" i="317" s="1"/>
  <c r="M9" i="316"/>
  <c r="AY7" i="316" s="1"/>
  <c r="M21" i="316"/>
  <c r="AY19" i="316" s="1"/>
  <c r="M33" i="316"/>
  <c r="AY31" i="316" s="1"/>
  <c r="M45" i="316"/>
  <c r="AY43" i="316" s="1"/>
  <c r="M57" i="316"/>
  <c r="AY55" i="316" s="1"/>
  <c r="M69" i="316"/>
  <c r="AY67" i="316" s="1"/>
  <c r="M81" i="316"/>
  <c r="AY79" i="316" s="1"/>
  <c r="M93" i="316"/>
  <c r="AY91" i="316" s="1"/>
  <c r="M105" i="316"/>
  <c r="AY103" i="316" s="1"/>
  <c r="M117" i="316"/>
  <c r="AY115" i="316" s="1"/>
  <c r="M129" i="316"/>
  <c r="AY127" i="316" s="1"/>
  <c r="M141" i="316"/>
  <c r="AY139" i="316" s="1"/>
  <c r="M153" i="316"/>
  <c r="AY151" i="316" s="1"/>
  <c r="M165" i="316"/>
  <c r="AY163" i="316" s="1"/>
  <c r="M177" i="316"/>
  <c r="AY175" i="316" s="1"/>
  <c r="M189" i="316"/>
  <c r="AY187" i="316" s="1"/>
  <c r="M9" i="315"/>
  <c r="AY7" i="315" s="1"/>
  <c r="M21" i="315"/>
  <c r="AY19" i="315" s="1"/>
  <c r="M33" i="315"/>
  <c r="AY31" i="315" s="1"/>
  <c r="M45" i="315"/>
  <c r="AY43" i="315" s="1"/>
  <c r="M57" i="315"/>
  <c r="AY55" i="315" s="1"/>
  <c r="M69" i="315"/>
  <c r="AY67" i="315" s="1"/>
  <c r="M81" i="315"/>
  <c r="AY79" i="315" s="1"/>
  <c r="M93" i="315"/>
  <c r="AY91" i="315" s="1"/>
  <c r="M105" i="315"/>
  <c r="AY103" i="315" s="1"/>
  <c r="M117" i="315"/>
  <c r="AY115" i="315" s="1"/>
  <c r="M129" i="315"/>
  <c r="AY127" i="315" s="1"/>
  <c r="M141" i="315"/>
  <c r="AY139" i="315" s="1"/>
  <c r="M153" i="315"/>
  <c r="AY151" i="315" s="1"/>
  <c r="M165" i="315"/>
  <c r="AY163" i="315" s="1"/>
  <c r="M177" i="315"/>
  <c r="AY180" i="315" s="1"/>
  <c r="M189" i="315"/>
  <c r="AY192" i="315" s="1"/>
  <c r="M201" i="315"/>
  <c r="AY199" i="315" s="1"/>
  <c r="M213" i="315"/>
  <c r="AY211" i="315" s="1"/>
  <c r="M225" i="315"/>
  <c r="AY223" i="315" s="1"/>
  <c r="M237" i="315"/>
  <c r="AY240" i="315" s="1"/>
  <c r="M249" i="315"/>
  <c r="AY247" i="315" s="1"/>
  <c r="M261" i="315"/>
  <c r="AY259" i="315" s="1"/>
  <c r="M273" i="315"/>
  <c r="AY271" i="315" s="1"/>
  <c r="M285" i="315"/>
  <c r="AY284" i="315" s="1"/>
  <c r="M297" i="315"/>
  <c r="AY295" i="315" s="1"/>
  <c r="M9" i="314"/>
  <c r="AY8" i="314" s="1"/>
  <c r="M21" i="314"/>
  <c r="AY19" i="314" s="1"/>
  <c r="M33" i="314"/>
  <c r="AY32" i="314" s="1"/>
  <c r="M45" i="314"/>
  <c r="AY43" i="314" s="1"/>
  <c r="M57" i="314"/>
  <c r="AY56" i="314" s="1"/>
  <c r="M69" i="314"/>
  <c r="AY67" i="314" s="1"/>
  <c r="M81" i="314"/>
  <c r="AY80" i="314" s="1"/>
  <c r="M93" i="314"/>
  <c r="AY91" i="314" s="1"/>
  <c r="M105" i="314"/>
  <c r="AY104" i="314" s="1"/>
  <c r="M117" i="314"/>
  <c r="AY115" i="314" s="1"/>
  <c r="M129" i="314"/>
  <c r="AY128" i="314" s="1"/>
  <c r="M141" i="314"/>
  <c r="AY139" i="314" s="1"/>
  <c r="M153" i="314"/>
  <c r="AY152" i="314" s="1"/>
  <c r="M165" i="314"/>
  <c r="AY163" i="314" s="1"/>
  <c r="M177" i="314"/>
  <c r="AY176" i="314" s="1"/>
  <c r="M189" i="314"/>
  <c r="AY187" i="314" s="1"/>
  <c r="M201" i="314"/>
  <c r="AY200" i="314" s="1"/>
  <c r="M213" i="314"/>
  <c r="AY211" i="314" s="1"/>
  <c r="M225" i="314"/>
  <c r="AY224" i="314" s="1"/>
  <c r="M237" i="314"/>
  <c r="AY235" i="314" s="1"/>
  <c r="M249" i="314"/>
  <c r="AY248" i="314" s="1"/>
  <c r="M261" i="314"/>
  <c r="AY259" i="314" s="1"/>
  <c r="M273" i="314"/>
  <c r="AY272" i="314" s="1"/>
  <c r="M285" i="314"/>
  <c r="AY283" i="314" s="1"/>
  <c r="M297" i="314"/>
  <c r="AY296" i="314" s="1"/>
  <c r="BB7" i="313"/>
  <c r="BB8" i="313"/>
  <c r="BB9" i="313"/>
  <c r="BB10" i="313"/>
  <c r="BB11" i="313"/>
  <c r="BB12" i="313"/>
  <c r="BB13" i="313"/>
  <c r="BB14" i="313"/>
  <c r="BB15" i="313"/>
  <c r="BB16" i="313"/>
  <c r="BB17" i="313"/>
  <c r="BB18" i="313"/>
  <c r="BB19" i="313"/>
  <c r="BB20" i="313"/>
  <c r="BB21" i="313"/>
  <c r="BB22" i="313"/>
  <c r="BB23" i="313"/>
  <c r="BB24" i="313"/>
  <c r="BB25" i="313"/>
  <c r="BB26" i="313"/>
  <c r="BB27" i="313"/>
  <c r="BB28" i="313"/>
  <c r="BB29" i="313"/>
  <c r="BB30" i="313"/>
  <c r="BB31" i="313"/>
  <c r="BB32" i="313"/>
  <c r="BB33" i="313"/>
  <c r="BB34" i="313"/>
  <c r="BB35" i="313"/>
  <c r="BB36" i="313"/>
  <c r="BB37" i="313"/>
  <c r="BB38" i="313"/>
  <c r="BB39" i="313"/>
  <c r="BB40" i="313"/>
  <c r="BB41" i="313"/>
  <c r="BB42" i="313"/>
  <c r="BB43" i="313"/>
  <c r="BB44" i="313"/>
  <c r="BB45" i="313"/>
  <c r="BB46" i="313"/>
  <c r="BB7" i="312"/>
  <c r="BB8" i="312"/>
  <c r="BB9" i="312"/>
  <c r="BB10" i="312"/>
  <c r="BB11" i="312"/>
  <c r="BB12" i="312"/>
  <c r="BB13" i="312"/>
  <c r="BB14" i="312"/>
  <c r="BB15" i="312"/>
  <c r="BB16" i="312"/>
  <c r="BB17" i="312"/>
  <c r="BB18" i="312"/>
  <c r="BB19" i="312"/>
  <c r="BB20" i="312"/>
  <c r="BB21" i="312"/>
  <c r="BB22" i="312"/>
  <c r="BB23" i="312"/>
  <c r="BB24" i="312"/>
  <c r="BB25" i="312"/>
  <c r="BB26" i="312"/>
  <c r="BB27" i="312"/>
  <c r="BB28" i="312"/>
  <c r="BB29" i="312"/>
  <c r="BB30" i="312"/>
  <c r="BB31" i="312"/>
  <c r="BB32" i="312"/>
  <c r="BB33" i="312"/>
  <c r="BB34" i="312"/>
  <c r="BB35" i="312"/>
  <c r="BB36" i="312"/>
  <c r="BB37" i="312"/>
  <c r="BB38" i="312"/>
  <c r="BB39" i="312"/>
  <c r="BB40" i="312"/>
  <c r="BB41" i="312"/>
  <c r="BB42" i="312"/>
  <c r="BB43" i="312"/>
  <c r="BB44" i="312"/>
  <c r="BB45" i="312"/>
  <c r="BB46" i="312"/>
  <c r="BB47" i="312"/>
  <c r="BB48" i="312"/>
  <c r="BB49" i="312"/>
  <c r="BB50" i="312"/>
  <c r="BB51" i="312"/>
  <c r="BB52" i="312"/>
  <c r="BB53" i="312"/>
  <c r="BB54" i="312"/>
  <c r="BB55" i="312"/>
  <c r="BB56" i="312"/>
  <c r="BB57" i="312"/>
  <c r="BB58" i="312"/>
  <c r="BB59" i="312"/>
  <c r="BB60" i="312"/>
  <c r="BB61" i="312"/>
  <c r="BB62" i="312"/>
  <c r="BB63" i="312"/>
  <c r="BB64" i="312"/>
  <c r="BB65" i="312"/>
  <c r="BB66" i="312"/>
  <c r="BB67" i="312"/>
  <c r="BB68" i="312"/>
  <c r="BB69" i="312"/>
  <c r="BB70" i="312"/>
  <c r="BB71" i="312"/>
  <c r="BB72" i="312"/>
  <c r="BB73" i="312"/>
  <c r="BB74" i="312"/>
  <c r="BB75" i="312"/>
  <c r="BB76" i="312"/>
  <c r="BB77" i="312"/>
  <c r="BB78" i="312"/>
  <c r="BB79" i="312"/>
  <c r="BB80" i="312"/>
  <c r="BB81" i="312"/>
  <c r="BB82" i="312"/>
  <c r="BB83" i="312"/>
  <c r="BB84" i="312"/>
  <c r="BB85" i="312"/>
  <c r="BB86" i="312"/>
  <c r="BB87" i="312"/>
  <c r="BB88" i="312"/>
  <c r="BB89" i="312"/>
  <c r="BB90" i="312"/>
  <c r="BB91" i="312"/>
  <c r="BB92" i="312"/>
  <c r="BB93" i="312"/>
  <c r="BB94" i="312"/>
  <c r="BB95" i="312"/>
  <c r="BB96" i="312"/>
  <c r="BB97" i="312"/>
  <c r="BB98" i="312"/>
  <c r="BB99" i="312"/>
  <c r="BB100" i="312"/>
  <c r="BB101" i="312"/>
  <c r="BB102" i="312"/>
  <c r="BB103" i="312"/>
  <c r="BB104" i="312"/>
  <c r="BB105" i="312"/>
  <c r="BB106" i="312"/>
  <c r="BB107" i="312"/>
  <c r="BB108" i="312"/>
  <c r="BB109" i="312"/>
  <c r="BB110" i="312"/>
  <c r="BB111" i="312"/>
  <c r="BB112" i="312"/>
  <c r="BB113" i="312"/>
  <c r="BB114" i="312"/>
  <c r="BB115" i="312"/>
  <c r="BB116" i="312"/>
  <c r="BB117" i="312"/>
  <c r="BB118" i="312"/>
  <c r="BB119" i="312"/>
  <c r="BB120" i="312"/>
  <c r="BB121" i="312"/>
  <c r="BB122" i="312"/>
  <c r="BB123" i="312"/>
  <c r="BB124" i="312"/>
  <c r="BB125" i="312"/>
  <c r="BB126" i="312"/>
  <c r="BB127" i="312"/>
  <c r="BB128" i="312"/>
  <c r="BB129" i="312"/>
  <c r="BB130" i="312"/>
  <c r="BB131" i="312"/>
  <c r="BB132" i="312"/>
  <c r="BB133" i="312"/>
  <c r="BB134" i="312"/>
  <c r="BB135" i="312"/>
  <c r="BB136" i="312"/>
  <c r="BB137" i="312"/>
  <c r="BB138" i="312"/>
  <c r="BB139" i="312"/>
  <c r="BB140" i="312"/>
  <c r="BB141" i="312"/>
  <c r="BB142" i="312"/>
  <c r="BB143" i="312"/>
  <c r="BB144" i="312"/>
  <c r="BB145" i="312"/>
  <c r="BB146" i="312"/>
  <c r="BB147" i="312"/>
  <c r="BB148" i="312"/>
  <c r="BB149" i="312"/>
  <c r="BB150" i="312"/>
  <c r="BB151" i="312"/>
  <c r="BB152" i="312"/>
  <c r="BB153" i="312"/>
  <c r="BB154" i="312"/>
  <c r="BB155" i="312"/>
  <c r="BB156" i="312"/>
  <c r="BB157" i="312"/>
  <c r="BB158" i="312"/>
  <c r="BB159" i="312"/>
  <c r="BB160" i="312"/>
  <c r="BB161" i="312"/>
  <c r="BB162" i="312"/>
  <c r="BB163" i="312"/>
  <c r="BB164" i="312"/>
  <c r="BB165" i="312"/>
  <c r="BB166" i="312"/>
  <c r="BB167" i="312"/>
  <c r="BB168" i="312"/>
  <c r="BB169" i="312"/>
  <c r="BB170" i="312"/>
  <c r="BB171" i="312"/>
  <c r="BB172" i="312"/>
  <c r="BB173" i="312"/>
  <c r="BB174" i="312"/>
  <c r="BB175" i="312"/>
  <c r="BB176" i="312"/>
  <c r="BB177" i="312"/>
  <c r="BB178" i="312"/>
  <c r="BB179" i="312"/>
  <c r="BB180" i="312"/>
  <c r="BB181" i="312"/>
  <c r="BB182" i="312"/>
  <c r="BB183" i="312"/>
  <c r="BB184" i="312"/>
  <c r="BB185" i="312"/>
  <c r="BB186" i="312"/>
  <c r="BB187" i="312"/>
  <c r="BB188" i="312"/>
  <c r="BB189" i="312"/>
  <c r="BB190" i="312"/>
  <c r="BB191" i="312"/>
  <c r="BB192" i="312"/>
  <c r="BB193" i="312"/>
  <c r="BB194" i="312"/>
  <c r="BB195" i="312"/>
  <c r="BB196" i="312"/>
  <c r="BB197" i="312"/>
  <c r="BB198" i="312"/>
  <c r="BB199" i="312"/>
  <c r="BB200" i="312"/>
  <c r="BB201" i="312"/>
  <c r="BB202" i="312"/>
  <c r="BB203" i="312"/>
  <c r="BB204" i="312"/>
  <c r="BB205" i="312"/>
  <c r="BB206" i="312"/>
  <c r="BB207" i="312"/>
  <c r="BB208" i="312"/>
  <c r="BB209" i="312"/>
  <c r="BB210" i="312"/>
  <c r="BB211" i="312"/>
  <c r="BB212" i="312"/>
  <c r="BB213" i="312"/>
  <c r="BB214" i="312"/>
  <c r="BB215" i="312"/>
  <c r="BB216" i="312"/>
  <c r="BB217" i="312"/>
  <c r="BB218" i="312"/>
  <c r="BB219" i="312"/>
  <c r="BB220" i="312"/>
  <c r="BB221" i="312"/>
  <c r="BB222" i="312"/>
  <c r="BB223" i="312"/>
  <c r="BB224" i="312"/>
  <c r="BB225" i="312"/>
  <c r="BB226" i="312"/>
  <c r="BB227" i="312"/>
  <c r="BB228" i="312"/>
  <c r="BB229" i="312"/>
  <c r="BB230" i="312"/>
  <c r="BB231" i="312"/>
  <c r="BB232" i="312"/>
  <c r="BB233" i="312"/>
  <c r="BB234" i="312"/>
  <c r="BB235" i="312"/>
  <c r="BB236" i="312"/>
  <c r="BB237" i="312"/>
  <c r="BB238" i="312"/>
  <c r="BB239" i="312"/>
  <c r="BB240" i="312"/>
  <c r="BB241" i="312"/>
  <c r="BB242" i="312"/>
  <c r="BB243" i="312"/>
  <c r="BB244" i="312"/>
  <c r="BB245" i="312"/>
  <c r="BB246" i="312"/>
  <c r="BB247" i="312"/>
  <c r="BB248" i="312"/>
  <c r="BB249" i="312"/>
  <c r="BB250" i="312"/>
  <c r="BB251" i="312"/>
  <c r="BB252" i="312"/>
  <c r="BB253" i="312"/>
  <c r="BB254" i="312"/>
  <c r="BB255" i="312"/>
  <c r="BB256" i="312"/>
  <c r="BB7" i="311"/>
  <c r="BB8" i="311"/>
  <c r="BB9" i="311"/>
  <c r="BB10" i="311"/>
  <c r="BB11" i="311"/>
  <c r="BB12" i="311"/>
  <c r="BB13" i="311"/>
  <c r="BB14" i="311"/>
  <c r="BB15" i="311"/>
  <c r="BB16" i="311"/>
  <c r="BB17" i="311"/>
  <c r="BB18" i="311"/>
  <c r="BB19" i="311"/>
  <c r="BB20" i="311"/>
  <c r="BB21" i="311"/>
  <c r="BB22" i="311"/>
  <c r="BB23" i="311"/>
  <c r="BB24" i="311"/>
  <c r="BB25" i="311"/>
  <c r="BB26" i="311"/>
  <c r="BB27" i="311"/>
  <c r="BB28" i="311"/>
  <c r="BB29" i="311"/>
  <c r="BB30" i="311"/>
  <c r="BB31" i="311"/>
  <c r="BB32" i="311"/>
  <c r="BB33" i="311"/>
  <c r="BB34" i="311"/>
  <c r="BB35" i="311"/>
  <c r="BB36" i="311"/>
  <c r="BB37" i="311"/>
  <c r="BB38" i="311"/>
  <c r="BB39" i="311"/>
  <c r="BB40" i="311"/>
  <c r="BB41" i="311"/>
  <c r="BB42" i="311"/>
  <c r="BB43" i="311"/>
  <c r="BB44" i="311"/>
  <c r="BB45" i="311"/>
  <c r="BB46" i="311"/>
  <c r="BB47" i="311"/>
  <c r="BB48" i="311"/>
  <c r="BB49" i="311"/>
  <c r="BB50" i="311"/>
  <c r="BB51" i="311"/>
  <c r="BB52" i="311"/>
  <c r="BB53" i="311"/>
  <c r="BB54" i="311"/>
  <c r="BB55" i="311"/>
  <c r="BB56" i="311"/>
  <c r="BB57" i="311"/>
  <c r="BB58" i="311"/>
  <c r="BB59" i="311"/>
  <c r="BB60" i="311"/>
  <c r="BB61" i="311"/>
  <c r="BB62" i="311"/>
  <c r="BB63" i="311"/>
  <c r="BB64" i="311"/>
  <c r="BB65" i="311"/>
  <c r="BB66" i="311"/>
  <c r="BB67" i="311"/>
  <c r="BB68" i="311"/>
  <c r="BB69" i="311"/>
  <c r="BB70" i="311"/>
  <c r="BB71" i="311"/>
  <c r="BB72" i="311"/>
  <c r="BB73" i="311"/>
  <c r="BB74" i="311"/>
  <c r="BB75" i="311"/>
  <c r="BB76" i="311"/>
  <c r="BB77" i="311"/>
  <c r="BB78" i="311"/>
  <c r="BB79" i="311"/>
  <c r="BB7" i="310"/>
  <c r="BB8" i="310"/>
  <c r="BB9" i="310"/>
  <c r="BB10" i="310"/>
  <c r="BB11" i="310"/>
  <c r="BB12" i="310"/>
  <c r="BB13" i="310"/>
  <c r="BB14" i="310"/>
  <c r="BB15" i="310"/>
  <c r="BB16" i="310"/>
  <c r="BB17" i="310"/>
  <c r="BB18" i="310"/>
  <c r="BB19" i="310"/>
  <c r="BB20" i="310"/>
  <c r="BB21" i="310"/>
  <c r="BB22" i="310"/>
  <c r="BB23" i="310"/>
  <c r="BB24" i="310"/>
  <c r="BB25" i="310"/>
  <c r="BB26" i="310"/>
  <c r="BB27" i="310"/>
  <c r="BB28" i="310"/>
  <c r="BB29" i="310"/>
  <c r="BB30" i="310"/>
  <c r="BB31" i="310"/>
  <c r="BB32" i="310"/>
  <c r="BB33" i="310"/>
  <c r="BB34" i="310"/>
  <c r="BB35" i="310"/>
  <c r="BB36" i="310"/>
  <c r="BB37" i="310"/>
  <c r="BB38" i="310"/>
  <c r="BB39" i="310"/>
  <c r="BB40" i="310"/>
  <c r="BB41" i="310"/>
  <c r="BB42" i="310"/>
  <c r="BB43" i="310"/>
  <c r="BB44" i="310"/>
  <c r="BB45" i="310"/>
  <c r="BB46" i="310"/>
  <c r="BB47" i="310"/>
  <c r="BB48" i="310"/>
  <c r="BB49" i="310"/>
  <c r="BB50" i="310"/>
  <c r="BB51" i="310"/>
  <c r="BB52" i="310"/>
  <c r="BB53" i="310"/>
  <c r="BB54" i="310"/>
  <c r="BB55" i="310"/>
  <c r="BB56" i="310"/>
  <c r="BB57" i="310"/>
  <c r="BB58" i="310"/>
  <c r="BB59" i="310"/>
  <c r="BB60" i="310"/>
  <c r="BB61" i="310"/>
  <c r="BB62" i="310"/>
  <c r="BB63" i="310"/>
  <c r="BB64" i="310"/>
  <c r="BB65" i="310"/>
  <c r="BB66" i="310"/>
  <c r="BB67" i="310"/>
  <c r="BB68" i="310"/>
  <c r="BB69" i="310"/>
  <c r="BB70" i="310"/>
  <c r="BB71" i="310"/>
  <c r="BB72" i="310"/>
  <c r="BB73" i="310"/>
  <c r="BB74" i="310"/>
  <c r="BB75" i="310"/>
  <c r="BB76" i="310"/>
  <c r="BB77" i="310"/>
  <c r="AU7" i="309"/>
  <c r="AU8" i="309"/>
  <c r="AU9" i="309"/>
  <c r="AU10" i="309"/>
  <c r="AU11" i="309"/>
  <c r="AU12" i="309"/>
  <c r="AU13" i="309"/>
  <c r="AU14" i="309"/>
  <c r="AU15" i="309"/>
  <c r="AU16" i="309"/>
  <c r="AU17" i="309"/>
  <c r="AU18" i="309"/>
  <c r="AU19" i="309"/>
  <c r="AU20" i="309"/>
  <c r="AU21" i="309"/>
  <c r="AU22" i="309"/>
  <c r="AU23" i="309"/>
  <c r="AU24" i="309"/>
  <c r="AU25" i="309"/>
  <c r="AU26" i="309"/>
  <c r="AU27" i="309"/>
  <c r="AU28" i="309"/>
  <c r="AU29" i="309"/>
  <c r="AU30" i="309"/>
  <c r="AU31" i="309"/>
  <c r="AU32" i="309"/>
  <c r="AU33" i="309"/>
  <c r="AU34" i="309"/>
  <c r="AU35" i="309"/>
  <c r="AU36" i="309"/>
  <c r="AU37" i="309"/>
  <c r="AU38" i="309"/>
  <c r="AU39" i="309"/>
  <c r="AU40" i="309"/>
  <c r="AU41" i="309"/>
  <c r="AU42" i="309"/>
  <c r="AU43" i="309"/>
  <c r="AU44" i="309"/>
  <c r="AU45" i="309"/>
  <c r="AU46" i="309"/>
  <c r="AU47" i="309"/>
  <c r="AU48" i="309"/>
  <c r="AU49" i="309"/>
  <c r="AU50" i="309"/>
  <c r="AU51" i="309"/>
  <c r="AU52" i="309"/>
  <c r="AU53" i="309"/>
  <c r="AU54" i="309"/>
  <c r="AU55" i="309"/>
  <c r="AU56" i="309"/>
  <c r="AU57" i="309"/>
  <c r="AU58" i="309"/>
  <c r="AU59" i="309"/>
  <c r="AU60" i="309"/>
  <c r="AU61" i="309"/>
  <c r="AU62" i="309"/>
  <c r="AU63" i="309"/>
  <c r="AU64" i="309"/>
  <c r="AU65" i="309"/>
  <c r="AU66" i="309"/>
  <c r="AU67" i="309"/>
  <c r="AU68" i="309"/>
  <c r="AU69" i="309"/>
  <c r="AU70" i="309"/>
  <c r="AU71" i="309"/>
  <c r="AU72" i="309"/>
  <c r="AU73" i="309"/>
  <c r="AU74" i="309"/>
  <c r="AU75" i="309"/>
  <c r="AU76" i="309"/>
  <c r="AU77" i="309"/>
  <c r="AU78" i="309"/>
  <c r="AU79" i="309"/>
  <c r="AU80" i="309"/>
  <c r="AU81" i="309"/>
  <c r="AU82" i="309"/>
  <c r="AU83" i="309"/>
  <c r="AU84" i="309"/>
  <c r="AU85" i="309"/>
  <c r="AU86" i="309"/>
  <c r="AU87" i="309"/>
  <c r="AU88" i="309"/>
  <c r="AU89" i="309"/>
  <c r="AU90" i="309"/>
  <c r="AU91" i="309"/>
  <c r="AU92" i="309"/>
  <c r="AU93" i="309"/>
  <c r="AU94" i="309"/>
  <c r="AU95" i="309"/>
  <c r="AU96" i="309"/>
  <c r="AU97" i="309"/>
  <c r="AU98" i="309"/>
  <c r="AU99" i="309"/>
  <c r="AU100" i="309"/>
  <c r="AU101" i="309"/>
  <c r="AU102" i="309"/>
  <c r="AU103" i="309"/>
  <c r="AU104" i="309"/>
  <c r="AU105" i="309"/>
  <c r="AU106" i="309"/>
  <c r="AU107" i="309"/>
  <c r="AU108" i="309"/>
  <c r="AU109" i="309"/>
  <c r="AU110" i="309"/>
  <c r="AU111" i="309"/>
  <c r="AU112" i="309"/>
  <c r="AU113" i="309"/>
  <c r="AU114" i="309"/>
  <c r="AU115" i="309"/>
  <c r="AU116" i="309"/>
  <c r="AU117" i="309"/>
  <c r="AU118" i="309"/>
  <c r="AU119" i="309"/>
  <c r="AU120" i="309"/>
  <c r="AU121" i="309"/>
  <c r="AU122" i="309"/>
  <c r="AU123" i="309"/>
  <c r="AU124" i="309"/>
  <c r="AU125" i="309"/>
  <c r="AU126" i="309"/>
  <c r="AU127" i="309"/>
  <c r="AU128" i="309"/>
  <c r="AU129" i="309"/>
  <c r="AU130" i="309"/>
  <c r="AU131" i="309"/>
  <c r="AU132" i="309"/>
  <c r="AU133" i="309"/>
  <c r="AU134" i="309"/>
  <c r="AU135" i="309"/>
  <c r="AU136" i="309"/>
  <c r="AU137" i="309"/>
  <c r="AU138" i="309"/>
  <c r="AU139" i="309"/>
  <c r="AU140" i="309"/>
  <c r="AU141" i="309"/>
  <c r="AU142" i="309"/>
  <c r="AU143" i="309"/>
  <c r="AU144" i="309"/>
  <c r="AU145" i="309"/>
  <c r="AU146" i="309"/>
  <c r="AU147" i="309"/>
  <c r="AU148" i="309"/>
  <c r="AU149" i="309"/>
  <c r="AU150" i="309"/>
  <c r="AU151" i="309"/>
  <c r="AU152" i="309"/>
  <c r="AU153" i="309"/>
  <c r="AU154" i="309"/>
  <c r="AU155" i="309"/>
  <c r="AU156" i="309"/>
  <c r="AU157" i="309"/>
  <c r="AU158" i="309"/>
  <c r="AU159" i="309"/>
  <c r="AU160" i="309"/>
  <c r="AU161" i="309"/>
  <c r="AU162" i="309"/>
  <c r="AU163" i="309"/>
  <c r="AU164" i="309"/>
  <c r="AU165" i="309"/>
  <c r="AU166" i="309"/>
  <c r="AU167" i="309"/>
  <c r="AU168" i="309"/>
  <c r="AU169" i="309"/>
  <c r="AU170" i="309"/>
  <c r="AU171" i="309"/>
  <c r="AU172" i="309"/>
  <c r="AU173" i="309"/>
  <c r="AU174" i="309"/>
  <c r="AU7" i="308"/>
  <c r="AU8" i="308"/>
  <c r="AU9" i="308"/>
  <c r="AU10" i="308"/>
  <c r="AU11" i="308"/>
  <c r="AU12" i="308"/>
  <c r="AU13" i="308"/>
  <c r="AU14" i="308"/>
  <c r="AU15" i="308"/>
  <c r="AU16" i="308"/>
  <c r="AU17" i="308"/>
  <c r="AU18" i="308"/>
  <c r="AU19" i="308"/>
  <c r="AU20" i="308"/>
  <c r="AU21" i="308"/>
  <c r="AU22" i="308"/>
  <c r="AU23" i="308"/>
  <c r="AU24" i="308"/>
  <c r="AU25" i="308"/>
  <c r="AU26" i="308"/>
  <c r="AU27" i="308"/>
  <c r="AU28" i="308"/>
  <c r="AU29" i="308"/>
  <c r="AU30" i="308"/>
  <c r="AU31" i="308"/>
  <c r="AU32" i="308"/>
  <c r="AU33" i="308"/>
  <c r="AU34" i="308"/>
  <c r="AU35" i="308"/>
  <c r="AU36" i="308"/>
  <c r="AU37" i="308"/>
  <c r="AU38" i="308"/>
  <c r="AU39" i="308"/>
  <c r="AU40" i="308"/>
  <c r="AU41" i="308"/>
  <c r="AU42" i="308"/>
  <c r="AU43" i="308"/>
  <c r="AU44" i="308"/>
  <c r="AU45" i="308"/>
  <c r="AU46" i="308"/>
  <c r="AU47" i="308"/>
  <c r="AU48" i="308"/>
  <c r="AU49" i="308"/>
  <c r="AU50" i="308"/>
  <c r="AU51" i="308"/>
  <c r="AU52" i="308"/>
  <c r="AU53" i="308"/>
  <c r="AU54" i="308"/>
  <c r="AU55" i="308"/>
  <c r="AU56" i="308"/>
  <c r="AU57" i="308"/>
  <c r="AU58" i="308"/>
  <c r="AU59" i="308"/>
  <c r="AU60" i="308"/>
  <c r="AU61" i="308"/>
  <c r="AU62" i="308"/>
  <c r="AU63" i="308"/>
  <c r="AU64" i="308"/>
  <c r="AU65" i="308"/>
  <c r="AU66" i="308"/>
  <c r="AU67" i="308"/>
  <c r="AU68" i="308"/>
  <c r="AU69" i="308"/>
  <c r="AU70" i="308"/>
  <c r="AU71" i="308"/>
  <c r="AU72" i="308"/>
  <c r="AU73" i="308"/>
  <c r="AU74" i="308"/>
  <c r="AU75" i="308"/>
  <c r="AU76" i="308"/>
  <c r="AU77" i="308"/>
  <c r="AU78" i="308"/>
  <c r="AU79" i="308"/>
  <c r="AU80" i="308"/>
  <c r="AU81" i="308"/>
  <c r="AU82" i="308"/>
  <c r="AU83" i="308"/>
  <c r="AU84" i="308"/>
  <c r="AU85" i="308"/>
  <c r="AU86" i="308"/>
  <c r="AU87" i="308"/>
  <c r="AU88" i="308"/>
  <c r="AU89" i="308"/>
  <c r="AU90" i="308"/>
  <c r="AU91" i="308"/>
  <c r="AU92" i="308"/>
  <c r="AU93" i="308"/>
  <c r="AU94" i="308"/>
  <c r="AU95" i="308"/>
  <c r="AU96" i="308"/>
  <c r="AU97" i="308"/>
  <c r="AU98" i="308"/>
  <c r="AU99" i="308"/>
  <c r="AU100" i="308"/>
  <c r="AU101" i="308"/>
  <c r="AU102" i="308"/>
  <c r="AU103" i="308"/>
  <c r="AU104" i="308"/>
  <c r="AU105" i="308"/>
  <c r="AU106" i="308"/>
  <c r="AU107" i="308"/>
  <c r="AU108" i="308"/>
  <c r="AU109" i="308"/>
  <c r="AU110" i="308"/>
  <c r="AU111" i="308"/>
  <c r="AU112" i="308"/>
  <c r="AU113" i="308"/>
  <c r="AU114" i="308"/>
  <c r="AU115" i="308"/>
  <c r="AU116" i="308"/>
  <c r="AU117" i="308"/>
  <c r="AU118" i="308"/>
  <c r="AU119" i="308"/>
  <c r="AU120" i="308"/>
  <c r="AU121" i="308"/>
  <c r="AU122" i="308"/>
  <c r="AU123" i="308"/>
  <c r="AU124" i="308"/>
  <c r="AU125" i="308"/>
  <c r="AU126" i="308"/>
  <c r="AU127" i="308"/>
  <c r="AU128" i="308"/>
  <c r="AU129" i="308"/>
  <c r="AU130" i="308"/>
  <c r="AU131" i="308"/>
  <c r="AU132" i="308"/>
  <c r="AU133" i="308"/>
  <c r="AU134" i="308"/>
  <c r="AU135" i="308"/>
  <c r="AU136" i="308"/>
  <c r="AU137" i="308"/>
  <c r="AU138" i="308"/>
  <c r="AU139" i="308"/>
  <c r="AU140" i="308"/>
  <c r="AU141" i="308"/>
  <c r="AU142" i="308"/>
  <c r="AU143" i="308"/>
  <c r="AU144" i="308"/>
  <c r="AU145" i="308"/>
  <c r="AU146" i="308"/>
  <c r="AU147" i="308"/>
  <c r="AU148" i="308"/>
  <c r="AU149" i="308"/>
  <c r="AU150" i="308"/>
  <c r="AU151" i="308"/>
  <c r="AU152" i="308"/>
  <c r="AU153" i="308"/>
  <c r="AU154" i="308"/>
  <c r="AU155" i="308"/>
  <c r="AU156" i="308"/>
  <c r="AU157" i="308"/>
  <c r="AU158" i="308"/>
  <c r="AU159" i="308"/>
  <c r="AU160" i="308"/>
  <c r="AU161" i="308"/>
  <c r="AU162" i="308"/>
  <c r="AU163" i="308"/>
  <c r="AU164" i="308"/>
  <c r="AU165" i="308"/>
  <c r="AU166" i="308"/>
  <c r="AU167" i="308"/>
  <c r="AU168" i="308"/>
  <c r="AU169" i="308"/>
  <c r="AU170" i="308"/>
  <c r="AU171" i="308"/>
  <c r="AU172" i="308"/>
  <c r="AU173" i="308"/>
  <c r="AU174" i="308"/>
  <c r="AU175" i="308"/>
  <c r="AU176" i="308"/>
  <c r="AU177" i="308"/>
  <c r="AU178" i="308"/>
  <c r="AU179" i="308"/>
  <c r="AU180" i="308"/>
  <c r="AU181" i="308"/>
  <c r="AU182" i="308"/>
  <c r="AU183" i="308"/>
  <c r="AU184" i="308"/>
  <c r="AU185" i="308"/>
  <c r="AU186" i="308"/>
  <c r="AU187" i="308"/>
  <c r="AU188" i="308"/>
  <c r="AU189" i="308"/>
  <c r="AU190" i="308"/>
  <c r="AU191" i="308"/>
  <c r="AU192" i="308"/>
  <c r="AU193" i="308"/>
  <c r="AU194" i="308"/>
  <c r="AU195" i="308"/>
  <c r="AU196" i="308"/>
  <c r="AU197" i="308"/>
  <c r="AU198" i="308"/>
  <c r="AU199" i="308"/>
  <c r="AU200" i="308"/>
  <c r="AU201" i="308"/>
  <c r="AU202" i="308"/>
  <c r="AU203" i="308"/>
  <c r="AU204" i="308"/>
  <c r="AU205" i="308"/>
  <c r="AU206" i="308"/>
  <c r="AU207" i="308"/>
  <c r="AU208" i="308"/>
  <c r="AU209" i="308"/>
  <c r="AU210" i="308"/>
  <c r="AU211" i="308"/>
  <c r="AU212" i="308"/>
  <c r="AU213" i="308"/>
  <c r="AU214" i="308"/>
  <c r="AU215" i="308"/>
  <c r="AU216" i="308"/>
  <c r="AU217" i="308"/>
  <c r="AU218" i="308"/>
  <c r="AU219" i="308"/>
  <c r="AU220" i="308"/>
  <c r="AU221" i="308"/>
  <c r="AU222" i="308"/>
  <c r="AU223" i="308"/>
  <c r="AU224" i="308"/>
  <c r="AU225" i="308"/>
  <c r="AU226" i="308"/>
  <c r="AU227" i="308"/>
  <c r="AU228" i="308"/>
  <c r="AU229" i="308"/>
  <c r="AU230" i="308"/>
  <c r="AU231" i="308"/>
  <c r="AU232" i="308"/>
  <c r="AU233" i="308"/>
  <c r="AU234" i="308"/>
  <c r="AU235" i="308"/>
  <c r="AU236" i="308"/>
  <c r="AU237" i="308"/>
  <c r="AU238" i="308"/>
  <c r="AU239" i="308"/>
  <c r="AU240" i="308"/>
  <c r="AU241" i="308"/>
  <c r="AU242" i="308"/>
  <c r="AU243" i="308"/>
  <c r="AU244" i="308"/>
  <c r="AU245" i="308"/>
  <c r="AU246" i="308"/>
  <c r="AU247" i="308"/>
  <c r="AU248" i="308"/>
  <c r="AU249" i="308"/>
  <c r="AU250" i="308"/>
  <c r="AU251" i="308"/>
  <c r="AU252" i="308"/>
  <c r="AU253" i="308"/>
  <c r="AU254" i="308"/>
  <c r="AU255" i="308"/>
  <c r="AU256" i="308"/>
  <c r="AU257" i="308"/>
  <c r="AU258" i="308"/>
  <c r="AU259" i="308"/>
  <c r="AU260" i="308"/>
  <c r="AU261" i="308"/>
  <c r="AU262" i="308"/>
  <c r="AU263" i="308"/>
  <c r="AU264" i="308"/>
  <c r="AU265" i="308"/>
  <c r="AU266" i="308"/>
  <c r="AU267" i="308"/>
  <c r="AU268" i="308"/>
  <c r="AU269" i="308"/>
  <c r="AU270" i="308"/>
  <c r="AU271" i="308"/>
  <c r="AU272" i="308"/>
  <c r="AU273" i="308"/>
  <c r="AU274" i="308"/>
  <c r="AU275" i="308"/>
  <c r="AU276" i="308"/>
  <c r="AU277" i="308"/>
  <c r="AU278" i="308"/>
  <c r="AU279" i="308"/>
  <c r="AU280" i="308"/>
  <c r="AU281" i="308"/>
  <c r="AU282" i="308"/>
  <c r="AU283" i="308"/>
  <c r="AU284" i="308"/>
  <c r="AU285" i="308"/>
  <c r="AU286" i="308"/>
  <c r="AU287" i="308"/>
  <c r="AU288" i="308"/>
  <c r="AU289" i="308"/>
  <c r="AU290" i="308"/>
  <c r="AU291" i="308"/>
  <c r="AU292" i="308"/>
  <c r="AU293" i="308"/>
  <c r="AU294" i="308"/>
  <c r="AU295" i="308"/>
  <c r="AU296" i="308"/>
  <c r="AU297" i="308"/>
  <c r="AU298" i="308"/>
  <c r="AU299" i="308"/>
  <c r="AU300" i="308"/>
  <c r="AU301" i="308"/>
  <c r="AU302" i="308"/>
  <c r="AU303" i="308"/>
  <c r="AU304" i="308"/>
  <c r="AU305" i="308"/>
  <c r="AU306" i="308"/>
  <c r="AU7" i="307"/>
  <c r="AU8" i="307"/>
  <c r="AU9" i="307"/>
  <c r="AU10" i="307"/>
  <c r="AU11" i="307"/>
  <c r="AU12" i="307"/>
  <c r="AU13" i="307"/>
  <c r="AU14" i="307"/>
  <c r="AU15" i="307"/>
  <c r="AU16" i="307"/>
  <c r="AU17" i="307"/>
  <c r="AU18" i="307"/>
  <c r="AU19" i="307"/>
  <c r="AU20" i="307"/>
  <c r="AU21" i="307"/>
  <c r="AU22" i="307"/>
  <c r="AU23" i="307"/>
  <c r="AU24" i="307"/>
  <c r="AU25" i="307"/>
  <c r="AU26" i="307"/>
  <c r="AU27" i="307"/>
  <c r="AU28" i="307"/>
  <c r="AU29" i="307"/>
  <c r="AU30" i="307"/>
  <c r="AU31" i="307"/>
  <c r="AU32" i="307"/>
  <c r="AU33" i="307"/>
  <c r="AU34" i="307"/>
  <c r="AU35" i="307"/>
  <c r="AU36" i="307"/>
  <c r="AU37" i="307"/>
  <c r="AU38" i="307"/>
  <c r="AU39" i="307"/>
  <c r="AU40" i="307"/>
  <c r="AU41" i="307"/>
  <c r="AU42" i="307"/>
  <c r="AU43" i="307"/>
  <c r="AU44" i="307"/>
  <c r="AU45" i="307"/>
  <c r="AU46" i="307"/>
  <c r="AU47" i="307"/>
  <c r="AU48" i="307"/>
  <c r="AU49" i="307"/>
  <c r="AU50" i="307"/>
  <c r="AU51" i="307"/>
  <c r="AU52" i="307"/>
  <c r="AU53" i="307"/>
  <c r="AU54" i="307"/>
  <c r="AU55" i="307"/>
  <c r="AU56" i="307"/>
  <c r="AU57" i="307"/>
  <c r="AU58" i="307"/>
  <c r="AU59" i="307"/>
  <c r="AU60" i="307"/>
  <c r="AU61" i="307"/>
  <c r="AU62" i="307"/>
  <c r="AU63" i="307"/>
  <c r="AU64" i="307"/>
  <c r="AU65" i="307"/>
  <c r="AU66" i="307"/>
  <c r="AU67" i="307"/>
  <c r="AU68" i="307"/>
  <c r="AU69" i="307"/>
  <c r="AU70" i="307"/>
  <c r="AU71" i="307"/>
  <c r="AU72" i="307"/>
  <c r="AU73" i="307"/>
  <c r="AU74" i="307"/>
  <c r="AU75" i="307"/>
  <c r="AU76" i="307"/>
  <c r="AU77" i="307"/>
  <c r="AU78" i="307"/>
  <c r="AU79" i="307"/>
  <c r="AU80" i="307"/>
  <c r="AU81" i="307"/>
  <c r="AU82" i="307"/>
  <c r="AU83" i="307"/>
  <c r="AU84" i="307"/>
  <c r="AU85" i="307"/>
  <c r="AU86" i="307"/>
  <c r="AU87" i="307"/>
  <c r="AU88" i="307"/>
  <c r="AU89" i="307"/>
  <c r="AU90" i="307"/>
  <c r="AU91" i="307"/>
  <c r="AU92" i="307"/>
  <c r="AU93" i="307"/>
  <c r="AU94" i="307"/>
  <c r="AU95" i="307"/>
  <c r="AU96" i="307"/>
  <c r="AU97" i="307"/>
  <c r="AU98" i="307"/>
  <c r="AU99" i="307"/>
  <c r="AU100" i="307"/>
  <c r="AU101" i="307"/>
  <c r="AU102" i="307"/>
  <c r="AU103" i="307"/>
  <c r="AU104" i="307"/>
  <c r="AU105" i="307"/>
  <c r="AU106" i="307"/>
  <c r="AU107" i="307"/>
  <c r="AU108" i="307"/>
  <c r="AU109" i="307"/>
  <c r="AU110" i="307"/>
  <c r="AU111" i="307"/>
  <c r="AU112" i="307"/>
  <c r="AU113" i="307"/>
  <c r="AU114" i="307"/>
  <c r="AU115" i="307"/>
  <c r="AU116" i="307"/>
  <c r="AU117" i="307"/>
  <c r="AU118" i="307"/>
  <c r="AU119" i="307"/>
  <c r="AU120" i="307"/>
  <c r="AU121" i="307"/>
  <c r="AU122" i="307"/>
  <c r="AU123" i="307"/>
  <c r="AU124" i="307"/>
  <c r="AU125" i="307"/>
  <c r="AU126" i="307"/>
  <c r="AU127" i="307"/>
  <c r="AU128" i="307"/>
  <c r="AU129" i="307"/>
  <c r="AU130" i="307"/>
  <c r="AU131" i="307"/>
  <c r="AU132" i="307"/>
  <c r="AU133" i="307"/>
  <c r="AU134" i="307"/>
  <c r="AU135" i="307"/>
  <c r="AU136" i="307"/>
  <c r="AU137" i="307"/>
  <c r="AU138" i="307"/>
  <c r="AU139" i="307"/>
  <c r="AU140" i="307"/>
  <c r="AU141" i="307"/>
  <c r="AU142" i="307"/>
  <c r="AU143" i="307"/>
  <c r="AU144" i="307"/>
  <c r="AU145" i="307"/>
  <c r="AU146" i="307"/>
  <c r="AU147" i="307"/>
  <c r="AU148" i="307"/>
  <c r="AU149" i="307"/>
  <c r="AU150" i="307"/>
  <c r="AU151" i="307"/>
  <c r="AU152" i="307"/>
  <c r="AU153" i="307"/>
  <c r="AU154" i="307"/>
  <c r="AU155" i="307"/>
  <c r="AU156" i="307"/>
  <c r="AU157" i="307"/>
  <c r="AU158" i="307"/>
  <c r="AU159" i="307"/>
  <c r="AU160" i="307"/>
  <c r="AU161" i="307"/>
  <c r="AU162" i="307"/>
  <c r="AU163" i="307"/>
  <c r="AU164" i="307"/>
  <c r="AU165" i="307"/>
  <c r="AU166" i="307"/>
  <c r="AU167" i="307"/>
  <c r="AU168" i="307"/>
  <c r="AU169" i="307"/>
  <c r="AU170" i="307"/>
  <c r="AU171" i="307"/>
  <c r="AU172" i="307"/>
  <c r="AU173" i="307"/>
  <c r="AU174" i="307"/>
  <c r="AU175" i="307"/>
  <c r="AU176" i="307"/>
  <c r="AU177" i="307"/>
  <c r="AU178" i="307"/>
  <c r="AU179" i="307"/>
  <c r="AU180" i="307"/>
  <c r="AU181" i="307"/>
  <c r="AU182" i="307"/>
  <c r="AU183" i="307"/>
  <c r="AU184" i="307"/>
  <c r="AU185" i="307"/>
  <c r="AU186" i="307"/>
  <c r="AU187" i="307"/>
  <c r="AU188" i="307"/>
  <c r="AU189" i="307"/>
  <c r="AU190" i="307"/>
  <c r="AU191" i="307"/>
  <c r="AU192" i="307"/>
  <c r="AU193" i="307"/>
  <c r="AU194" i="307"/>
  <c r="AU195" i="307"/>
  <c r="AU196" i="307"/>
  <c r="AU197" i="307"/>
  <c r="AU198" i="307"/>
  <c r="AU7" i="306"/>
  <c r="AU8" i="306"/>
  <c r="AU9" i="306"/>
  <c r="AU10" i="306"/>
  <c r="AU11" i="306"/>
  <c r="AU12" i="306"/>
  <c r="AU13" i="306"/>
  <c r="AU14" i="306"/>
  <c r="AU15" i="306"/>
  <c r="AU16" i="306"/>
  <c r="AU17" i="306"/>
  <c r="AU18" i="306"/>
  <c r="AU19" i="306"/>
  <c r="AU20" i="306"/>
  <c r="AU21" i="306"/>
  <c r="AU22" i="306"/>
  <c r="AU23" i="306"/>
  <c r="AU24" i="306"/>
  <c r="AU25" i="306"/>
  <c r="AU26" i="306"/>
  <c r="AU27" i="306"/>
  <c r="AU28" i="306"/>
  <c r="AU29" i="306"/>
  <c r="AU30" i="306"/>
  <c r="AU31" i="306"/>
  <c r="AU32" i="306"/>
  <c r="AU33" i="306"/>
  <c r="AU34" i="306"/>
  <c r="AU35" i="306"/>
  <c r="AU36" i="306"/>
  <c r="AU37" i="306"/>
  <c r="AU38" i="306"/>
  <c r="AU39" i="306"/>
  <c r="AU40" i="306"/>
  <c r="AU41" i="306"/>
  <c r="AU42" i="306"/>
  <c r="AU43" i="306"/>
  <c r="AU44" i="306"/>
  <c r="AU45" i="306"/>
  <c r="AU46" i="306"/>
  <c r="AU47" i="306"/>
  <c r="AU48" i="306"/>
  <c r="AU49" i="306"/>
  <c r="AU50" i="306"/>
  <c r="AU51" i="306"/>
  <c r="AU52" i="306"/>
  <c r="AU53" i="306"/>
  <c r="AU54" i="306"/>
  <c r="AU55" i="306"/>
  <c r="AU56" i="306"/>
  <c r="AU57" i="306"/>
  <c r="AU58" i="306"/>
  <c r="AU59" i="306"/>
  <c r="AU60" i="306"/>
  <c r="AU61" i="306"/>
  <c r="AU62" i="306"/>
  <c r="AU63" i="306"/>
  <c r="AU64" i="306"/>
  <c r="AU65" i="306"/>
  <c r="AU66" i="306"/>
  <c r="AU67" i="306"/>
  <c r="AU68" i="306"/>
  <c r="AU69" i="306"/>
  <c r="AU70" i="306"/>
  <c r="AU71" i="306"/>
  <c r="AU72" i="306"/>
  <c r="AU73" i="306"/>
  <c r="AU74" i="306"/>
  <c r="AU75" i="306"/>
  <c r="AU76" i="306"/>
  <c r="AU77" i="306"/>
  <c r="AU78" i="306"/>
  <c r="AU79" i="306"/>
  <c r="AU80" i="306"/>
  <c r="AU81" i="306"/>
  <c r="AU82" i="306"/>
  <c r="AU83" i="306"/>
  <c r="AU84" i="306"/>
  <c r="AU85" i="306"/>
  <c r="AU86" i="306"/>
  <c r="AU87" i="306"/>
  <c r="AU88" i="306"/>
  <c r="AU89" i="306"/>
  <c r="AU90" i="306"/>
  <c r="AU91" i="306"/>
  <c r="AU92" i="306"/>
  <c r="AU93" i="306"/>
  <c r="AU94" i="306"/>
  <c r="AU95" i="306"/>
  <c r="AU96" i="306"/>
  <c r="AU97" i="306"/>
  <c r="AU98" i="306"/>
  <c r="AU99" i="306"/>
  <c r="AU100" i="306"/>
  <c r="AU101" i="306"/>
  <c r="AU102" i="306"/>
  <c r="AU103" i="306"/>
  <c r="AU104" i="306"/>
  <c r="AU105" i="306"/>
  <c r="AU106" i="306"/>
  <c r="AU107" i="306"/>
  <c r="AU108" i="306"/>
  <c r="AU109" i="306"/>
  <c r="AU110" i="306"/>
  <c r="AU111" i="306"/>
  <c r="AU112" i="306"/>
  <c r="AU113" i="306"/>
  <c r="AU114" i="306"/>
  <c r="AU115" i="306"/>
  <c r="AU116" i="306"/>
  <c r="AU117" i="306"/>
  <c r="AU118" i="306"/>
  <c r="AU119" i="306"/>
  <c r="AU120" i="306"/>
  <c r="AU121" i="306"/>
  <c r="AU122" i="306"/>
  <c r="AU123" i="306"/>
  <c r="AU124" i="306"/>
  <c r="AU125" i="306"/>
  <c r="AU126" i="306"/>
  <c r="AU127" i="306"/>
  <c r="AU128" i="306"/>
  <c r="AU129" i="306"/>
  <c r="AU130" i="306"/>
  <c r="AU131" i="306"/>
  <c r="AU132" i="306"/>
  <c r="AU133" i="306"/>
  <c r="AU134" i="306"/>
  <c r="AU135" i="306"/>
  <c r="AU136" i="306"/>
  <c r="AU137" i="306"/>
  <c r="AU138" i="306"/>
  <c r="AU139" i="306"/>
  <c r="AU140" i="306"/>
  <c r="AU141" i="306"/>
  <c r="AU142" i="306"/>
  <c r="AU143" i="306"/>
  <c r="AU144" i="306"/>
  <c r="AU145" i="306"/>
  <c r="AU146" i="306"/>
  <c r="AU147" i="306"/>
  <c r="AU148" i="306"/>
  <c r="AU149" i="306"/>
  <c r="AU150" i="306"/>
  <c r="AU151" i="306"/>
  <c r="AU152" i="306"/>
  <c r="AU153" i="306"/>
  <c r="AU154" i="306"/>
  <c r="AU155" i="306"/>
  <c r="AU156" i="306"/>
  <c r="AU157" i="306"/>
  <c r="AU158" i="306"/>
  <c r="AU159" i="306"/>
  <c r="AU160" i="306"/>
  <c r="AU161" i="306"/>
  <c r="AU162" i="306"/>
  <c r="AU163" i="306"/>
  <c r="AU164" i="306"/>
  <c r="AU165" i="306"/>
  <c r="AU166" i="306"/>
  <c r="AU167" i="306"/>
  <c r="AU168" i="306"/>
  <c r="AU169" i="306"/>
  <c r="AU170" i="306"/>
  <c r="AU171" i="306"/>
  <c r="AU172" i="306"/>
  <c r="AU173" i="306"/>
  <c r="AU174" i="306"/>
  <c r="AU175" i="306"/>
  <c r="AU176" i="306"/>
  <c r="AU177" i="306"/>
  <c r="AU178" i="306"/>
  <c r="AU179" i="306"/>
  <c r="AU180" i="306"/>
  <c r="AU181" i="306"/>
  <c r="AU182" i="306"/>
  <c r="AU183" i="306"/>
  <c r="AU184" i="306"/>
  <c r="AU185" i="306"/>
  <c r="AU186" i="306"/>
  <c r="AU187" i="306"/>
  <c r="AU188" i="306"/>
  <c r="AU189" i="306"/>
  <c r="AU190" i="306"/>
  <c r="AU191" i="306"/>
  <c r="AU192" i="306"/>
  <c r="AU193" i="306"/>
  <c r="AU194" i="306"/>
  <c r="AU195" i="306"/>
  <c r="AU196" i="306"/>
  <c r="AU197" i="306"/>
  <c r="AU198" i="306"/>
  <c r="AU199" i="306"/>
  <c r="AU200" i="306"/>
  <c r="AU201" i="306"/>
  <c r="AU202" i="306"/>
  <c r="AU203" i="306"/>
  <c r="AU204" i="306"/>
  <c r="AU205" i="306"/>
  <c r="AU206" i="306"/>
  <c r="AU207" i="306"/>
  <c r="AU208" i="306"/>
  <c r="AU209" i="306"/>
  <c r="AU210" i="306"/>
  <c r="AU211" i="306"/>
  <c r="AU212" i="306"/>
  <c r="AU213" i="306"/>
  <c r="AU214" i="306"/>
  <c r="AU215" i="306"/>
  <c r="AU216" i="306"/>
  <c r="AU217" i="306"/>
  <c r="AU218" i="306"/>
  <c r="AU219" i="306"/>
  <c r="AU220" i="306"/>
  <c r="AU221" i="306"/>
  <c r="AU222" i="306"/>
  <c r="AU223" i="306"/>
  <c r="AU224" i="306"/>
  <c r="AU225" i="306"/>
  <c r="AU226" i="306"/>
  <c r="AU227" i="306"/>
  <c r="AU228" i="306"/>
  <c r="AU229" i="306"/>
  <c r="AU230" i="306"/>
  <c r="AU231" i="306"/>
  <c r="AU232" i="306"/>
  <c r="AU233" i="306"/>
  <c r="AU234" i="306"/>
  <c r="AU235" i="306"/>
  <c r="AU236" i="306"/>
  <c r="AU237" i="306"/>
  <c r="AU238" i="306"/>
  <c r="AU239" i="306"/>
  <c r="AU240" i="306"/>
  <c r="AU241" i="306"/>
  <c r="AU242" i="306"/>
  <c r="AU243" i="306"/>
  <c r="AU244" i="306"/>
  <c r="AU245" i="306"/>
  <c r="AU246" i="306"/>
  <c r="AU247" i="306"/>
  <c r="AU248" i="306"/>
  <c r="AU249" i="306"/>
  <c r="AU250" i="306"/>
  <c r="AU251" i="306"/>
  <c r="AU252" i="306"/>
  <c r="AU253" i="306"/>
  <c r="AU254" i="306"/>
  <c r="AU255" i="306"/>
  <c r="AU256" i="306"/>
  <c r="AU257" i="306"/>
  <c r="AU258" i="306"/>
  <c r="AU259" i="306"/>
  <c r="AU260" i="306"/>
  <c r="AU261" i="306"/>
  <c r="AU262" i="306"/>
  <c r="AU263" i="306"/>
  <c r="AU264" i="306"/>
  <c r="AU265" i="306"/>
  <c r="AU266" i="306"/>
  <c r="AU267" i="306"/>
  <c r="AU268" i="306"/>
  <c r="AU269" i="306"/>
  <c r="AU270" i="306"/>
  <c r="AU271" i="306"/>
  <c r="AU272" i="306"/>
  <c r="AU273" i="306"/>
  <c r="AU274" i="306"/>
  <c r="AU275" i="306"/>
  <c r="AU276" i="306"/>
  <c r="AU277" i="306"/>
  <c r="AU278" i="306"/>
  <c r="AU279" i="306"/>
  <c r="AU280" i="306"/>
  <c r="AU281" i="306"/>
  <c r="AU282" i="306"/>
  <c r="AU283" i="306"/>
  <c r="AU284" i="306"/>
  <c r="AU285" i="306"/>
  <c r="AU286" i="306"/>
  <c r="AU287" i="306"/>
  <c r="AU288" i="306"/>
  <c r="AU289" i="306"/>
  <c r="AU290" i="306"/>
  <c r="AU291" i="306"/>
  <c r="AU292" i="306"/>
  <c r="AU293" i="306"/>
  <c r="AU294" i="306"/>
  <c r="AU295" i="306"/>
  <c r="AU296" i="306"/>
  <c r="AU297" i="306"/>
  <c r="AU298" i="306"/>
  <c r="AU299" i="306"/>
  <c r="AU300" i="306"/>
  <c r="AU301" i="306"/>
  <c r="AU302" i="306"/>
  <c r="AU303" i="306"/>
  <c r="AU304" i="306"/>
  <c r="AU305" i="306"/>
  <c r="AU306" i="306"/>
  <c r="AU7" i="305"/>
  <c r="AU8" i="305"/>
  <c r="AU9" i="305"/>
  <c r="AU10" i="305"/>
  <c r="AU11" i="305"/>
  <c r="AU12" i="305"/>
  <c r="AU13" i="305"/>
  <c r="AU14" i="305"/>
  <c r="AU15" i="305"/>
  <c r="AU16" i="305"/>
  <c r="AU17" i="305"/>
  <c r="AU18" i="305"/>
  <c r="AU19" i="305"/>
  <c r="AU20" i="305"/>
  <c r="AU21" i="305"/>
  <c r="AU22" i="305"/>
  <c r="AU23" i="305"/>
  <c r="AU24" i="305"/>
  <c r="AU25" i="305"/>
  <c r="AU26" i="305"/>
  <c r="AU27" i="305"/>
  <c r="AU28" i="305"/>
  <c r="AU29" i="305"/>
  <c r="AU30" i="305"/>
  <c r="AU31" i="305"/>
  <c r="AU32" i="305"/>
  <c r="AU33" i="305"/>
  <c r="AU34" i="305"/>
  <c r="AU35" i="305"/>
  <c r="AU36" i="305"/>
  <c r="AU37" i="305"/>
  <c r="AU38" i="305"/>
  <c r="AU39" i="305"/>
  <c r="AU40" i="305"/>
  <c r="AU41" i="305"/>
  <c r="AU42" i="305"/>
  <c r="AU43" i="305"/>
  <c r="AU44" i="305"/>
  <c r="AU45" i="305"/>
  <c r="AU46" i="305"/>
  <c r="AU47" i="305"/>
  <c r="AU48" i="305"/>
  <c r="AU49" i="305"/>
  <c r="AU50" i="305"/>
  <c r="AU51" i="305"/>
  <c r="AU52" i="305"/>
  <c r="AU53" i="305"/>
  <c r="AU54" i="305"/>
  <c r="AU55" i="305"/>
  <c r="AU56" i="305"/>
  <c r="AU57" i="305"/>
  <c r="AU58" i="305"/>
  <c r="AU59" i="305"/>
  <c r="AU60" i="305"/>
  <c r="AU61" i="305"/>
  <c r="AU62" i="305"/>
  <c r="AU63" i="305"/>
  <c r="AU64" i="305"/>
  <c r="AU65" i="305"/>
  <c r="AU66" i="305"/>
  <c r="AU67" i="305"/>
  <c r="AU68" i="305"/>
  <c r="AU69" i="305"/>
  <c r="AU70" i="305"/>
  <c r="AU71" i="305"/>
  <c r="AU72" i="305"/>
  <c r="AU73" i="305"/>
  <c r="AU74" i="305"/>
  <c r="AU75" i="305"/>
  <c r="AU76" i="305"/>
  <c r="AU77" i="305"/>
  <c r="AU78" i="305"/>
  <c r="AU79" i="305"/>
  <c r="AU80" i="305"/>
  <c r="AU81" i="305"/>
  <c r="AU82" i="305"/>
  <c r="AU83" i="305"/>
  <c r="AU84" i="305"/>
  <c r="AU85" i="305"/>
  <c r="AU86" i="305"/>
  <c r="AU87" i="305"/>
  <c r="AU88" i="305"/>
  <c r="AU89" i="305"/>
  <c r="AU90" i="305"/>
  <c r="AU91" i="305"/>
  <c r="AU92" i="305"/>
  <c r="AU93" i="305"/>
  <c r="AU94" i="305"/>
  <c r="AU95" i="305"/>
  <c r="AU96" i="305"/>
  <c r="AU97" i="305"/>
  <c r="AU98" i="305"/>
  <c r="AU99" i="305"/>
  <c r="AU100" i="305"/>
  <c r="AU101" i="305"/>
  <c r="AU102" i="305"/>
  <c r="AU103" i="305"/>
  <c r="AU104" i="305"/>
  <c r="AU105" i="305"/>
  <c r="AU106" i="305"/>
  <c r="AU107" i="305"/>
  <c r="AU108" i="305"/>
  <c r="AU109" i="305"/>
  <c r="AU110" i="305"/>
  <c r="AU111" i="305"/>
  <c r="AU112" i="305"/>
  <c r="AU113" i="305"/>
  <c r="AU114" i="305"/>
  <c r="AU115" i="305"/>
  <c r="AU116" i="305"/>
  <c r="AU117" i="305"/>
  <c r="AU118" i="305"/>
  <c r="AU119" i="305"/>
  <c r="AU120" i="305"/>
  <c r="AU121" i="305"/>
  <c r="AU122" i="305"/>
  <c r="AU123" i="305"/>
  <c r="AU124" i="305"/>
  <c r="AU125" i="305"/>
  <c r="AU126" i="305"/>
  <c r="AU127" i="305"/>
  <c r="AU128" i="305"/>
  <c r="AU129" i="305"/>
  <c r="AU130" i="305"/>
  <c r="AU131" i="305"/>
  <c r="AU132" i="305"/>
  <c r="AU133" i="305"/>
  <c r="AU134" i="305"/>
  <c r="AU135" i="305"/>
  <c r="AU136" i="305"/>
  <c r="AU137" i="305"/>
  <c r="AU138" i="305"/>
  <c r="AU139" i="305"/>
  <c r="AU140" i="305"/>
  <c r="AU141" i="305"/>
  <c r="AU142" i="305"/>
  <c r="AU143" i="305"/>
  <c r="AU144" i="305"/>
  <c r="AU145" i="305"/>
  <c r="AU146" i="305"/>
  <c r="AU147" i="305"/>
  <c r="AU148" i="305"/>
  <c r="AU149" i="305"/>
  <c r="AU150" i="305"/>
  <c r="AU151" i="305"/>
  <c r="AU152" i="305"/>
  <c r="AU153" i="305"/>
  <c r="AU154" i="305"/>
  <c r="AU155" i="305"/>
  <c r="AU156" i="305"/>
  <c r="AU157" i="305"/>
  <c r="AU158" i="305"/>
  <c r="AU159" i="305"/>
  <c r="AU160" i="305"/>
  <c r="AU161" i="305"/>
  <c r="AU162" i="305"/>
  <c r="AU163" i="305"/>
  <c r="AU164" i="305"/>
  <c r="AU165" i="305"/>
  <c r="AU166" i="305"/>
  <c r="AU167" i="305"/>
  <c r="AU168" i="305"/>
  <c r="AU169" i="305"/>
  <c r="AU170" i="305"/>
  <c r="AU171" i="305"/>
  <c r="AU172" i="305"/>
  <c r="AU173" i="305"/>
  <c r="AU174" i="305"/>
  <c r="AU175" i="305"/>
  <c r="AU176" i="305"/>
  <c r="AU177" i="305"/>
  <c r="AU178" i="305"/>
  <c r="AU179" i="305"/>
  <c r="AU180" i="305"/>
  <c r="AU181" i="305"/>
  <c r="AU182" i="305"/>
  <c r="AU183" i="305"/>
  <c r="AU184" i="305"/>
  <c r="AU185" i="305"/>
  <c r="AU186" i="305"/>
  <c r="AU187" i="305"/>
  <c r="AU188" i="305"/>
  <c r="AU189" i="305"/>
  <c r="AU190" i="305"/>
  <c r="AU191" i="305"/>
  <c r="AU192" i="305"/>
  <c r="AU193" i="305"/>
  <c r="AU194" i="305"/>
  <c r="AU195" i="305"/>
  <c r="AU196" i="305"/>
  <c r="AU197" i="305"/>
  <c r="AU198" i="305"/>
  <c r="AU199" i="305"/>
  <c r="AU200" i="305"/>
  <c r="AU201" i="305"/>
  <c r="AU202" i="305"/>
  <c r="AU203" i="305"/>
  <c r="AU204" i="305"/>
  <c r="AU205" i="305"/>
  <c r="AU206" i="305"/>
  <c r="AU207" i="305"/>
  <c r="AU208" i="305"/>
  <c r="AU209" i="305"/>
  <c r="AU210" i="305"/>
  <c r="AU211" i="305"/>
  <c r="AU212" i="305"/>
  <c r="AU213" i="305"/>
  <c r="AU214" i="305"/>
  <c r="AU215" i="305"/>
  <c r="AU216" i="305"/>
  <c r="AU217" i="305"/>
  <c r="AU218" i="305"/>
  <c r="AU219" i="305"/>
  <c r="AU220" i="305"/>
  <c r="AU221" i="305"/>
  <c r="AU222" i="305"/>
  <c r="AU223" i="305"/>
  <c r="AU224" i="305"/>
  <c r="AU225" i="305"/>
  <c r="AU226" i="305"/>
  <c r="AU227" i="305"/>
  <c r="AU228" i="305"/>
  <c r="AU229" i="305"/>
  <c r="AU230" i="305"/>
  <c r="AU231" i="305"/>
  <c r="AU232" i="305"/>
  <c r="AU233" i="305"/>
  <c r="AU234" i="305"/>
  <c r="AU235" i="305"/>
  <c r="AU236" i="305"/>
  <c r="AU237" i="305"/>
  <c r="AU238" i="305"/>
  <c r="AU239" i="305"/>
  <c r="AU240" i="305"/>
  <c r="AU241" i="305"/>
  <c r="AU242" i="305"/>
  <c r="AU243" i="305"/>
  <c r="AU244" i="305"/>
  <c r="AU245" i="305"/>
  <c r="AU246" i="305"/>
  <c r="AU247" i="305"/>
  <c r="AU248" i="305"/>
  <c r="AU249" i="305"/>
  <c r="AU250" i="305"/>
  <c r="AU251" i="305"/>
  <c r="AU252" i="305"/>
  <c r="AU253" i="305"/>
  <c r="AU254" i="305"/>
  <c r="AU255" i="305"/>
  <c r="AU256" i="305"/>
  <c r="AU257" i="305"/>
  <c r="AU258" i="305"/>
  <c r="AU259" i="305"/>
  <c r="AU260" i="305"/>
  <c r="AU261" i="305"/>
  <c r="AU262" i="305"/>
  <c r="AU263" i="305"/>
  <c r="AU264" i="305"/>
  <c r="AU265" i="305"/>
  <c r="AU266" i="305"/>
  <c r="AU267" i="305"/>
  <c r="AU268" i="305"/>
  <c r="AU269" i="305"/>
  <c r="AU270" i="305"/>
  <c r="AU271" i="305"/>
  <c r="AU272" i="305"/>
  <c r="AU273" i="305"/>
  <c r="AU274" i="305"/>
  <c r="AU275" i="305"/>
  <c r="AU276" i="305"/>
  <c r="AU277" i="305"/>
  <c r="AU278" i="305"/>
  <c r="AU279" i="305"/>
  <c r="AU280" i="305"/>
  <c r="AU281" i="305"/>
  <c r="AU282" i="305"/>
  <c r="AU283" i="305"/>
  <c r="AU284" i="305"/>
  <c r="AU285" i="305"/>
  <c r="AU286" i="305"/>
  <c r="AU287" i="305"/>
  <c r="AU288" i="305"/>
  <c r="AU289" i="305"/>
  <c r="AU290" i="305"/>
  <c r="AU291" i="305"/>
  <c r="AU292" i="305"/>
  <c r="AU293" i="305"/>
  <c r="AU294" i="305"/>
  <c r="AU295" i="305"/>
  <c r="AU296" i="305"/>
  <c r="AU297" i="305"/>
  <c r="AU298" i="305"/>
  <c r="AU299" i="305"/>
  <c r="AU300" i="305"/>
  <c r="AU301" i="305"/>
  <c r="AU302" i="305"/>
  <c r="AU303" i="305"/>
  <c r="AU304" i="305"/>
  <c r="AU305" i="305"/>
  <c r="AU306" i="305"/>
  <c r="AY132" i="318" l="1"/>
  <c r="AY136" i="318"/>
  <c r="AY16" i="317"/>
  <c r="AY268" i="315"/>
  <c r="AY256" i="315"/>
  <c r="AY100" i="315"/>
  <c r="AY76" i="316"/>
  <c r="AY160" i="314"/>
  <c r="AY124" i="316"/>
  <c r="AY184" i="317"/>
  <c r="AY64" i="314"/>
  <c r="AY88" i="318"/>
  <c r="AY256" i="314"/>
  <c r="AY232" i="317"/>
  <c r="AY304" i="314"/>
  <c r="AY208" i="314"/>
  <c r="AY112" i="314"/>
  <c r="AY16" i="314"/>
  <c r="AY252" i="315"/>
  <c r="AY124" i="315"/>
  <c r="AY76" i="315"/>
  <c r="AY196" i="316"/>
  <c r="AY100" i="316"/>
  <c r="AY304" i="317"/>
  <c r="AY208" i="317"/>
  <c r="AY112" i="317"/>
  <c r="AY138" i="318"/>
  <c r="AY134" i="318"/>
  <c r="AY130" i="318"/>
  <c r="AY124" i="318"/>
  <c r="AY112" i="318"/>
  <c r="AY40" i="318"/>
  <c r="AY300" i="314"/>
  <c r="AY292" i="314"/>
  <c r="AY280" i="314"/>
  <c r="AY252" i="314"/>
  <c r="AY244" i="314"/>
  <c r="AY232" i="314"/>
  <c r="AY204" i="314"/>
  <c r="AY196" i="314"/>
  <c r="AY184" i="314"/>
  <c r="AY156" i="314"/>
  <c r="AY148" i="314"/>
  <c r="AY136" i="314"/>
  <c r="AY108" i="314"/>
  <c r="AY100" i="314"/>
  <c r="AY88" i="314"/>
  <c r="AY60" i="314"/>
  <c r="AY52" i="314"/>
  <c r="AY40" i="314"/>
  <c r="AY12" i="314"/>
  <c r="AY304" i="315"/>
  <c r="AY292" i="315"/>
  <c r="AY264" i="315"/>
  <c r="AY258" i="315"/>
  <c r="AY254" i="315"/>
  <c r="AY250" i="315"/>
  <c r="AY244" i="315"/>
  <c r="AY232" i="315"/>
  <c r="AY220" i="315"/>
  <c r="AY208" i="315"/>
  <c r="AY148" i="315"/>
  <c r="AY120" i="315"/>
  <c r="AY96" i="315"/>
  <c r="AY72" i="315"/>
  <c r="AY148" i="316"/>
  <c r="AY120" i="316"/>
  <c r="AY96" i="316"/>
  <c r="AY72" i="316"/>
  <c r="AY256" i="317"/>
  <c r="AY228" i="317"/>
  <c r="AY204" i="317"/>
  <c r="AY180" i="317"/>
  <c r="AY40" i="317"/>
  <c r="AY160" i="318"/>
  <c r="AY108" i="318"/>
  <c r="AY84" i="318"/>
  <c r="AY16" i="318"/>
  <c r="AY204" i="315"/>
  <c r="AY172" i="315"/>
  <c r="AY126" i="315"/>
  <c r="AY122" i="315"/>
  <c r="AY118" i="315"/>
  <c r="AY112" i="315"/>
  <c r="AY28" i="315"/>
  <c r="AY172" i="316"/>
  <c r="AY126" i="316"/>
  <c r="AY122" i="316"/>
  <c r="AY118" i="316"/>
  <c r="AY112" i="316"/>
  <c r="AY28" i="316"/>
  <c r="AY280" i="317"/>
  <c r="AY234" i="317"/>
  <c r="AY230" i="317"/>
  <c r="AY226" i="317"/>
  <c r="AY220" i="317"/>
  <c r="AY136" i="317"/>
  <c r="AY64" i="317"/>
  <c r="AY36" i="317"/>
  <c r="AY12" i="317"/>
  <c r="AY156" i="318"/>
  <c r="AY137" i="318"/>
  <c r="AY135" i="318"/>
  <c r="AY133" i="318"/>
  <c r="AY131" i="318"/>
  <c r="AY129" i="318"/>
  <c r="AY128" i="318"/>
  <c r="AY120" i="318"/>
  <c r="AY114" i="318"/>
  <c r="AY110" i="318"/>
  <c r="AY106" i="318"/>
  <c r="AY100" i="318"/>
  <c r="AY90" i="318"/>
  <c r="AY86" i="318"/>
  <c r="AY82" i="318"/>
  <c r="AY76" i="318"/>
  <c r="AY64" i="318"/>
  <c r="AY36" i="318"/>
  <c r="AY12" i="318"/>
  <c r="AY276" i="314"/>
  <c r="AY268" i="314"/>
  <c r="AY228" i="314"/>
  <c r="AY220" i="314"/>
  <c r="AY180" i="314"/>
  <c r="AY172" i="314"/>
  <c r="AY132" i="314"/>
  <c r="AY124" i="314"/>
  <c r="AY84" i="314"/>
  <c r="AY76" i="314"/>
  <c r="AY36" i="314"/>
  <c r="AY28" i="314"/>
  <c r="AY288" i="315"/>
  <c r="AY280" i="315"/>
  <c r="AY216" i="315"/>
  <c r="AY210" i="315"/>
  <c r="AY206" i="315"/>
  <c r="AY202" i="315"/>
  <c r="AY196" i="315"/>
  <c r="AY168" i="315"/>
  <c r="AY144" i="315"/>
  <c r="AY125" i="315"/>
  <c r="AY123" i="315"/>
  <c r="AY121" i="315"/>
  <c r="AY119" i="315"/>
  <c r="AY117" i="315"/>
  <c r="AY116" i="315"/>
  <c r="AY108" i="315"/>
  <c r="AY102" i="315"/>
  <c r="AY98" i="315"/>
  <c r="AY94" i="315"/>
  <c r="AY88" i="315"/>
  <c r="AY78" i="315"/>
  <c r="AY74" i="315"/>
  <c r="AY70" i="315"/>
  <c r="AY64" i="315"/>
  <c r="AY52" i="315"/>
  <c r="AY24" i="315"/>
  <c r="AY192" i="316"/>
  <c r="AY168" i="316"/>
  <c r="AY144" i="316"/>
  <c r="AY125" i="316"/>
  <c r="AY123" i="316"/>
  <c r="AY121" i="316"/>
  <c r="AY119" i="316"/>
  <c r="AY117" i="316"/>
  <c r="AY116" i="316"/>
  <c r="AY108" i="316"/>
  <c r="AY102" i="316"/>
  <c r="AY98" i="316"/>
  <c r="AY94" i="316"/>
  <c r="AY88" i="316"/>
  <c r="AY78" i="316"/>
  <c r="AY74" i="316"/>
  <c r="AY70" i="316"/>
  <c r="AY64" i="316"/>
  <c r="AY52" i="316"/>
  <c r="AY24" i="316"/>
  <c r="AY300" i="317"/>
  <c r="AY276" i="317"/>
  <c r="AY252" i="317"/>
  <c r="AY233" i="317"/>
  <c r="AY231" i="317"/>
  <c r="AY229" i="317"/>
  <c r="AY227" i="317"/>
  <c r="AY225" i="317"/>
  <c r="AY224" i="317"/>
  <c r="AY216" i="317"/>
  <c r="AY210" i="317"/>
  <c r="AY206" i="317"/>
  <c r="AY202" i="317"/>
  <c r="AY196" i="317"/>
  <c r="AY186" i="317"/>
  <c r="AY182" i="317"/>
  <c r="AY178" i="317"/>
  <c r="AY172" i="317"/>
  <c r="AY160" i="317"/>
  <c r="AY132" i="317"/>
  <c r="AY88" i="317"/>
  <c r="AY42" i="318"/>
  <c r="AY38" i="318"/>
  <c r="AY34" i="318"/>
  <c r="AY28" i="318"/>
  <c r="AY288" i="314"/>
  <c r="AY264" i="314"/>
  <c r="AY240" i="314"/>
  <c r="AY216" i="314"/>
  <c r="AY192" i="314"/>
  <c r="AY168" i="314"/>
  <c r="AY144" i="314"/>
  <c r="AY120" i="314"/>
  <c r="AY96" i="314"/>
  <c r="AY72" i="314"/>
  <c r="AY48" i="314"/>
  <c r="AY24" i="314"/>
  <c r="AY300" i="315"/>
  <c r="AY276" i="315"/>
  <c r="AY228" i="315"/>
  <c r="AY30" i="315"/>
  <c r="AY26" i="315"/>
  <c r="AY22" i="315"/>
  <c r="AY16" i="315"/>
  <c r="AY30" i="316"/>
  <c r="AY26" i="316"/>
  <c r="AY22" i="316"/>
  <c r="AY16" i="316"/>
  <c r="AY138" i="317"/>
  <c r="AY134" i="317"/>
  <c r="AY130" i="317"/>
  <c r="AY108" i="317"/>
  <c r="AY84" i="317"/>
  <c r="AY60" i="317"/>
  <c r="AY52" i="317"/>
  <c r="AY18" i="317"/>
  <c r="AY14" i="317"/>
  <c r="AY10" i="317"/>
  <c r="AY172" i="318"/>
  <c r="AY60" i="318"/>
  <c r="AY41" i="318"/>
  <c r="AY39" i="318"/>
  <c r="AY37" i="318"/>
  <c r="AY35" i="318"/>
  <c r="AY33" i="318"/>
  <c r="AY32" i="318"/>
  <c r="AY24" i="318"/>
  <c r="AY18" i="318"/>
  <c r="AY14" i="318"/>
  <c r="AY10" i="318"/>
  <c r="AY306" i="314"/>
  <c r="AY302" i="314"/>
  <c r="AY298" i="314"/>
  <c r="AY294" i="314"/>
  <c r="AY290" i="314"/>
  <c r="AY286" i="314"/>
  <c r="AY282" i="314"/>
  <c r="AY278" i="314"/>
  <c r="AY274" i="314"/>
  <c r="AY270" i="314"/>
  <c r="AY266" i="314"/>
  <c r="AY262" i="314"/>
  <c r="AY258" i="314"/>
  <c r="AY254" i="314"/>
  <c r="AY250" i="314"/>
  <c r="AY246" i="314"/>
  <c r="AY242" i="314"/>
  <c r="AY238" i="314"/>
  <c r="AY234" i="314"/>
  <c r="AY230" i="314"/>
  <c r="AY226" i="314"/>
  <c r="AY222" i="314"/>
  <c r="AY218" i="314"/>
  <c r="AY214" i="314"/>
  <c r="AY210" i="314"/>
  <c r="AY206" i="314"/>
  <c r="AY202" i="314"/>
  <c r="AY198" i="314"/>
  <c r="AY194" i="314"/>
  <c r="AY190" i="314"/>
  <c r="AY186" i="314"/>
  <c r="AY182" i="314"/>
  <c r="AY178" i="314"/>
  <c r="AY174" i="314"/>
  <c r="AY170" i="314"/>
  <c r="AY166" i="314"/>
  <c r="AY162" i="314"/>
  <c r="AY158" i="314"/>
  <c r="AY154" i="314"/>
  <c r="AY150" i="314"/>
  <c r="AY146" i="314"/>
  <c r="AY142" i="314"/>
  <c r="AY138" i="314"/>
  <c r="AY134" i="314"/>
  <c r="AY130" i="314"/>
  <c r="AY126" i="314"/>
  <c r="AY122" i="314"/>
  <c r="AY118" i="314"/>
  <c r="AY114" i="314"/>
  <c r="AY110" i="314"/>
  <c r="AY106" i="314"/>
  <c r="AY102" i="314"/>
  <c r="AY98" i="314"/>
  <c r="AY94" i="314"/>
  <c r="AY90" i="314"/>
  <c r="AY86" i="314"/>
  <c r="AY82" i="314"/>
  <c r="AY78" i="314"/>
  <c r="AY74" i="314"/>
  <c r="AY70" i="314"/>
  <c r="AY66" i="314"/>
  <c r="AY62" i="314"/>
  <c r="AY58" i="314"/>
  <c r="AY54" i="314"/>
  <c r="AY50" i="314"/>
  <c r="AY46" i="314"/>
  <c r="AY42" i="314"/>
  <c r="AY38" i="314"/>
  <c r="AY34" i="314"/>
  <c r="AY30" i="314"/>
  <c r="AY26" i="314"/>
  <c r="AY22" i="314"/>
  <c r="AY18" i="314"/>
  <c r="AY14" i="314"/>
  <c r="AY10" i="314"/>
  <c r="AY306" i="315"/>
  <c r="AY302" i="315"/>
  <c r="AY298" i="315"/>
  <c r="AY294" i="315"/>
  <c r="AY290" i="315"/>
  <c r="AY286" i="315"/>
  <c r="AY282" i="315"/>
  <c r="AY278" i="315"/>
  <c r="AY274" i="315"/>
  <c r="AY270" i="315"/>
  <c r="AY266" i="315"/>
  <c r="AY262" i="315"/>
  <c r="AY257" i="315"/>
  <c r="AY255" i="315"/>
  <c r="AY253" i="315"/>
  <c r="AY251" i="315"/>
  <c r="AY249" i="315"/>
  <c r="AY248" i="315"/>
  <c r="AY234" i="315"/>
  <c r="AY230" i="315"/>
  <c r="AY226" i="315"/>
  <c r="AY222" i="315"/>
  <c r="AY218" i="315"/>
  <c r="AY214" i="315"/>
  <c r="AY209" i="315"/>
  <c r="AY207" i="315"/>
  <c r="AY205" i="315"/>
  <c r="AY203" i="315"/>
  <c r="AY201" i="315"/>
  <c r="AY200" i="315"/>
  <c r="AY185" i="315"/>
  <c r="AY174" i="315"/>
  <c r="AY170" i="315"/>
  <c r="AY166" i="315"/>
  <c r="AY160" i="315"/>
  <c r="AY48" i="315"/>
  <c r="AY29" i="315"/>
  <c r="AY27" i="315"/>
  <c r="AY25" i="315"/>
  <c r="AY23" i="315"/>
  <c r="AY21" i="315"/>
  <c r="AY20" i="315"/>
  <c r="AY12" i="315"/>
  <c r="AY198" i="316"/>
  <c r="AY194" i="316"/>
  <c r="AY190" i="316"/>
  <c r="AY184" i="316"/>
  <c r="AY174" i="316"/>
  <c r="AY170" i="316"/>
  <c r="AY166" i="316"/>
  <c r="AY160" i="316"/>
  <c r="AY48" i="316"/>
  <c r="AY29" i="316"/>
  <c r="AY27" i="316"/>
  <c r="AY25" i="316"/>
  <c r="AY23" i="316"/>
  <c r="AY21" i="316"/>
  <c r="AY20" i="316"/>
  <c r="AY12" i="316"/>
  <c r="AY306" i="317"/>
  <c r="AY302" i="317"/>
  <c r="AY298" i="317"/>
  <c r="AY292" i="317"/>
  <c r="AY282" i="317"/>
  <c r="AY278" i="317"/>
  <c r="AY274" i="317"/>
  <c r="AY268" i="317"/>
  <c r="AY156" i="317"/>
  <c r="AY137" i="317"/>
  <c r="AY135" i="317"/>
  <c r="AY133" i="317"/>
  <c r="AY131" i="317"/>
  <c r="AY129" i="317"/>
  <c r="AY128" i="317"/>
  <c r="AY114" i="317"/>
  <c r="AY110" i="317"/>
  <c r="AY106" i="317"/>
  <c r="AY100" i="317"/>
  <c r="AY48" i="317"/>
  <c r="AY42" i="317"/>
  <c r="AY38" i="317"/>
  <c r="AY34" i="317"/>
  <c r="AY17" i="317"/>
  <c r="AY15" i="317"/>
  <c r="AY13" i="317"/>
  <c r="AY11" i="317"/>
  <c r="AY9" i="317"/>
  <c r="AY8" i="317"/>
  <c r="AY168" i="318"/>
  <c r="AY162" i="318"/>
  <c r="AY158" i="318"/>
  <c r="AY154" i="318"/>
  <c r="AY148" i="318"/>
  <c r="AY89" i="318"/>
  <c r="AY87" i="318"/>
  <c r="AY85" i="318"/>
  <c r="AY83" i="318"/>
  <c r="AY81" i="318"/>
  <c r="AY80" i="318"/>
  <c r="AY72" i="318"/>
  <c r="AY66" i="318"/>
  <c r="AY62" i="318"/>
  <c r="AY58" i="318"/>
  <c r="AY52" i="318"/>
  <c r="AY173" i="315"/>
  <c r="AY171" i="315"/>
  <c r="AY169" i="315"/>
  <c r="AY167" i="315"/>
  <c r="AY165" i="315"/>
  <c r="AY164" i="315"/>
  <c r="AY156" i="315"/>
  <c r="AY150" i="315"/>
  <c r="AY146" i="315"/>
  <c r="AY142" i="315"/>
  <c r="AY136" i="315"/>
  <c r="AY77" i="315"/>
  <c r="AY75" i="315"/>
  <c r="AY73" i="315"/>
  <c r="AY71" i="315"/>
  <c r="AY69" i="315"/>
  <c r="AY68" i="315"/>
  <c r="AY60" i="315"/>
  <c r="AY54" i="315"/>
  <c r="AY50" i="315"/>
  <c r="AY46" i="315"/>
  <c r="AY40" i="315"/>
  <c r="AY173" i="316"/>
  <c r="AY171" i="316"/>
  <c r="AY169" i="316"/>
  <c r="AY167" i="316"/>
  <c r="AY165" i="316"/>
  <c r="AY164" i="316"/>
  <c r="AY156" i="316"/>
  <c r="AY150" i="316"/>
  <c r="AY146" i="316"/>
  <c r="AY142" i="316"/>
  <c r="AY136" i="316"/>
  <c r="AY77" i="316"/>
  <c r="AY75" i="316"/>
  <c r="AY73" i="316"/>
  <c r="AY71" i="316"/>
  <c r="AY69" i="316"/>
  <c r="AY68" i="316"/>
  <c r="AY60" i="316"/>
  <c r="AY54" i="316"/>
  <c r="AY50" i="316"/>
  <c r="AY46" i="316"/>
  <c r="AY40" i="316"/>
  <c r="AY281" i="317"/>
  <c r="AY279" i="317"/>
  <c r="AY277" i="317"/>
  <c r="AY275" i="317"/>
  <c r="AY273" i="317"/>
  <c r="AY272" i="317"/>
  <c r="AY264" i="317"/>
  <c r="AY258" i="317"/>
  <c r="AY254" i="317"/>
  <c r="AY250" i="317"/>
  <c r="AY244" i="317"/>
  <c r="AY185" i="317"/>
  <c r="AY183" i="317"/>
  <c r="AY181" i="317"/>
  <c r="AY179" i="317"/>
  <c r="AY177" i="317"/>
  <c r="AY176" i="317"/>
  <c r="AY168" i="317"/>
  <c r="AY162" i="317"/>
  <c r="AY158" i="317"/>
  <c r="AY154" i="317"/>
  <c r="AY148" i="317"/>
  <c r="AY113" i="317"/>
  <c r="AY111" i="317"/>
  <c r="AY109" i="317"/>
  <c r="AY107" i="317"/>
  <c r="AY105" i="317"/>
  <c r="AY104" i="317"/>
  <c r="AY96" i="317"/>
  <c r="AY90" i="317"/>
  <c r="AY86" i="317"/>
  <c r="AY82" i="317"/>
  <c r="AY76" i="317"/>
  <c r="AY66" i="317"/>
  <c r="AY62" i="317"/>
  <c r="AY58" i="317"/>
  <c r="AY54" i="317"/>
  <c r="AY50" i="317"/>
  <c r="AY46" i="317"/>
  <c r="AY41" i="317"/>
  <c r="AY39" i="317"/>
  <c r="AY37" i="317"/>
  <c r="AY35" i="317"/>
  <c r="AY33" i="317"/>
  <c r="AY32" i="317"/>
  <c r="AY161" i="318"/>
  <c r="AY159" i="318"/>
  <c r="AY157" i="318"/>
  <c r="AY155" i="318"/>
  <c r="AY153" i="318"/>
  <c r="AY152" i="318"/>
  <c r="AY144" i="318"/>
  <c r="AY113" i="318"/>
  <c r="AY111" i="318"/>
  <c r="AY109" i="318"/>
  <c r="AY107" i="318"/>
  <c r="AY105" i="318"/>
  <c r="AY104" i="318"/>
  <c r="AY96" i="318"/>
  <c r="AY65" i="318"/>
  <c r="AY63" i="318"/>
  <c r="AY61" i="318"/>
  <c r="AY59" i="318"/>
  <c r="AY57" i="318"/>
  <c r="AY56" i="318"/>
  <c r="AY48" i="318"/>
  <c r="AY17" i="318"/>
  <c r="AY15" i="318"/>
  <c r="AY13" i="318"/>
  <c r="AY11" i="318"/>
  <c r="AY9" i="318"/>
  <c r="AY8" i="318"/>
  <c r="AY293" i="314"/>
  <c r="AY291" i="314"/>
  <c r="AY289" i="314"/>
  <c r="AY287" i="314"/>
  <c r="AY285" i="314"/>
  <c r="AY284" i="314"/>
  <c r="AY269" i="314"/>
  <c r="AY267" i="314"/>
  <c r="AY265" i="314"/>
  <c r="AY263" i="314"/>
  <c r="AY261" i="314"/>
  <c r="AY260" i="314"/>
  <c r="AY245" i="314"/>
  <c r="AY243" i="314"/>
  <c r="AY241" i="314"/>
  <c r="AY239" i="314"/>
  <c r="AY237" i="314"/>
  <c r="AY236" i="314"/>
  <c r="AY221" i="314"/>
  <c r="AY219" i="314"/>
  <c r="AY217" i="314"/>
  <c r="AY215" i="314"/>
  <c r="AY213" i="314"/>
  <c r="AY212" i="314"/>
  <c r="AY197" i="314"/>
  <c r="AY195" i="314"/>
  <c r="AY193" i="314"/>
  <c r="AY191" i="314"/>
  <c r="AY189" i="314"/>
  <c r="AY188" i="314"/>
  <c r="AY173" i="314"/>
  <c r="AY171" i="314"/>
  <c r="AY169" i="314"/>
  <c r="AY167" i="314"/>
  <c r="AY165" i="314"/>
  <c r="AY164" i="314"/>
  <c r="AY149" i="314"/>
  <c r="AY147" i="314"/>
  <c r="AY145" i="314"/>
  <c r="AY143" i="314"/>
  <c r="AY141" i="314"/>
  <c r="AY140" i="314"/>
  <c r="AY125" i="314"/>
  <c r="AY123" i="314"/>
  <c r="AY121" i="314"/>
  <c r="AY119" i="314"/>
  <c r="AY117" i="314"/>
  <c r="AY116" i="314"/>
  <c r="AY101" i="314"/>
  <c r="AY99" i="314"/>
  <c r="AY97" i="314"/>
  <c r="AY95" i="314"/>
  <c r="AY93" i="314"/>
  <c r="AY92" i="314"/>
  <c r="AY77" i="314"/>
  <c r="AY75" i="314"/>
  <c r="AY73" i="314"/>
  <c r="AY71" i="314"/>
  <c r="AY69" i="314"/>
  <c r="AY68" i="314"/>
  <c r="AY53" i="314"/>
  <c r="AY51" i="314"/>
  <c r="AY49" i="314"/>
  <c r="AY47" i="314"/>
  <c r="AY45" i="314"/>
  <c r="AY44" i="314"/>
  <c r="AY29" i="314"/>
  <c r="AY27" i="314"/>
  <c r="AY25" i="314"/>
  <c r="AY23" i="314"/>
  <c r="AY21" i="314"/>
  <c r="AY20" i="314"/>
  <c r="AY305" i="315"/>
  <c r="AY303" i="315"/>
  <c r="AY301" i="315"/>
  <c r="AY299" i="315"/>
  <c r="AY297" i="315"/>
  <c r="AY296" i="315"/>
  <c r="AY281" i="315"/>
  <c r="AY279" i="315"/>
  <c r="AY277" i="315"/>
  <c r="AY275" i="315"/>
  <c r="AY273" i="315"/>
  <c r="AY272" i="315"/>
  <c r="AY233" i="315"/>
  <c r="AY231" i="315"/>
  <c r="AY229" i="315"/>
  <c r="AY227" i="315"/>
  <c r="AY225" i="315"/>
  <c r="AY224" i="315"/>
  <c r="AY183" i="315"/>
  <c r="AY162" i="315"/>
  <c r="AY158" i="315"/>
  <c r="AY154" i="315"/>
  <c r="AY149" i="315"/>
  <c r="AY147" i="315"/>
  <c r="AY145" i="315"/>
  <c r="AY143" i="315"/>
  <c r="AY141" i="315"/>
  <c r="AY140" i="315"/>
  <c r="AY132" i="315"/>
  <c r="AY114" i="315"/>
  <c r="AY110" i="315"/>
  <c r="AY106" i="315"/>
  <c r="AY101" i="315"/>
  <c r="AY99" i="315"/>
  <c r="AY97" i="315"/>
  <c r="AY95" i="315"/>
  <c r="AY93" i="315"/>
  <c r="AY92" i="315"/>
  <c r="AY84" i="315"/>
  <c r="AY66" i="315"/>
  <c r="AY62" i="315"/>
  <c r="AY58" i="315"/>
  <c r="AY53" i="315"/>
  <c r="AY51" i="315"/>
  <c r="AY49" i="315"/>
  <c r="AY47" i="315"/>
  <c r="AY45" i="315"/>
  <c r="AY44" i="315"/>
  <c r="AY36" i="315"/>
  <c r="AY18" i="315"/>
  <c r="AY14" i="315"/>
  <c r="AY10" i="315"/>
  <c r="AY197" i="316"/>
  <c r="AY195" i="316"/>
  <c r="AY193" i="316"/>
  <c r="AY191" i="316"/>
  <c r="AY189" i="316"/>
  <c r="AY188" i="316"/>
  <c r="AY180" i="316"/>
  <c r="AY162" i="316"/>
  <c r="AY158" i="316"/>
  <c r="AY154" i="316"/>
  <c r="AY149" i="316"/>
  <c r="AY147" i="316"/>
  <c r="AY145" i="316"/>
  <c r="AY143" i="316"/>
  <c r="AY141" i="316"/>
  <c r="AY140" i="316"/>
  <c r="AY132" i="316"/>
  <c r="AY114" i="316"/>
  <c r="AY110" i="316"/>
  <c r="AY106" i="316"/>
  <c r="AY101" i="316"/>
  <c r="AY99" i="316"/>
  <c r="AY97" i="316"/>
  <c r="AY95" i="316"/>
  <c r="AY93" i="316"/>
  <c r="AY92" i="316"/>
  <c r="AY84" i="316"/>
  <c r="AY66" i="316"/>
  <c r="AY62" i="316"/>
  <c r="AY58" i="316"/>
  <c r="AY53" i="316"/>
  <c r="AY51" i="316"/>
  <c r="AY49" i="316"/>
  <c r="AY47" i="316"/>
  <c r="AY45" i="316"/>
  <c r="AY44" i="316"/>
  <c r="AY36" i="316"/>
  <c r="AY18" i="316"/>
  <c r="AY14" i="316"/>
  <c r="AY10" i="316"/>
  <c r="AY305" i="317"/>
  <c r="AY303" i="317"/>
  <c r="AY301" i="317"/>
  <c r="AY299" i="317"/>
  <c r="AY297" i="317"/>
  <c r="AY296" i="317"/>
  <c r="AY288" i="317"/>
  <c r="AY270" i="317"/>
  <c r="AY266" i="317"/>
  <c r="AY262" i="317"/>
  <c r="AY257" i="317"/>
  <c r="AY255" i="317"/>
  <c r="AY253" i="317"/>
  <c r="AY251" i="317"/>
  <c r="AY249" i="317"/>
  <c r="AY248" i="317"/>
  <c r="AY240" i="317"/>
  <c r="AY222" i="317"/>
  <c r="AY218" i="317"/>
  <c r="AY214" i="317"/>
  <c r="AY209" i="317"/>
  <c r="AY207" i="317"/>
  <c r="AY205" i="317"/>
  <c r="AY203" i="317"/>
  <c r="AY201" i="317"/>
  <c r="AY200" i="317"/>
  <c r="AY192" i="317"/>
  <c r="AY174" i="317"/>
  <c r="AY170" i="317"/>
  <c r="AY166" i="317"/>
  <c r="AY161" i="317"/>
  <c r="AY159" i="317"/>
  <c r="AY157" i="317"/>
  <c r="AY155" i="317"/>
  <c r="AY153" i="317"/>
  <c r="AY152" i="317"/>
  <c r="AY144" i="317"/>
  <c r="AY124" i="317"/>
  <c r="AY102" i="317"/>
  <c r="AY98" i="317"/>
  <c r="AY94" i="317"/>
  <c r="AY89" i="317"/>
  <c r="AY87" i="317"/>
  <c r="AY85" i="317"/>
  <c r="AY83" i="317"/>
  <c r="AY81" i="317"/>
  <c r="AY80" i="317"/>
  <c r="AY65" i="317"/>
  <c r="AY63" i="317"/>
  <c r="AY61" i="317"/>
  <c r="AY59" i="317"/>
  <c r="AY57" i="317"/>
  <c r="AY56" i="317"/>
  <c r="AY28" i="317"/>
  <c r="AY174" i="318"/>
  <c r="AY170" i="318"/>
  <c r="AY166" i="318"/>
  <c r="AY150" i="318"/>
  <c r="AY146" i="318"/>
  <c r="AY142" i="318"/>
  <c r="AY126" i="318"/>
  <c r="AY122" i="318"/>
  <c r="AY118" i="318"/>
  <c r="AY102" i="318"/>
  <c r="AY98" i="318"/>
  <c r="AY94" i="318"/>
  <c r="AY78" i="318"/>
  <c r="AY74" i="318"/>
  <c r="AY70" i="318"/>
  <c r="AY54" i="318"/>
  <c r="AY50" i="318"/>
  <c r="AY46" i="318"/>
  <c r="AY30" i="318"/>
  <c r="AY26" i="318"/>
  <c r="AY22" i="318"/>
  <c r="AY247" i="314"/>
  <c r="AY223" i="314"/>
  <c r="AY199" i="314"/>
  <c r="AY175" i="314"/>
  <c r="AY151" i="314"/>
  <c r="AY127" i="314"/>
  <c r="AY103" i="314"/>
  <c r="AY79" i="314"/>
  <c r="AY55" i="314"/>
  <c r="AY31" i="314"/>
  <c r="AY7" i="314"/>
  <c r="AY236" i="315"/>
  <c r="AY237" i="315"/>
  <c r="AY239" i="315"/>
  <c r="AY241" i="315"/>
  <c r="AY243" i="315"/>
  <c r="AY245" i="315"/>
  <c r="AY188" i="315"/>
  <c r="AY189" i="315"/>
  <c r="AY191" i="315"/>
  <c r="AY193" i="315"/>
  <c r="AY195" i="315"/>
  <c r="AY197" i="315"/>
  <c r="AY295" i="314"/>
  <c r="AY271" i="314"/>
  <c r="AY305" i="314"/>
  <c r="AY303" i="314"/>
  <c r="AY301" i="314"/>
  <c r="AY299" i="314"/>
  <c r="AY297" i="314"/>
  <c r="AY281" i="314"/>
  <c r="AY279" i="314"/>
  <c r="AY277" i="314"/>
  <c r="AY275" i="314"/>
  <c r="AY273" i="314"/>
  <c r="AY257" i="314"/>
  <c r="AY255" i="314"/>
  <c r="AY253" i="314"/>
  <c r="AY251" i="314"/>
  <c r="AY249" i="314"/>
  <c r="AY233" i="314"/>
  <c r="AY231" i="314"/>
  <c r="AY229" i="314"/>
  <c r="AY227" i="314"/>
  <c r="AY225" i="314"/>
  <c r="AY209" i="314"/>
  <c r="AY207" i="314"/>
  <c r="AY205" i="314"/>
  <c r="AY203" i="314"/>
  <c r="AY201" i="314"/>
  <c r="AY185" i="314"/>
  <c r="AY183" i="314"/>
  <c r="AY181" i="314"/>
  <c r="AY179" i="314"/>
  <c r="AY177" i="314"/>
  <c r="AY161" i="314"/>
  <c r="AY159" i="314"/>
  <c r="AY157" i="314"/>
  <c r="AY155" i="314"/>
  <c r="AY153" i="314"/>
  <c r="AY137" i="314"/>
  <c r="AY135" i="314"/>
  <c r="AY133" i="314"/>
  <c r="AY131" i="314"/>
  <c r="AY129" i="314"/>
  <c r="AY113" i="314"/>
  <c r="AY111" i="314"/>
  <c r="AY109" i="314"/>
  <c r="AY107" i="314"/>
  <c r="AY105" i="314"/>
  <c r="AY89" i="314"/>
  <c r="AY87" i="314"/>
  <c r="AY85" i="314"/>
  <c r="AY83" i="314"/>
  <c r="AY81" i="314"/>
  <c r="AY65" i="314"/>
  <c r="AY63" i="314"/>
  <c r="AY61" i="314"/>
  <c r="AY59" i="314"/>
  <c r="AY57" i="314"/>
  <c r="AY41" i="314"/>
  <c r="AY39" i="314"/>
  <c r="AY37" i="314"/>
  <c r="AY35" i="314"/>
  <c r="AY33" i="314"/>
  <c r="AY17" i="314"/>
  <c r="AY15" i="314"/>
  <c r="AY13" i="314"/>
  <c r="AY11" i="314"/>
  <c r="AY9" i="314"/>
  <c r="AY293" i="315"/>
  <c r="AY291" i="315"/>
  <c r="AY289" i="315"/>
  <c r="AY287" i="315"/>
  <c r="AY285" i="315"/>
  <c r="AY283" i="315"/>
  <c r="AY260" i="315"/>
  <c r="AY261" i="315"/>
  <c r="AY263" i="315"/>
  <c r="AY265" i="315"/>
  <c r="AY267" i="315"/>
  <c r="AY269" i="315"/>
  <c r="AY246" i="315"/>
  <c r="AY242" i="315"/>
  <c r="AY238" i="315"/>
  <c r="AY235" i="315"/>
  <c r="AY212" i="315"/>
  <c r="AY213" i="315"/>
  <c r="AY215" i="315"/>
  <c r="AY217" i="315"/>
  <c r="AY219" i="315"/>
  <c r="AY221" i="315"/>
  <c r="AY198" i="315"/>
  <c r="AY194" i="315"/>
  <c r="AY190" i="315"/>
  <c r="AY187" i="315"/>
  <c r="AY176" i="315"/>
  <c r="AY177" i="315"/>
  <c r="AY179" i="315"/>
  <c r="AY181" i="315"/>
  <c r="AY175" i="315"/>
  <c r="AY178" i="315"/>
  <c r="AY182" i="315"/>
  <c r="AY184" i="315"/>
  <c r="AY186" i="315"/>
  <c r="AY152" i="315"/>
  <c r="AY153" i="315"/>
  <c r="AY155" i="315"/>
  <c r="AY157" i="315"/>
  <c r="AY159" i="315"/>
  <c r="AY161" i="315"/>
  <c r="AY138" i="315"/>
  <c r="AY134" i="315"/>
  <c r="AY130" i="315"/>
  <c r="AY104" i="315"/>
  <c r="AY105" i="315"/>
  <c r="AY107" i="315"/>
  <c r="AY109" i="315"/>
  <c r="AY111" i="315"/>
  <c r="AY113" i="315"/>
  <c r="AY90" i="315"/>
  <c r="AY86" i="315"/>
  <c r="AY82" i="315"/>
  <c r="AY56" i="315"/>
  <c r="AY57" i="315"/>
  <c r="AY59" i="315"/>
  <c r="AY61" i="315"/>
  <c r="AY63" i="315"/>
  <c r="AY65" i="315"/>
  <c r="AY42" i="315"/>
  <c r="AY38" i="315"/>
  <c r="AY34" i="315"/>
  <c r="AY8" i="315"/>
  <c r="AY9" i="315"/>
  <c r="AY11" i="315"/>
  <c r="AY13" i="315"/>
  <c r="AY15" i="315"/>
  <c r="AY17" i="315"/>
  <c r="AY186" i="316"/>
  <c r="AY182" i="316"/>
  <c r="AY178" i="316"/>
  <c r="AY152" i="316"/>
  <c r="AY153" i="316"/>
  <c r="AY155" i="316"/>
  <c r="AY157" i="316"/>
  <c r="AY159" i="316"/>
  <c r="AY161" i="316"/>
  <c r="AY138" i="316"/>
  <c r="AY134" i="316"/>
  <c r="AY130" i="316"/>
  <c r="AY104" i="316"/>
  <c r="AY105" i="316"/>
  <c r="AY107" i="316"/>
  <c r="AY109" i="316"/>
  <c r="AY111" i="316"/>
  <c r="AY113" i="316"/>
  <c r="AY90" i="316"/>
  <c r="AY86" i="316"/>
  <c r="AY82" i="316"/>
  <c r="AY56" i="316"/>
  <c r="AY57" i="316"/>
  <c r="AY59" i="316"/>
  <c r="AY61" i="316"/>
  <c r="AY63" i="316"/>
  <c r="AY65" i="316"/>
  <c r="AY42" i="316"/>
  <c r="AY38" i="316"/>
  <c r="AY34" i="316"/>
  <c r="AY8" i="316"/>
  <c r="AY9" i="316"/>
  <c r="AY11" i="316"/>
  <c r="AY13" i="316"/>
  <c r="AY15" i="316"/>
  <c r="AY17" i="316"/>
  <c r="AY294" i="317"/>
  <c r="AY290" i="317"/>
  <c r="AY286" i="317"/>
  <c r="AY260" i="317"/>
  <c r="AY261" i="317"/>
  <c r="AY263" i="317"/>
  <c r="AY265" i="317"/>
  <c r="AY267" i="317"/>
  <c r="AY269" i="317"/>
  <c r="AY246" i="317"/>
  <c r="AY242" i="317"/>
  <c r="AY238" i="317"/>
  <c r="AY212" i="317"/>
  <c r="AY213" i="317"/>
  <c r="AY215" i="317"/>
  <c r="AY217" i="317"/>
  <c r="AY219" i="317"/>
  <c r="AY221" i="317"/>
  <c r="AY198" i="317"/>
  <c r="AY194" i="317"/>
  <c r="AY190" i="317"/>
  <c r="AY164" i="317"/>
  <c r="AY165" i="317"/>
  <c r="AY167" i="317"/>
  <c r="AY169" i="317"/>
  <c r="AY171" i="317"/>
  <c r="AY173" i="317"/>
  <c r="AY150" i="317"/>
  <c r="AY146" i="317"/>
  <c r="AY142" i="317"/>
  <c r="AY128" i="315"/>
  <c r="AY129" i="315"/>
  <c r="AY131" i="315"/>
  <c r="AY133" i="315"/>
  <c r="AY135" i="315"/>
  <c r="AY137" i="315"/>
  <c r="AY80" i="315"/>
  <c r="AY81" i="315"/>
  <c r="AY83" i="315"/>
  <c r="AY85" i="315"/>
  <c r="AY87" i="315"/>
  <c r="AY89" i="315"/>
  <c r="AY32" i="315"/>
  <c r="AY33" i="315"/>
  <c r="AY35" i="315"/>
  <c r="AY37" i="315"/>
  <c r="AY39" i="315"/>
  <c r="AY41" i="315"/>
  <c r="AY176" i="316"/>
  <c r="AY177" i="316"/>
  <c r="AY179" i="316"/>
  <c r="AY181" i="316"/>
  <c r="AY183" i="316"/>
  <c r="AY185" i="316"/>
  <c r="AY128" i="316"/>
  <c r="AY129" i="316"/>
  <c r="AY131" i="316"/>
  <c r="AY133" i="316"/>
  <c r="AY135" i="316"/>
  <c r="AY137" i="316"/>
  <c r="AY80" i="316"/>
  <c r="AY81" i="316"/>
  <c r="AY83" i="316"/>
  <c r="AY85" i="316"/>
  <c r="AY87" i="316"/>
  <c r="AY89" i="316"/>
  <c r="AY32" i="316"/>
  <c r="AY33" i="316"/>
  <c r="AY35" i="316"/>
  <c r="AY37" i="316"/>
  <c r="AY39" i="316"/>
  <c r="AY41" i="316"/>
  <c r="AY284" i="317"/>
  <c r="AY285" i="317"/>
  <c r="AY287" i="317"/>
  <c r="AY289" i="317"/>
  <c r="AY291" i="317"/>
  <c r="AY293" i="317"/>
  <c r="AY236" i="317"/>
  <c r="AY237" i="317"/>
  <c r="AY239" i="317"/>
  <c r="AY241" i="317"/>
  <c r="AY243" i="317"/>
  <c r="AY245" i="317"/>
  <c r="AY188" i="317"/>
  <c r="AY189" i="317"/>
  <c r="AY191" i="317"/>
  <c r="AY193" i="317"/>
  <c r="AY195" i="317"/>
  <c r="AY197" i="317"/>
  <c r="AY140" i="317"/>
  <c r="AY141" i="317"/>
  <c r="AY143" i="317"/>
  <c r="AY145" i="317"/>
  <c r="AY147" i="317"/>
  <c r="AY149" i="317"/>
  <c r="AY116" i="317"/>
  <c r="AY117" i="317"/>
  <c r="AY119" i="317"/>
  <c r="AY121" i="317"/>
  <c r="AY123" i="317"/>
  <c r="AY125" i="317"/>
  <c r="AY115" i="317"/>
  <c r="AY118" i="317"/>
  <c r="AY122" i="317"/>
  <c r="AY126" i="317"/>
  <c r="AY68" i="317"/>
  <c r="AY69" i="317"/>
  <c r="AY71" i="317"/>
  <c r="AY73" i="317"/>
  <c r="AY75" i="317"/>
  <c r="AY77" i="317"/>
  <c r="AY67" i="317"/>
  <c r="AY70" i="317"/>
  <c r="AY74" i="317"/>
  <c r="AY78" i="317"/>
  <c r="AY20" i="317"/>
  <c r="AY21" i="317"/>
  <c r="AY23" i="317"/>
  <c r="AY25" i="317"/>
  <c r="AY27" i="317"/>
  <c r="AY29" i="317"/>
  <c r="AY19" i="317"/>
  <c r="AY22" i="317"/>
  <c r="AY26" i="317"/>
  <c r="AY30" i="317"/>
  <c r="AY92" i="317"/>
  <c r="AY93" i="317"/>
  <c r="AY95" i="317"/>
  <c r="AY97" i="317"/>
  <c r="AY99" i="317"/>
  <c r="AY101" i="317"/>
  <c r="AY44" i="317"/>
  <c r="AY45" i="317"/>
  <c r="AY47" i="317"/>
  <c r="AY49" i="317"/>
  <c r="AY51" i="317"/>
  <c r="AY53" i="317"/>
  <c r="AY163" i="318"/>
  <c r="AY139" i="318"/>
  <c r="AY115" i="318"/>
  <c r="AY91" i="318"/>
  <c r="AY67" i="318"/>
  <c r="AY43" i="318"/>
  <c r="AY19" i="318"/>
  <c r="AY173" i="318"/>
  <c r="AY171" i="318"/>
  <c r="AY169" i="318"/>
  <c r="AY167" i="318"/>
  <c r="AY165" i="318"/>
  <c r="AY149" i="318"/>
  <c r="AY147" i="318"/>
  <c r="AY145" i="318"/>
  <c r="AY143" i="318"/>
  <c r="AY141" i="318"/>
  <c r="AY125" i="318"/>
  <c r="AY123" i="318"/>
  <c r="AY121" i="318"/>
  <c r="AY119" i="318"/>
  <c r="AY117" i="318"/>
  <c r="AY101" i="318"/>
  <c r="AY99" i="318"/>
  <c r="AY97" i="318"/>
  <c r="AY95" i="318"/>
  <c r="AY93" i="318"/>
  <c r="AY77" i="318"/>
  <c r="AY75" i="318"/>
  <c r="AY73" i="318"/>
  <c r="AY71" i="318"/>
  <c r="AY69" i="318"/>
  <c r="AY53" i="318"/>
  <c r="AY51" i="318"/>
  <c r="AY49" i="318"/>
  <c r="AY47" i="318"/>
  <c r="AY45" i="318"/>
  <c r="AY29" i="318"/>
  <c r="AY27" i="318"/>
  <c r="AY25" i="318"/>
  <c r="AY23" i="318"/>
  <c r="AY21" i="318"/>
</calcChain>
</file>

<file path=xl/sharedStrings.xml><?xml version="1.0" encoding="utf-8"?>
<sst xmlns="http://schemas.openxmlformats.org/spreadsheetml/2006/main" count="12887" uniqueCount="5571">
  <si>
    <t>単位</t>
  </si>
  <si>
    <t>×</t>
  </si>
  <si>
    <t>単位数</t>
  </si>
  <si>
    <t>F300</t>
  </si>
  <si>
    <t>F299</t>
  </si>
  <si>
    <t>F298</t>
  </si>
  <si>
    <t>F297</t>
  </si>
  <si>
    <t>F296</t>
  </si>
  <si>
    <t>F295</t>
  </si>
  <si>
    <t>F294</t>
  </si>
  <si>
    <t>F293</t>
  </si>
  <si>
    <t>F292</t>
  </si>
  <si>
    <t>F291</t>
  </si>
  <si>
    <t>F290</t>
  </si>
  <si>
    <t>F289</t>
  </si>
  <si>
    <t>F288</t>
  </si>
  <si>
    <t>F287</t>
  </si>
  <si>
    <t>F286</t>
  </si>
  <si>
    <t>F285</t>
  </si>
  <si>
    <t>F284</t>
  </si>
  <si>
    <t>F283</t>
  </si>
  <si>
    <t>F282</t>
  </si>
  <si>
    <t>F281</t>
  </si>
  <si>
    <t>F280</t>
  </si>
  <si>
    <t>F279</t>
  </si>
  <si>
    <t>F278</t>
  </si>
  <si>
    <t>F277</t>
  </si>
  <si>
    <t>F276</t>
  </si>
  <si>
    <t>F275</t>
  </si>
  <si>
    <t>F274</t>
  </si>
  <si>
    <t>F273</t>
  </si>
  <si>
    <t>F272</t>
  </si>
  <si>
    <t>F271</t>
  </si>
  <si>
    <t>F270</t>
  </si>
  <si>
    <t>F269</t>
  </si>
  <si>
    <t>F268</t>
  </si>
  <si>
    <t>F267</t>
  </si>
  <si>
    <t>F266</t>
  </si>
  <si>
    <t>F265</t>
  </si>
  <si>
    <t>F264</t>
  </si>
  <si>
    <t>F263</t>
  </si>
  <si>
    <t>F262</t>
  </si>
  <si>
    <t>F261</t>
  </si>
  <si>
    <t>F260</t>
  </si>
  <si>
    <t>F259</t>
  </si>
  <si>
    <t>F258</t>
  </si>
  <si>
    <t>F257</t>
  </si>
  <si>
    <t>F256</t>
  </si>
  <si>
    <t>F255</t>
  </si>
  <si>
    <t>F254</t>
  </si>
  <si>
    <t>F253</t>
  </si>
  <si>
    <t>F252</t>
  </si>
  <si>
    <t>F251</t>
  </si>
  <si>
    <t>F250</t>
  </si>
  <si>
    <t>F249</t>
  </si>
  <si>
    <t>F248</t>
  </si>
  <si>
    <t>F247</t>
  </si>
  <si>
    <t>F246</t>
  </si>
  <si>
    <t>F245</t>
  </si>
  <si>
    <t>F244</t>
  </si>
  <si>
    <t>F243</t>
  </si>
  <si>
    <t>F242</t>
  </si>
  <si>
    <t>F241</t>
  </si>
  <si>
    <t>F240</t>
  </si>
  <si>
    <t>F239</t>
  </si>
  <si>
    <t>F238</t>
  </si>
  <si>
    <t>F237</t>
  </si>
  <si>
    <t>F236</t>
  </si>
  <si>
    <t>F235</t>
  </si>
  <si>
    <t>F234</t>
  </si>
  <si>
    <t>F233</t>
  </si>
  <si>
    <t>F232</t>
  </si>
  <si>
    <t>F231</t>
  </si>
  <si>
    <t>F230</t>
  </si>
  <si>
    <t>F229</t>
  </si>
  <si>
    <t>F228</t>
  </si>
  <si>
    <t>F227</t>
  </si>
  <si>
    <t>F226</t>
  </si>
  <si>
    <t>F225</t>
  </si>
  <si>
    <t>F224</t>
  </si>
  <si>
    <t>F223</t>
  </si>
  <si>
    <t>F222</t>
  </si>
  <si>
    <t>F221</t>
  </si>
  <si>
    <t>F220</t>
  </si>
  <si>
    <t>F219</t>
  </si>
  <si>
    <t>F218</t>
  </si>
  <si>
    <t>F217</t>
  </si>
  <si>
    <t>F216</t>
  </si>
  <si>
    <t>F215</t>
  </si>
  <si>
    <t>F214</t>
  </si>
  <si>
    <t>F213</t>
  </si>
  <si>
    <t>F212</t>
  </si>
  <si>
    <t>F211</t>
  </si>
  <si>
    <t>F210</t>
  </si>
  <si>
    <t>F209</t>
  </si>
  <si>
    <t>F208</t>
  </si>
  <si>
    <t>F207</t>
  </si>
  <si>
    <t>F206</t>
  </si>
  <si>
    <t>F205</t>
  </si>
  <si>
    <t>F204</t>
  </si>
  <si>
    <t>F203</t>
  </si>
  <si>
    <t>F202</t>
  </si>
  <si>
    <t>F200</t>
  </si>
  <si>
    <t>F199</t>
  </si>
  <si>
    <t>F198</t>
  </si>
  <si>
    <t>F197</t>
  </si>
  <si>
    <t>F196</t>
  </si>
  <si>
    <t>F195</t>
  </si>
  <si>
    <t>F194</t>
  </si>
  <si>
    <t>F193</t>
  </si>
  <si>
    <t>F192</t>
  </si>
  <si>
    <t>F191</t>
  </si>
  <si>
    <t>F190</t>
  </si>
  <si>
    <t>F189</t>
  </si>
  <si>
    <t>F188</t>
  </si>
  <si>
    <t>F187</t>
  </si>
  <si>
    <t>F186</t>
  </si>
  <si>
    <t>F185</t>
  </si>
  <si>
    <t>F184</t>
  </si>
  <si>
    <t>F183</t>
  </si>
  <si>
    <t>F182</t>
  </si>
  <si>
    <t>F181</t>
  </si>
  <si>
    <t>F180</t>
  </si>
  <si>
    <t>F179</t>
  </si>
  <si>
    <t>F178</t>
  </si>
  <si>
    <t>F177</t>
  </si>
  <si>
    <t>F176</t>
  </si>
  <si>
    <t>F175</t>
  </si>
  <si>
    <t>F174</t>
  </si>
  <si>
    <t>F173</t>
  </si>
  <si>
    <t>F172</t>
  </si>
  <si>
    <t>F171</t>
  </si>
  <si>
    <t>F170</t>
  </si>
  <si>
    <t>F169</t>
  </si>
  <si>
    <t>F168</t>
  </si>
  <si>
    <t>F167</t>
  </si>
  <si>
    <t>F166</t>
  </si>
  <si>
    <t>F165</t>
  </si>
  <si>
    <t>F164</t>
  </si>
  <si>
    <t>F163</t>
  </si>
  <si>
    <t>F162</t>
  </si>
  <si>
    <t>F161</t>
  </si>
  <si>
    <t>F160</t>
  </si>
  <si>
    <t>F159</t>
  </si>
  <si>
    <t>F158</t>
  </si>
  <si>
    <t>F157</t>
  </si>
  <si>
    <t>F156</t>
  </si>
  <si>
    <t>F155</t>
  </si>
  <si>
    <t>F154</t>
  </si>
  <si>
    <t>F153</t>
  </si>
  <si>
    <t>F152</t>
  </si>
  <si>
    <t>F151</t>
  </si>
  <si>
    <t>F150</t>
  </si>
  <si>
    <t>F149</t>
  </si>
  <si>
    <t>F148</t>
  </si>
  <si>
    <t>F147</t>
  </si>
  <si>
    <t>F146</t>
  </si>
  <si>
    <t>F145</t>
  </si>
  <si>
    <t>F144</t>
  </si>
  <si>
    <t>F143</t>
  </si>
  <si>
    <t>F142</t>
  </si>
  <si>
    <t>F141</t>
  </si>
  <si>
    <t>F140</t>
  </si>
  <si>
    <t>F139</t>
  </si>
  <si>
    <t>F138</t>
  </si>
  <si>
    <t>F137</t>
  </si>
  <si>
    <t>F136</t>
  </si>
  <si>
    <t>F135</t>
  </si>
  <si>
    <t>F134</t>
  </si>
  <si>
    <t>F133</t>
  </si>
  <si>
    <t>F132</t>
  </si>
  <si>
    <t>F131</t>
  </si>
  <si>
    <t>F130</t>
  </si>
  <si>
    <t>F129</t>
  </si>
  <si>
    <t>F128</t>
  </si>
  <si>
    <t>F127</t>
  </si>
  <si>
    <t>F126</t>
  </si>
  <si>
    <t>F125</t>
  </si>
  <si>
    <t>F124</t>
  </si>
  <si>
    <t>F123</t>
  </si>
  <si>
    <t>F122</t>
  </si>
  <si>
    <t>F121</t>
  </si>
  <si>
    <t>F120</t>
  </si>
  <si>
    <t>F119</t>
  </si>
  <si>
    <t>F118</t>
  </si>
  <si>
    <t>F117</t>
  </si>
  <si>
    <t>F116</t>
  </si>
  <si>
    <t>F115</t>
  </si>
  <si>
    <t>F114</t>
  </si>
  <si>
    <t>F113</t>
  </si>
  <si>
    <t>F112</t>
  </si>
  <si>
    <t>F111</t>
  </si>
  <si>
    <t>F110</t>
  </si>
  <si>
    <t>F109</t>
  </si>
  <si>
    <t>F108</t>
  </si>
  <si>
    <t>F107</t>
  </si>
  <si>
    <t>F106</t>
  </si>
  <si>
    <t>F105</t>
  </si>
  <si>
    <t>F104</t>
  </si>
  <si>
    <t>F103</t>
  </si>
  <si>
    <t>F102</t>
  </si>
  <si>
    <t>F101</t>
  </si>
  <si>
    <t>F100</t>
  </si>
  <si>
    <t>F099</t>
  </si>
  <si>
    <t>F098</t>
  </si>
  <si>
    <t>F097</t>
  </si>
  <si>
    <t>F096</t>
  </si>
  <si>
    <t>F095</t>
  </si>
  <si>
    <t>F094</t>
  </si>
  <si>
    <t>F093</t>
  </si>
  <si>
    <t>F092</t>
  </si>
  <si>
    <t>F091</t>
  </si>
  <si>
    <t>F090</t>
  </si>
  <si>
    <t>F089</t>
  </si>
  <si>
    <t>F088</t>
  </si>
  <si>
    <t>F087</t>
  </si>
  <si>
    <t>F086</t>
  </si>
  <si>
    <t>F085</t>
  </si>
  <si>
    <t>F084</t>
  </si>
  <si>
    <t>F083</t>
  </si>
  <si>
    <t>F082</t>
  </si>
  <si>
    <t>F081</t>
  </si>
  <si>
    <t>F080</t>
  </si>
  <si>
    <t>F079</t>
  </si>
  <si>
    <t>F078</t>
  </si>
  <si>
    <t>F077</t>
  </si>
  <si>
    <t>F076</t>
  </si>
  <si>
    <t>F075</t>
  </si>
  <si>
    <t>F074</t>
  </si>
  <si>
    <t>F073</t>
  </si>
  <si>
    <t>F072</t>
  </si>
  <si>
    <t>F071</t>
  </si>
  <si>
    <t>F070</t>
  </si>
  <si>
    <t>F069</t>
  </si>
  <si>
    <t>F068</t>
  </si>
  <si>
    <t>F067</t>
  </si>
  <si>
    <t>F066</t>
  </si>
  <si>
    <t>F065</t>
  </si>
  <si>
    <t>F064</t>
  </si>
  <si>
    <t>F063</t>
  </si>
  <si>
    <t>F062</t>
  </si>
  <si>
    <t>F061</t>
  </si>
  <si>
    <t>F060</t>
  </si>
  <si>
    <t>F059</t>
  </si>
  <si>
    <t>F058</t>
  </si>
  <si>
    <t>F057</t>
  </si>
  <si>
    <t>F056</t>
  </si>
  <si>
    <t>F055</t>
  </si>
  <si>
    <t>F054</t>
  </si>
  <si>
    <t>F053</t>
  </si>
  <si>
    <t>F052</t>
  </si>
  <si>
    <t>F051</t>
  </si>
  <si>
    <t>F050</t>
  </si>
  <si>
    <t>F049</t>
  </si>
  <si>
    <t>F048</t>
  </si>
  <si>
    <t>F047</t>
  </si>
  <si>
    <t>F046</t>
  </si>
  <si>
    <t>F045</t>
  </si>
  <si>
    <t>F044</t>
  </si>
  <si>
    <t>F043</t>
  </si>
  <si>
    <t>F042</t>
  </si>
  <si>
    <t>F041</t>
  </si>
  <si>
    <t>F040</t>
  </si>
  <si>
    <t>F039</t>
  </si>
  <si>
    <t>F038</t>
  </si>
  <si>
    <t>F037</t>
  </si>
  <si>
    <t>F036</t>
  </si>
  <si>
    <t>F035</t>
  </si>
  <si>
    <t>F034</t>
  </si>
  <si>
    <t>F033</t>
  </si>
  <si>
    <t>F032</t>
  </si>
  <si>
    <t>F031</t>
  </si>
  <si>
    <t>F030</t>
  </si>
  <si>
    <t>F029</t>
  </si>
  <si>
    <t>F028</t>
  </si>
  <si>
    <t>F027</t>
  </si>
  <si>
    <t>F026</t>
  </si>
  <si>
    <t>F025</t>
  </si>
  <si>
    <t>F024</t>
  </si>
  <si>
    <t>F023</t>
  </si>
  <si>
    <t>F022</t>
  </si>
  <si>
    <t>F021</t>
  </si>
  <si>
    <t>F020</t>
  </si>
  <si>
    <t>F019</t>
  </si>
  <si>
    <t>F018</t>
  </si>
  <si>
    <t>F017</t>
  </si>
  <si>
    <t>F016</t>
  </si>
  <si>
    <t>F015</t>
  </si>
  <si>
    <t>F014</t>
  </si>
  <si>
    <t>F013</t>
  </si>
  <si>
    <t>F012</t>
  </si>
  <si>
    <t>F011</t>
  </si>
  <si>
    <t>F010</t>
  </si>
  <si>
    <t>F009</t>
  </si>
  <si>
    <t>F008</t>
  </si>
  <si>
    <t>F007</t>
  </si>
  <si>
    <t>F006</t>
  </si>
  <si>
    <t>F005</t>
  </si>
  <si>
    <t>F004</t>
  </si>
  <si>
    <t>F003</t>
  </si>
  <si>
    <t>F002</t>
  </si>
  <si>
    <t>F840</t>
  </si>
  <si>
    <t>F839</t>
  </si>
  <si>
    <t>F838</t>
  </si>
  <si>
    <t>F837</t>
  </si>
  <si>
    <t>F836</t>
  </si>
  <si>
    <t>F835</t>
  </si>
  <si>
    <t>F834</t>
  </si>
  <si>
    <t>F833</t>
  </si>
  <si>
    <t>F832</t>
  </si>
  <si>
    <t>F831</t>
  </si>
  <si>
    <t>F830</t>
  </si>
  <si>
    <t>F829</t>
  </si>
  <si>
    <t>F828</t>
  </si>
  <si>
    <t>F827</t>
  </si>
  <si>
    <t>F826</t>
  </si>
  <si>
    <t>F825</t>
  </si>
  <si>
    <t>F824</t>
  </si>
  <si>
    <t>F823</t>
  </si>
  <si>
    <t>F822</t>
  </si>
  <si>
    <t>F821</t>
  </si>
  <si>
    <t>F820</t>
  </si>
  <si>
    <t>F819</t>
  </si>
  <si>
    <t>F818</t>
  </si>
  <si>
    <t>F817</t>
  </si>
  <si>
    <t>F816</t>
  </si>
  <si>
    <t>F815</t>
  </si>
  <si>
    <t>F814</t>
  </si>
  <si>
    <t>F813</t>
  </si>
  <si>
    <t>F812</t>
  </si>
  <si>
    <t>F811</t>
  </si>
  <si>
    <t>F810</t>
  </si>
  <si>
    <t>F809</t>
  </si>
  <si>
    <t>F808</t>
  </si>
  <si>
    <t>F807</t>
  </si>
  <si>
    <t>F806</t>
  </si>
  <si>
    <t>F805</t>
  </si>
  <si>
    <t>F804</t>
  </si>
  <si>
    <t>F803</t>
  </si>
  <si>
    <t>F802</t>
  </si>
  <si>
    <t>F801</t>
  </si>
  <si>
    <t>F800</t>
  </si>
  <si>
    <t>F799</t>
  </si>
  <si>
    <t>F798</t>
  </si>
  <si>
    <t>F797</t>
  </si>
  <si>
    <t>F796</t>
  </si>
  <si>
    <t>F795</t>
  </si>
  <si>
    <t>F794</t>
  </si>
  <si>
    <t>F793</t>
  </si>
  <si>
    <t>F792</t>
  </si>
  <si>
    <t>F791</t>
  </si>
  <si>
    <t>F790</t>
  </si>
  <si>
    <t>F789</t>
  </si>
  <si>
    <t>F788</t>
  </si>
  <si>
    <t>F787</t>
  </si>
  <si>
    <t>F786</t>
  </si>
  <si>
    <t>F785</t>
  </si>
  <si>
    <t>F784</t>
  </si>
  <si>
    <t>F783</t>
  </si>
  <si>
    <t>F782</t>
  </si>
  <si>
    <t>F781</t>
  </si>
  <si>
    <t>F780</t>
  </si>
  <si>
    <t>F779</t>
  </si>
  <si>
    <t>F778</t>
  </si>
  <si>
    <t>F777</t>
  </si>
  <si>
    <t>F776</t>
  </si>
  <si>
    <t>F775</t>
  </si>
  <si>
    <t>F774</t>
  </si>
  <si>
    <t>F773</t>
  </si>
  <si>
    <t>F772</t>
  </si>
  <si>
    <t>F771</t>
  </si>
  <si>
    <t>F770</t>
  </si>
  <si>
    <t>F769</t>
  </si>
  <si>
    <t>F768</t>
  </si>
  <si>
    <t>F767</t>
  </si>
  <si>
    <t>F766</t>
  </si>
  <si>
    <t>F765</t>
  </si>
  <si>
    <t>F764</t>
  </si>
  <si>
    <t>F763</t>
  </si>
  <si>
    <t>F762</t>
  </si>
  <si>
    <t>F761</t>
  </si>
  <si>
    <t>F760</t>
  </si>
  <si>
    <t>F759</t>
  </si>
  <si>
    <t>F758</t>
  </si>
  <si>
    <t>F757</t>
  </si>
  <si>
    <t>F756</t>
  </si>
  <si>
    <t>F755</t>
  </si>
  <si>
    <t>F754</t>
  </si>
  <si>
    <t>F753</t>
  </si>
  <si>
    <t>F752</t>
  </si>
  <si>
    <t>F751</t>
  </si>
  <si>
    <t>F750</t>
  </si>
  <si>
    <t>F749</t>
  </si>
  <si>
    <t>F748</t>
  </si>
  <si>
    <t>F747</t>
  </si>
  <si>
    <t>F746</t>
  </si>
  <si>
    <t>F745</t>
  </si>
  <si>
    <t>F744</t>
  </si>
  <si>
    <t>F743</t>
  </si>
  <si>
    <t>F742</t>
  </si>
  <si>
    <t>F741</t>
  </si>
  <si>
    <t>F740</t>
  </si>
  <si>
    <t>F739</t>
  </si>
  <si>
    <t>F738</t>
  </si>
  <si>
    <t>F737</t>
  </si>
  <si>
    <t>F736</t>
  </si>
  <si>
    <t>F735</t>
  </si>
  <si>
    <t>F734</t>
  </si>
  <si>
    <t>F733</t>
  </si>
  <si>
    <t>F732</t>
  </si>
  <si>
    <t>F731</t>
  </si>
  <si>
    <t>F730</t>
  </si>
  <si>
    <t>F728</t>
  </si>
  <si>
    <t>F727</t>
  </si>
  <si>
    <t>F726</t>
  </si>
  <si>
    <t>F725</t>
  </si>
  <si>
    <t>F724</t>
  </si>
  <si>
    <t>F723</t>
  </si>
  <si>
    <t>F722</t>
  </si>
  <si>
    <t>F721</t>
  </si>
  <si>
    <t>F720</t>
  </si>
  <si>
    <t>F719</t>
  </si>
  <si>
    <t>F718</t>
  </si>
  <si>
    <t>F717</t>
  </si>
  <si>
    <t>F716</t>
  </si>
  <si>
    <t>F715</t>
  </si>
  <si>
    <t>F714</t>
  </si>
  <si>
    <t>F713</t>
  </si>
  <si>
    <t>F712</t>
  </si>
  <si>
    <t>F711</t>
  </si>
  <si>
    <t>F710</t>
  </si>
  <si>
    <t>F709</t>
  </si>
  <si>
    <t>F708</t>
  </si>
  <si>
    <t>F707</t>
  </si>
  <si>
    <t>F706</t>
  </si>
  <si>
    <t>F705</t>
  </si>
  <si>
    <t>F704</t>
  </si>
  <si>
    <t>F703</t>
  </si>
  <si>
    <t>F702</t>
  </si>
  <si>
    <t>F701</t>
  </si>
  <si>
    <t>F700</t>
  </si>
  <si>
    <t>F699</t>
  </si>
  <si>
    <t>F698</t>
  </si>
  <si>
    <t>F697</t>
  </si>
  <si>
    <t>F696</t>
  </si>
  <si>
    <t>F695</t>
  </si>
  <si>
    <t>F694</t>
  </si>
  <si>
    <t>F693</t>
  </si>
  <si>
    <t>F692</t>
  </si>
  <si>
    <t>F691</t>
  </si>
  <si>
    <t>F690</t>
  </si>
  <si>
    <t>F689</t>
  </si>
  <si>
    <t>F688</t>
  </si>
  <si>
    <t>F687</t>
  </si>
  <si>
    <t>F686</t>
  </si>
  <si>
    <t>F685</t>
  </si>
  <si>
    <t>F684</t>
  </si>
  <si>
    <t>F683</t>
  </si>
  <si>
    <t>F682</t>
  </si>
  <si>
    <t>F681</t>
  </si>
  <si>
    <t>F680</t>
  </si>
  <si>
    <t>F679</t>
  </si>
  <si>
    <t>F678</t>
  </si>
  <si>
    <t>F677</t>
  </si>
  <si>
    <t>F676</t>
  </si>
  <si>
    <t>F675</t>
  </si>
  <si>
    <t>F674</t>
  </si>
  <si>
    <t>F673</t>
  </si>
  <si>
    <t>F672</t>
  </si>
  <si>
    <t>F671</t>
  </si>
  <si>
    <t>F670</t>
  </si>
  <si>
    <t>F669</t>
  </si>
  <si>
    <t>F668</t>
  </si>
  <si>
    <t>F667</t>
  </si>
  <si>
    <t>F666</t>
  </si>
  <si>
    <t>F665</t>
  </si>
  <si>
    <t>F664</t>
  </si>
  <si>
    <t>F663</t>
  </si>
  <si>
    <t>F662</t>
  </si>
  <si>
    <t>F661</t>
  </si>
  <si>
    <t>F660</t>
  </si>
  <si>
    <t>F659</t>
  </si>
  <si>
    <t>F658</t>
  </si>
  <si>
    <t>F657</t>
  </si>
  <si>
    <t>F656</t>
  </si>
  <si>
    <t>F655</t>
  </si>
  <si>
    <t>F654</t>
  </si>
  <si>
    <t>F653</t>
  </si>
  <si>
    <t>F652</t>
  </si>
  <si>
    <t>F651</t>
  </si>
  <si>
    <t>F650</t>
  </si>
  <si>
    <t>F649</t>
  </si>
  <si>
    <t>F648</t>
  </si>
  <si>
    <t>F647</t>
  </si>
  <si>
    <t>F646</t>
  </si>
  <si>
    <t>F645</t>
  </si>
  <si>
    <t>F644</t>
  </si>
  <si>
    <t>F643</t>
  </si>
  <si>
    <t>F642</t>
  </si>
  <si>
    <t>F641</t>
  </si>
  <si>
    <t>F640</t>
  </si>
  <si>
    <t>F639</t>
  </si>
  <si>
    <t>F638</t>
  </si>
  <si>
    <t>F637</t>
  </si>
  <si>
    <t>F636</t>
  </si>
  <si>
    <t>F635</t>
  </si>
  <si>
    <t>F634</t>
  </si>
  <si>
    <t>F633</t>
  </si>
  <si>
    <t>F632</t>
  </si>
  <si>
    <t>F631</t>
  </si>
  <si>
    <t>F630</t>
  </si>
  <si>
    <t>F629</t>
  </si>
  <si>
    <t>F628</t>
  </si>
  <si>
    <t>F627</t>
  </si>
  <si>
    <t>F626</t>
  </si>
  <si>
    <t>F625</t>
  </si>
  <si>
    <t>F624</t>
  </si>
  <si>
    <t>F623</t>
  </si>
  <si>
    <t>F622</t>
  </si>
  <si>
    <t>F621</t>
  </si>
  <si>
    <t>F620</t>
  </si>
  <si>
    <t>F619</t>
  </si>
  <si>
    <t>F618</t>
  </si>
  <si>
    <t>F617</t>
  </si>
  <si>
    <t>F616</t>
  </si>
  <si>
    <t>F615</t>
  </si>
  <si>
    <t>F614</t>
  </si>
  <si>
    <t>F613</t>
  </si>
  <si>
    <t>F612</t>
  </si>
  <si>
    <t>F611</t>
  </si>
  <si>
    <t>F610</t>
  </si>
  <si>
    <t>F609</t>
  </si>
  <si>
    <t>F608</t>
  </si>
  <si>
    <t>F607</t>
  </si>
  <si>
    <t>F606</t>
  </si>
  <si>
    <t>F605</t>
  </si>
  <si>
    <t>F604</t>
  </si>
  <si>
    <t>F603</t>
  </si>
  <si>
    <t>F602</t>
  </si>
  <si>
    <t>F601</t>
  </si>
  <si>
    <t>F600</t>
  </si>
  <si>
    <t>F599</t>
  </si>
  <si>
    <t>F598</t>
  </si>
  <si>
    <t>F597</t>
  </si>
  <si>
    <t>F596</t>
  </si>
  <si>
    <t>F595</t>
  </si>
  <si>
    <t>F594</t>
  </si>
  <si>
    <t>F593</t>
  </si>
  <si>
    <t>F592</t>
  </si>
  <si>
    <t>F591</t>
  </si>
  <si>
    <t>F590</t>
  </si>
  <si>
    <t>F589</t>
  </si>
  <si>
    <t>F588</t>
  </si>
  <si>
    <t>F587</t>
  </si>
  <si>
    <t>F586</t>
  </si>
  <si>
    <t>F585</t>
  </si>
  <si>
    <t>F584</t>
  </si>
  <si>
    <t>F583</t>
  </si>
  <si>
    <t>F582</t>
  </si>
  <si>
    <t>F581</t>
  </si>
  <si>
    <t>F580</t>
  </si>
  <si>
    <t>F579</t>
  </si>
  <si>
    <t>F578</t>
  </si>
  <si>
    <t>F577</t>
  </si>
  <si>
    <t>F576</t>
  </si>
  <si>
    <t>F575</t>
  </si>
  <si>
    <t>F574</t>
  </si>
  <si>
    <t>F573</t>
  </si>
  <si>
    <t>F572</t>
  </si>
  <si>
    <t>F571</t>
  </si>
  <si>
    <t>F570</t>
  </si>
  <si>
    <t>F569</t>
  </si>
  <si>
    <t>F568</t>
  </si>
  <si>
    <t>F567</t>
  </si>
  <si>
    <t>F566</t>
  </si>
  <si>
    <t>F565</t>
  </si>
  <si>
    <t>F564</t>
  </si>
  <si>
    <t>F563</t>
  </si>
  <si>
    <t>F562</t>
  </si>
  <si>
    <t>F561</t>
  </si>
  <si>
    <t>F560</t>
  </si>
  <si>
    <t>F559</t>
  </si>
  <si>
    <t>F558</t>
  </si>
  <si>
    <t>F557</t>
  </si>
  <si>
    <t>F556</t>
  </si>
  <si>
    <t>F555</t>
  </si>
  <si>
    <t>F554</t>
  </si>
  <si>
    <t>F553</t>
  </si>
  <si>
    <t>F552</t>
  </si>
  <si>
    <t>F551</t>
  </si>
  <si>
    <t>F550</t>
  </si>
  <si>
    <t>F549</t>
  </si>
  <si>
    <t>F548</t>
  </si>
  <si>
    <t>F547</t>
  </si>
  <si>
    <t>F546</t>
  </si>
  <si>
    <t>F545</t>
  </si>
  <si>
    <t>F544</t>
  </si>
  <si>
    <t>F543</t>
  </si>
  <si>
    <t>F542</t>
  </si>
  <si>
    <t>F541</t>
  </si>
  <si>
    <t>F540</t>
  </si>
  <si>
    <t>F539</t>
  </si>
  <si>
    <t>F538</t>
  </si>
  <si>
    <t>F537</t>
  </si>
  <si>
    <t>F536</t>
  </si>
  <si>
    <t>F535</t>
  </si>
  <si>
    <t>F534</t>
  </si>
  <si>
    <t>F533</t>
  </si>
  <si>
    <t>F532</t>
  </si>
  <si>
    <t>F531</t>
  </si>
  <si>
    <t>F530</t>
  </si>
  <si>
    <t>F528</t>
  </si>
  <si>
    <t>F527</t>
  </si>
  <si>
    <t>F526</t>
  </si>
  <si>
    <t>F525</t>
  </si>
  <si>
    <t>F524</t>
  </si>
  <si>
    <t>F523</t>
  </si>
  <si>
    <t>F522</t>
  </si>
  <si>
    <t>F521</t>
  </si>
  <si>
    <t>F520</t>
  </si>
  <si>
    <t>F519</t>
  </si>
  <si>
    <t>F518</t>
  </si>
  <si>
    <t>F517</t>
  </si>
  <si>
    <t>F516</t>
  </si>
  <si>
    <t>F515</t>
  </si>
  <si>
    <t>F514</t>
  </si>
  <si>
    <t>F513</t>
  </si>
  <si>
    <t>F512</t>
  </si>
  <si>
    <t>F511</t>
  </si>
  <si>
    <t>F510</t>
  </si>
  <si>
    <t>F509</t>
  </si>
  <si>
    <t>F508</t>
  </si>
  <si>
    <t>F507</t>
  </si>
  <si>
    <t>F506</t>
  </si>
  <si>
    <t>F505</t>
  </si>
  <si>
    <t>F504</t>
  </si>
  <si>
    <t>F503</t>
  </si>
  <si>
    <t>F502</t>
  </si>
  <si>
    <t>F501</t>
  </si>
  <si>
    <t>F500</t>
  </si>
  <si>
    <t>F499</t>
  </si>
  <si>
    <t>F498</t>
  </si>
  <si>
    <t>F497</t>
  </si>
  <si>
    <t>F496</t>
  </si>
  <si>
    <t>F495</t>
  </si>
  <si>
    <t>F494</t>
  </si>
  <si>
    <t>F493</t>
  </si>
  <si>
    <t>F492</t>
  </si>
  <si>
    <t>F491</t>
  </si>
  <si>
    <t>F490</t>
  </si>
  <si>
    <t>F489</t>
  </si>
  <si>
    <t>F488</t>
  </si>
  <si>
    <t>F487</t>
  </si>
  <si>
    <t>F486</t>
  </si>
  <si>
    <t>F485</t>
  </si>
  <si>
    <t>F484</t>
  </si>
  <si>
    <t>F483</t>
  </si>
  <si>
    <t>F482</t>
  </si>
  <si>
    <t>F481</t>
  </si>
  <si>
    <t>F480</t>
  </si>
  <si>
    <t>F479</t>
  </si>
  <si>
    <t>F478</t>
  </si>
  <si>
    <t>F477</t>
  </si>
  <si>
    <t>F476</t>
  </si>
  <si>
    <t>F475</t>
  </si>
  <si>
    <t>F474</t>
  </si>
  <si>
    <t>F473</t>
  </si>
  <si>
    <t>F472</t>
  </si>
  <si>
    <t>F471</t>
  </si>
  <si>
    <t>F470</t>
  </si>
  <si>
    <t>F469</t>
  </si>
  <si>
    <t>F468</t>
  </si>
  <si>
    <t>F467</t>
  </si>
  <si>
    <t>F466</t>
  </si>
  <si>
    <t>F465</t>
  </si>
  <si>
    <t>F464</t>
  </si>
  <si>
    <t>F463</t>
  </si>
  <si>
    <t>F462</t>
  </si>
  <si>
    <t>F461</t>
  </si>
  <si>
    <t>F460</t>
  </si>
  <si>
    <t>F459</t>
  </si>
  <si>
    <t>F458</t>
  </si>
  <si>
    <t>F457</t>
  </si>
  <si>
    <t>F456</t>
  </si>
  <si>
    <t>F455</t>
  </si>
  <si>
    <t>F454</t>
  </si>
  <si>
    <t>F453</t>
  </si>
  <si>
    <t>F452</t>
  </si>
  <si>
    <t>F451</t>
  </si>
  <si>
    <t>F450</t>
  </si>
  <si>
    <t>F449</t>
  </si>
  <si>
    <t>F448</t>
  </si>
  <si>
    <t>F447</t>
  </si>
  <si>
    <t>F446</t>
  </si>
  <si>
    <t>F445</t>
  </si>
  <si>
    <t>F444</t>
  </si>
  <si>
    <t>F443</t>
  </si>
  <si>
    <t>F442</t>
  </si>
  <si>
    <t>F441</t>
  </si>
  <si>
    <t>F440</t>
  </si>
  <si>
    <t>F439</t>
  </si>
  <si>
    <t>F438</t>
  </si>
  <si>
    <t>F437</t>
  </si>
  <si>
    <t>F436</t>
  </si>
  <si>
    <t>F435</t>
  </si>
  <si>
    <t>F434</t>
  </si>
  <si>
    <t>F433</t>
  </si>
  <si>
    <t>F432</t>
  </si>
  <si>
    <t>F431</t>
  </si>
  <si>
    <t>F430</t>
  </si>
  <si>
    <t>F429</t>
  </si>
  <si>
    <t>F428</t>
  </si>
  <si>
    <t>F427</t>
  </si>
  <si>
    <t>F426</t>
  </si>
  <si>
    <t>F425</t>
  </si>
  <si>
    <t>F424</t>
  </si>
  <si>
    <t>F423</t>
  </si>
  <si>
    <t>F422</t>
  </si>
  <si>
    <t>F421</t>
  </si>
  <si>
    <t>F420</t>
  </si>
  <si>
    <t>F419</t>
  </si>
  <si>
    <t>F418</t>
  </si>
  <si>
    <t>F417</t>
  </si>
  <si>
    <t>F416</t>
  </si>
  <si>
    <t>F415</t>
  </si>
  <si>
    <t>F414</t>
  </si>
  <si>
    <t>F413</t>
  </si>
  <si>
    <t>F412</t>
  </si>
  <si>
    <t>F411</t>
  </si>
  <si>
    <t>F410</t>
  </si>
  <si>
    <t>F409</t>
  </si>
  <si>
    <t>F408</t>
  </si>
  <si>
    <t>F407</t>
  </si>
  <si>
    <t>F406</t>
  </si>
  <si>
    <t>F405</t>
  </si>
  <si>
    <t>F404</t>
  </si>
  <si>
    <t>F403</t>
  </si>
  <si>
    <t>F402</t>
  </si>
  <si>
    <t>F400</t>
  </si>
  <si>
    <t>F399</t>
  </si>
  <si>
    <t>F398</t>
  </si>
  <si>
    <t>F397</t>
  </si>
  <si>
    <t>F396</t>
  </si>
  <si>
    <t>F395</t>
  </si>
  <si>
    <t>F394</t>
  </si>
  <si>
    <t>F393</t>
  </si>
  <si>
    <t>F392</t>
  </si>
  <si>
    <t>F391</t>
  </si>
  <si>
    <t>F390</t>
  </si>
  <si>
    <t>F389</t>
  </si>
  <si>
    <t>F388</t>
  </si>
  <si>
    <t>F387</t>
  </si>
  <si>
    <t>F386</t>
  </si>
  <si>
    <t>F385</t>
  </si>
  <si>
    <t>F384</t>
  </si>
  <si>
    <t>F383</t>
  </si>
  <si>
    <t>F382</t>
  </si>
  <si>
    <t>F381</t>
  </si>
  <si>
    <t>F380</t>
  </si>
  <si>
    <t>F379</t>
  </si>
  <si>
    <t>F378</t>
  </si>
  <si>
    <t>F377</t>
  </si>
  <si>
    <t>F376</t>
  </si>
  <si>
    <t>F375</t>
  </si>
  <si>
    <t>F374</t>
  </si>
  <si>
    <t>F373</t>
  </si>
  <si>
    <t>F372</t>
  </si>
  <si>
    <t>F371</t>
  </si>
  <si>
    <t>F370</t>
  </si>
  <si>
    <t>F369</t>
  </si>
  <si>
    <t>F368</t>
  </si>
  <si>
    <t>F367</t>
  </si>
  <si>
    <t>F366</t>
  </si>
  <si>
    <t>F365</t>
  </si>
  <si>
    <t>F364</t>
  </si>
  <si>
    <t>F363</t>
  </si>
  <si>
    <t>F362</t>
  </si>
  <si>
    <t>F361</t>
  </si>
  <si>
    <t>F360</t>
  </si>
  <si>
    <t>F359</t>
  </si>
  <si>
    <t>F358</t>
  </si>
  <si>
    <t>F357</t>
  </si>
  <si>
    <t>F356</t>
  </si>
  <si>
    <t>F355</t>
  </si>
  <si>
    <t>F354</t>
  </si>
  <si>
    <t>F353</t>
  </si>
  <si>
    <t>F352</t>
  </si>
  <si>
    <t>F351</t>
  </si>
  <si>
    <t>F350</t>
  </si>
  <si>
    <t>F349</t>
  </si>
  <si>
    <t>F348</t>
  </si>
  <si>
    <t>F347</t>
  </si>
  <si>
    <t>F346</t>
  </si>
  <si>
    <t>F345</t>
  </si>
  <si>
    <t>F344</t>
  </si>
  <si>
    <t>F343</t>
  </si>
  <si>
    <t>F342</t>
  </si>
  <si>
    <t>F341</t>
  </si>
  <si>
    <t>F340</t>
  </si>
  <si>
    <t>F339</t>
  </si>
  <si>
    <t>F338</t>
  </si>
  <si>
    <t>F337</t>
  </si>
  <si>
    <t>F336</t>
  </si>
  <si>
    <t>F335</t>
  </si>
  <si>
    <t>F334</t>
  </si>
  <si>
    <t>F333</t>
  </si>
  <si>
    <t>F332</t>
  </si>
  <si>
    <t>F331</t>
  </si>
  <si>
    <t>F330</t>
  </si>
  <si>
    <t>F329</t>
  </si>
  <si>
    <t>F328</t>
  </si>
  <si>
    <t>F327</t>
  </si>
  <si>
    <t>F326</t>
  </si>
  <si>
    <t>F325</t>
  </si>
  <si>
    <t>F324</t>
  </si>
  <si>
    <t>F323</t>
  </si>
  <si>
    <t>F322</t>
  </si>
  <si>
    <t>F321</t>
  </si>
  <si>
    <t>F320</t>
  </si>
  <si>
    <t>F319</t>
  </si>
  <si>
    <t>F318</t>
  </si>
  <si>
    <t>F317</t>
  </si>
  <si>
    <t>F316</t>
  </si>
  <si>
    <t>F315</t>
  </si>
  <si>
    <t>F314</t>
  </si>
  <si>
    <t>F313</t>
  </si>
  <si>
    <t>F312</t>
  </si>
  <si>
    <t>F311</t>
  </si>
  <si>
    <t>F310</t>
  </si>
  <si>
    <t>F309</t>
  </si>
  <si>
    <t>F308</t>
  </si>
  <si>
    <t>F307</t>
  </si>
  <si>
    <t>F306</t>
  </si>
  <si>
    <t>F305</t>
  </si>
  <si>
    <t>F304</t>
  </si>
  <si>
    <t>F303</t>
  </si>
  <si>
    <t>F302</t>
  </si>
  <si>
    <t>F301</t>
  </si>
  <si>
    <t>FA83</t>
  </si>
  <si>
    <t>FA82</t>
  </si>
  <si>
    <t>FA81</t>
  </si>
  <si>
    <t>FA80</t>
  </si>
  <si>
    <t>FA79</t>
  </si>
  <si>
    <t>FA78</t>
  </si>
  <si>
    <t>FA77</t>
  </si>
  <si>
    <t>FA76</t>
  </si>
  <si>
    <t>FA75</t>
  </si>
  <si>
    <t>FA74</t>
  </si>
  <si>
    <t>FA73</t>
  </si>
  <si>
    <t>FA72</t>
  </si>
  <si>
    <t>FA71</t>
  </si>
  <si>
    <t>FA70</t>
  </si>
  <si>
    <t>FA69</t>
  </si>
  <si>
    <t>FA68</t>
  </si>
  <si>
    <t>FA67</t>
  </si>
  <si>
    <t>FA66</t>
  </si>
  <si>
    <t>FA65</t>
  </si>
  <si>
    <t>FA64</t>
  </si>
  <si>
    <t>FA63</t>
  </si>
  <si>
    <t>FA62</t>
  </si>
  <si>
    <t>FA61</t>
  </si>
  <si>
    <t>FA60</t>
  </si>
  <si>
    <t>FA59</t>
  </si>
  <si>
    <t>FA58</t>
  </si>
  <si>
    <t>FA57</t>
  </si>
  <si>
    <t>FA56</t>
  </si>
  <si>
    <t>FA55</t>
  </si>
  <si>
    <t>FA54</t>
  </si>
  <si>
    <t>FA53</t>
  </si>
  <si>
    <t>FA52</t>
  </si>
  <si>
    <t>FA51</t>
  </si>
  <si>
    <t>FA50</t>
  </si>
  <si>
    <t>FA49</t>
  </si>
  <si>
    <t>FA48</t>
  </si>
  <si>
    <t>FA47</t>
  </si>
  <si>
    <t>FA46</t>
  </si>
  <si>
    <t>FA45</t>
  </si>
  <si>
    <t>FA44</t>
  </si>
  <si>
    <t>FA43</t>
  </si>
  <si>
    <t>FA42</t>
  </si>
  <si>
    <t>FA41</t>
  </si>
  <si>
    <t>FA40</t>
  </si>
  <si>
    <t>FA39</t>
  </si>
  <si>
    <t>FA38</t>
  </si>
  <si>
    <t>FA37</t>
  </si>
  <si>
    <t>FA36</t>
  </si>
  <si>
    <t>FA35</t>
  </si>
  <si>
    <t>FA34</t>
  </si>
  <si>
    <t>FA33</t>
  </si>
  <si>
    <t>FA32</t>
  </si>
  <si>
    <t>FA31</t>
  </si>
  <si>
    <t>FA30</t>
  </si>
  <si>
    <t>FA29</t>
  </si>
  <si>
    <t>FA28</t>
  </si>
  <si>
    <t>FA27</t>
  </si>
  <si>
    <t>FA26</t>
  </si>
  <si>
    <t>FA25</t>
  </si>
  <si>
    <t>FA24</t>
  </si>
  <si>
    <t>FA23</t>
  </si>
  <si>
    <t>FA22</t>
  </si>
  <si>
    <t>FA21</t>
  </si>
  <si>
    <t>FA20</t>
  </si>
  <si>
    <t>FA19</t>
  </si>
  <si>
    <t>FA18</t>
  </si>
  <si>
    <t>FA17</t>
  </si>
  <si>
    <t>FA16</t>
  </si>
  <si>
    <t>FA15</t>
  </si>
  <si>
    <t>FA14</t>
  </si>
  <si>
    <t>FA13</t>
  </si>
  <si>
    <t>FA12</t>
  </si>
  <si>
    <t>FA11</t>
  </si>
  <si>
    <t>FA10</t>
  </si>
  <si>
    <t>FA09</t>
  </si>
  <si>
    <t>FA08</t>
  </si>
  <si>
    <t>FA07</t>
  </si>
  <si>
    <t>FA06</t>
  </si>
  <si>
    <t>FA05</t>
  </si>
  <si>
    <t>FA04</t>
  </si>
  <si>
    <t>FA03</t>
  </si>
  <si>
    <t>FA02</t>
  </si>
  <si>
    <t>F999</t>
  </si>
  <si>
    <t>F998</t>
  </si>
  <si>
    <t>F997</t>
  </si>
  <si>
    <t>F996</t>
  </si>
  <si>
    <t>F995</t>
  </si>
  <si>
    <t>F994</t>
  </si>
  <si>
    <t>F993</t>
  </si>
  <si>
    <t>F992</t>
  </si>
  <si>
    <t>F991</t>
  </si>
  <si>
    <t>F990</t>
  </si>
  <si>
    <t>F989</t>
  </si>
  <si>
    <t>F988</t>
  </si>
  <si>
    <t>F987</t>
  </si>
  <si>
    <t>F986</t>
  </si>
  <si>
    <t>F985</t>
  </si>
  <si>
    <t>F984</t>
  </si>
  <si>
    <t>F983</t>
  </si>
  <si>
    <t>F982</t>
  </si>
  <si>
    <t>F981</t>
  </si>
  <si>
    <t>F980</t>
  </si>
  <si>
    <t>F979</t>
  </si>
  <si>
    <t>F978</t>
  </si>
  <si>
    <t>F977</t>
  </si>
  <si>
    <t>F976</t>
  </si>
  <si>
    <t>F975</t>
  </si>
  <si>
    <t>F974</t>
  </si>
  <si>
    <t>F973</t>
  </si>
  <si>
    <t>F972</t>
  </si>
  <si>
    <t>F971</t>
  </si>
  <si>
    <t>F970</t>
  </si>
  <si>
    <t>F969</t>
  </si>
  <si>
    <t>F968</t>
  </si>
  <si>
    <t>F967</t>
  </si>
  <si>
    <t>F966</t>
  </si>
  <si>
    <t>F965</t>
  </si>
  <si>
    <t>F964</t>
  </si>
  <si>
    <t>F963</t>
  </si>
  <si>
    <t>F962</t>
  </si>
  <si>
    <t>F961</t>
  </si>
  <si>
    <t>F960</t>
  </si>
  <si>
    <t>F959</t>
  </si>
  <si>
    <t>F958</t>
  </si>
  <si>
    <t>F957</t>
  </si>
  <si>
    <t>F956</t>
  </si>
  <si>
    <t>F955</t>
  </si>
  <si>
    <t>F954</t>
  </si>
  <si>
    <t>F953</t>
  </si>
  <si>
    <t>F952</t>
  </si>
  <si>
    <t>F951</t>
  </si>
  <si>
    <t>F950</t>
  </si>
  <si>
    <t>F949</t>
  </si>
  <si>
    <t>F948</t>
  </si>
  <si>
    <t>F947</t>
  </si>
  <si>
    <t>F946</t>
  </si>
  <si>
    <t>F945</t>
  </si>
  <si>
    <t>F944</t>
  </si>
  <si>
    <t>F943</t>
  </si>
  <si>
    <t>F942</t>
  </si>
  <si>
    <t>F941</t>
  </si>
  <si>
    <t>F940</t>
  </si>
  <si>
    <t>F939</t>
  </si>
  <si>
    <t>F938</t>
  </si>
  <si>
    <t>F937</t>
  </si>
  <si>
    <t>F936</t>
  </si>
  <si>
    <t>F935</t>
  </si>
  <si>
    <t>F934</t>
  </si>
  <si>
    <t>F933</t>
  </si>
  <si>
    <t>F932</t>
  </si>
  <si>
    <t>F931</t>
  </si>
  <si>
    <t>F930</t>
  </si>
  <si>
    <t>F929</t>
  </si>
  <si>
    <t>F928</t>
  </si>
  <si>
    <t>F927</t>
  </si>
  <si>
    <t>F926</t>
  </si>
  <si>
    <t>F925</t>
  </si>
  <si>
    <t>F924</t>
  </si>
  <si>
    <t>F923</t>
  </si>
  <si>
    <t>F922</t>
  </si>
  <si>
    <t>F921</t>
  </si>
  <si>
    <t>F920</t>
  </si>
  <si>
    <t>F919</t>
  </si>
  <si>
    <t>F918</t>
  </si>
  <si>
    <t>F917</t>
  </si>
  <si>
    <t>F916</t>
  </si>
  <si>
    <t>F915</t>
  </si>
  <si>
    <t>F914</t>
  </si>
  <si>
    <t>F913</t>
  </si>
  <si>
    <t>F912</t>
  </si>
  <si>
    <t>F911</t>
  </si>
  <si>
    <t>F910</t>
  </si>
  <si>
    <t>F909</t>
  </si>
  <si>
    <t>F908</t>
  </si>
  <si>
    <t>F907</t>
  </si>
  <si>
    <t>F906</t>
  </si>
  <si>
    <t>F905</t>
  </si>
  <si>
    <t>F904</t>
  </si>
  <si>
    <t>F903</t>
  </si>
  <si>
    <t>G220</t>
  </si>
  <si>
    <t>G219</t>
  </si>
  <si>
    <t>G218</t>
  </si>
  <si>
    <t>G217</t>
  </si>
  <si>
    <t>G216</t>
  </si>
  <si>
    <t>G215</t>
  </si>
  <si>
    <t>G214</t>
  </si>
  <si>
    <t>G213</t>
  </si>
  <si>
    <t>G212</t>
  </si>
  <si>
    <t>G211</t>
  </si>
  <si>
    <t>G210</t>
  </si>
  <si>
    <t>G209</t>
  </si>
  <si>
    <t>G208</t>
  </si>
  <si>
    <t>G207</t>
  </si>
  <si>
    <t>G206</t>
  </si>
  <si>
    <t>G205</t>
  </si>
  <si>
    <t>G204</t>
  </si>
  <si>
    <t>G203</t>
  </si>
  <si>
    <t>G202</t>
  </si>
  <si>
    <t>G200</t>
  </si>
  <si>
    <t>G199</t>
  </si>
  <si>
    <t>G198</t>
  </si>
  <si>
    <t>G197</t>
  </si>
  <si>
    <t>G196</t>
  </si>
  <si>
    <t>G195</t>
  </si>
  <si>
    <t>G194</t>
  </si>
  <si>
    <t>G193</t>
  </si>
  <si>
    <t>G192</t>
  </si>
  <si>
    <t>G191</t>
  </si>
  <si>
    <t>G190</t>
  </si>
  <si>
    <t>G189</t>
  </si>
  <si>
    <t>G188</t>
  </si>
  <si>
    <t>G187</t>
  </si>
  <si>
    <t>G186</t>
  </si>
  <si>
    <t>G185</t>
  </si>
  <si>
    <t>G184</t>
  </si>
  <si>
    <t>G183</t>
  </si>
  <si>
    <t>G182</t>
  </si>
  <si>
    <t>G181</t>
  </si>
  <si>
    <t>G180</t>
  </si>
  <si>
    <t>G179</t>
  </si>
  <si>
    <t>G178</t>
  </si>
  <si>
    <t>G177</t>
  </si>
  <si>
    <t>G176</t>
  </si>
  <si>
    <t>G175</t>
  </si>
  <si>
    <t>G174</t>
  </si>
  <si>
    <t>G173</t>
  </si>
  <si>
    <t>G172</t>
  </si>
  <si>
    <t>G171</t>
  </si>
  <si>
    <t>G170</t>
  </si>
  <si>
    <t>G169</t>
  </si>
  <si>
    <t>G168</t>
  </si>
  <si>
    <t>G167</t>
  </si>
  <si>
    <t>G166</t>
  </si>
  <si>
    <t>G165</t>
  </si>
  <si>
    <t>G164</t>
  </si>
  <si>
    <t>G163</t>
  </si>
  <si>
    <t>G162</t>
  </si>
  <si>
    <t>G161</t>
  </si>
  <si>
    <t>G160</t>
  </si>
  <si>
    <t>G159</t>
  </si>
  <si>
    <t>G158</t>
  </si>
  <si>
    <t>G157</t>
  </si>
  <si>
    <t>G156</t>
  </si>
  <si>
    <t>G155</t>
  </si>
  <si>
    <t>G154</t>
  </si>
  <si>
    <t>G153</t>
  </si>
  <si>
    <t>G152</t>
  </si>
  <si>
    <t>G151</t>
  </si>
  <si>
    <t>G150</t>
  </si>
  <si>
    <t>G149</t>
  </si>
  <si>
    <t>G148</t>
  </si>
  <si>
    <t>G147</t>
  </si>
  <si>
    <t>G146</t>
  </si>
  <si>
    <t>G145</t>
  </si>
  <si>
    <t>G144</t>
  </si>
  <si>
    <t>G143</t>
  </si>
  <si>
    <t>G142</t>
  </si>
  <si>
    <t>G141</t>
  </si>
  <si>
    <t>G140</t>
  </si>
  <si>
    <t>G139</t>
  </si>
  <si>
    <t>G138</t>
  </si>
  <si>
    <t>G137</t>
  </si>
  <si>
    <t>G136</t>
  </si>
  <si>
    <t>G135</t>
  </si>
  <si>
    <t>G134</t>
  </si>
  <si>
    <t>G133</t>
  </si>
  <si>
    <t>G132</t>
  </si>
  <si>
    <t>G131</t>
  </si>
  <si>
    <t>G130</t>
  </si>
  <si>
    <t>G129</t>
  </si>
  <si>
    <t>G128</t>
  </si>
  <si>
    <t>G127</t>
  </si>
  <si>
    <t>G126</t>
  </si>
  <si>
    <t>G125</t>
  </si>
  <si>
    <t>G124</t>
  </si>
  <si>
    <t>G123</t>
  </si>
  <si>
    <t>G122</t>
  </si>
  <si>
    <t>G121</t>
  </si>
  <si>
    <t>G120</t>
  </si>
  <si>
    <t>G119</t>
  </si>
  <si>
    <t>G118</t>
  </si>
  <si>
    <t>G117</t>
  </si>
  <si>
    <t>G116</t>
  </si>
  <si>
    <t>G115</t>
  </si>
  <si>
    <t>G114</t>
  </si>
  <si>
    <t>G113</t>
  </si>
  <si>
    <t>G112</t>
  </si>
  <si>
    <t>G111</t>
  </si>
  <si>
    <t>G110</t>
  </si>
  <si>
    <t>G109</t>
  </si>
  <si>
    <t>G108</t>
  </si>
  <si>
    <t>G107</t>
  </si>
  <si>
    <t>G106</t>
  </si>
  <si>
    <t>G105</t>
  </si>
  <si>
    <t>G104</t>
  </si>
  <si>
    <t>G103</t>
  </si>
  <si>
    <t>G102</t>
  </si>
  <si>
    <t>G101</t>
  </si>
  <si>
    <t>G100</t>
  </si>
  <si>
    <t>G099</t>
  </si>
  <si>
    <t>G098</t>
  </si>
  <si>
    <t>G097</t>
  </si>
  <si>
    <t>G096</t>
  </si>
  <si>
    <t>G095</t>
  </si>
  <si>
    <t>G094</t>
  </si>
  <si>
    <t>G093</t>
  </si>
  <si>
    <t>G092</t>
  </si>
  <si>
    <t>G091</t>
  </si>
  <si>
    <t>G090</t>
  </si>
  <si>
    <t>G089</t>
  </si>
  <si>
    <t>G088</t>
  </si>
  <si>
    <t>G087</t>
  </si>
  <si>
    <t>G086</t>
  </si>
  <si>
    <t>G085</t>
  </si>
  <si>
    <t>G084</t>
  </si>
  <si>
    <t>G083</t>
  </si>
  <si>
    <t>G082</t>
  </si>
  <si>
    <t>G081</t>
  </si>
  <si>
    <t>G080</t>
  </si>
  <si>
    <t>G079</t>
  </si>
  <si>
    <t>G078</t>
  </si>
  <si>
    <t>G077</t>
  </si>
  <si>
    <t>G076</t>
  </si>
  <si>
    <t>G075</t>
  </si>
  <si>
    <t>G074</t>
  </si>
  <si>
    <t>G073</t>
  </si>
  <si>
    <t>G072</t>
  </si>
  <si>
    <t>G071</t>
  </si>
  <si>
    <t>G070</t>
  </si>
  <si>
    <t>G069</t>
  </si>
  <si>
    <t>G068</t>
  </si>
  <si>
    <t>G067</t>
  </si>
  <si>
    <t>G066</t>
  </si>
  <si>
    <t>G065</t>
  </si>
  <si>
    <t>G064</t>
  </si>
  <si>
    <t>G063</t>
  </si>
  <si>
    <t>G062</t>
  </si>
  <si>
    <t>G061</t>
  </si>
  <si>
    <t>G060</t>
  </si>
  <si>
    <t>G059</t>
  </si>
  <si>
    <t>G058</t>
  </si>
  <si>
    <t>G057</t>
  </si>
  <si>
    <t>G056</t>
  </si>
  <si>
    <t>G055</t>
  </si>
  <si>
    <t>G054</t>
  </si>
  <si>
    <t>G053</t>
  </si>
  <si>
    <t>G052</t>
  </si>
  <si>
    <t>G051</t>
  </si>
  <si>
    <t>G050</t>
  </si>
  <si>
    <t>G049</t>
  </si>
  <si>
    <t>G048</t>
  </si>
  <si>
    <t>G047</t>
  </si>
  <si>
    <t>G046</t>
  </si>
  <si>
    <t>G045</t>
  </si>
  <si>
    <t>G044</t>
  </si>
  <si>
    <t>G043</t>
  </si>
  <si>
    <t>G042</t>
  </si>
  <si>
    <t>G041</t>
  </si>
  <si>
    <t>G040</t>
  </si>
  <si>
    <t>G039</t>
  </si>
  <si>
    <t>G038</t>
  </si>
  <si>
    <t>G037</t>
  </si>
  <si>
    <t>G036</t>
  </si>
  <si>
    <t>G035</t>
  </si>
  <si>
    <t>G034</t>
  </si>
  <si>
    <t>G033</t>
  </si>
  <si>
    <t>G032</t>
  </si>
  <si>
    <t>G031</t>
  </si>
  <si>
    <t>G030</t>
  </si>
  <si>
    <t>G029</t>
  </si>
  <si>
    <t>G028</t>
  </si>
  <si>
    <t>G027</t>
  </si>
  <si>
    <t>G026</t>
  </si>
  <si>
    <t>G025</t>
  </si>
  <si>
    <t>G024</t>
  </si>
  <si>
    <t>G023</t>
  </si>
  <si>
    <t>G022</t>
  </si>
  <si>
    <t>G021</t>
  </si>
  <si>
    <t>G020</t>
  </si>
  <si>
    <t>G019</t>
  </si>
  <si>
    <t>G018</t>
  </si>
  <si>
    <t>G017</t>
  </si>
  <si>
    <t>G016</t>
  </si>
  <si>
    <t>G015</t>
  </si>
  <si>
    <t>G014</t>
  </si>
  <si>
    <t>G013</t>
  </si>
  <si>
    <t>G012</t>
  </si>
  <si>
    <t>G011</t>
  </si>
  <si>
    <t>G010</t>
  </si>
  <si>
    <t>G009</t>
  </si>
  <si>
    <t>G008</t>
  </si>
  <si>
    <t>G007</t>
  </si>
  <si>
    <t>G006</t>
  </si>
  <si>
    <t>G005</t>
  </si>
  <si>
    <t>G004</t>
  </si>
  <si>
    <t>G003</t>
  </si>
  <si>
    <t>G002</t>
  </si>
  <si>
    <t>G500</t>
  </si>
  <si>
    <t>G499</t>
  </si>
  <si>
    <t>G498</t>
  </si>
  <si>
    <t>G497</t>
  </si>
  <si>
    <t>G496</t>
  </si>
  <si>
    <t>G495</t>
  </si>
  <si>
    <t>G494</t>
  </si>
  <si>
    <t>G493</t>
  </si>
  <si>
    <t>G492</t>
  </si>
  <si>
    <t>G491</t>
  </si>
  <si>
    <t>G490</t>
  </si>
  <si>
    <t>G489</t>
  </si>
  <si>
    <t>G488</t>
  </si>
  <si>
    <t>G487</t>
  </si>
  <si>
    <t>G486</t>
  </si>
  <si>
    <t>G485</t>
  </si>
  <si>
    <t>G484</t>
  </si>
  <si>
    <t>G483</t>
  </si>
  <si>
    <t>G482</t>
  </si>
  <si>
    <t>G481</t>
  </si>
  <si>
    <t>G480</t>
  </si>
  <si>
    <t>G479</t>
  </si>
  <si>
    <t>G478</t>
  </si>
  <si>
    <t>G477</t>
  </si>
  <si>
    <t>G476</t>
  </si>
  <si>
    <t>G475</t>
  </si>
  <si>
    <t>G474</t>
  </si>
  <si>
    <t>G473</t>
  </si>
  <si>
    <t>G472</t>
  </si>
  <si>
    <t>G471</t>
  </si>
  <si>
    <t>G470</t>
  </si>
  <si>
    <t>G469</t>
  </si>
  <si>
    <t>G468</t>
  </si>
  <si>
    <t>G467</t>
  </si>
  <si>
    <t>G466</t>
  </si>
  <si>
    <t>G465</t>
  </si>
  <si>
    <t>G464</t>
  </si>
  <si>
    <t>G463</t>
  </si>
  <si>
    <t>G462</t>
  </si>
  <si>
    <t>G461</t>
  </si>
  <si>
    <t>G460</t>
  </si>
  <si>
    <t>G459</t>
  </si>
  <si>
    <t>G458</t>
  </si>
  <si>
    <t>G457</t>
  </si>
  <si>
    <t>G456</t>
  </si>
  <si>
    <t>G455</t>
  </si>
  <si>
    <t>G454</t>
  </si>
  <si>
    <t>G453</t>
  </si>
  <si>
    <t>G452</t>
  </si>
  <si>
    <t>G451</t>
  </si>
  <si>
    <t>G450</t>
  </si>
  <si>
    <t>G449</t>
  </si>
  <si>
    <t>G448</t>
  </si>
  <si>
    <t>G447</t>
  </si>
  <si>
    <t>G446</t>
  </si>
  <si>
    <t>G445</t>
  </si>
  <si>
    <t>G444</t>
  </si>
  <si>
    <t>G443</t>
  </si>
  <si>
    <t>G442</t>
  </si>
  <si>
    <t>G441</t>
  </si>
  <si>
    <t>G440</t>
  </si>
  <si>
    <t>G439</t>
  </si>
  <si>
    <t>G438</t>
  </si>
  <si>
    <t>G437</t>
  </si>
  <si>
    <t>G436</t>
  </si>
  <si>
    <t>G435</t>
  </si>
  <si>
    <t>G434</t>
  </si>
  <si>
    <t>G433</t>
  </si>
  <si>
    <t>G432</t>
  </si>
  <si>
    <t>G431</t>
  </si>
  <si>
    <t>G430</t>
  </si>
  <si>
    <t>G429</t>
  </si>
  <si>
    <t>G428</t>
  </si>
  <si>
    <t>G427</t>
  </si>
  <si>
    <t>G426</t>
  </si>
  <si>
    <t>G425</t>
  </si>
  <si>
    <t>G424</t>
  </si>
  <si>
    <t>G423</t>
  </si>
  <si>
    <t>G422</t>
  </si>
  <si>
    <t>G421</t>
  </si>
  <si>
    <t>G420</t>
  </si>
  <si>
    <t>G419</t>
  </si>
  <si>
    <t>G418</t>
  </si>
  <si>
    <t>G417</t>
  </si>
  <si>
    <t>G416</t>
  </si>
  <si>
    <t>G415</t>
  </si>
  <si>
    <t>G414</t>
  </si>
  <si>
    <t>G413</t>
  </si>
  <si>
    <t>G412</t>
  </si>
  <si>
    <t>G411</t>
  </si>
  <si>
    <t>G410</t>
  </si>
  <si>
    <t>G409</t>
  </si>
  <si>
    <t>G408</t>
  </si>
  <si>
    <t>G407</t>
  </si>
  <si>
    <t>G406</t>
  </si>
  <si>
    <t>G405</t>
  </si>
  <si>
    <t>G404</t>
  </si>
  <si>
    <t>G403</t>
  </si>
  <si>
    <t>G402</t>
  </si>
  <si>
    <t>G400</t>
  </si>
  <si>
    <t>G399</t>
  </si>
  <si>
    <t>G398</t>
  </si>
  <si>
    <t>G397</t>
  </si>
  <si>
    <t>G396</t>
  </si>
  <si>
    <t>G395</t>
  </si>
  <si>
    <t>G394</t>
  </si>
  <si>
    <t>G393</t>
  </si>
  <si>
    <t>G392</t>
  </si>
  <si>
    <t>G391</t>
  </si>
  <si>
    <t>G390</t>
  </si>
  <si>
    <t>G389</t>
  </si>
  <si>
    <t>G388</t>
  </si>
  <si>
    <t>G387</t>
  </si>
  <si>
    <t>G386</t>
  </si>
  <si>
    <t>G385</t>
  </si>
  <si>
    <t>G384</t>
  </si>
  <si>
    <t>G383</t>
  </si>
  <si>
    <t>G382</t>
  </si>
  <si>
    <t>G381</t>
  </si>
  <si>
    <t>G380</t>
  </si>
  <si>
    <t>G379</t>
  </si>
  <si>
    <t>G378</t>
  </si>
  <si>
    <t>G377</t>
  </si>
  <si>
    <t>G376</t>
  </si>
  <si>
    <t>G375</t>
  </si>
  <si>
    <t>G374</t>
  </si>
  <si>
    <t>G373</t>
  </si>
  <si>
    <t>G372</t>
  </si>
  <si>
    <t>G371</t>
  </si>
  <si>
    <t>G370</t>
  </si>
  <si>
    <t>G369</t>
  </si>
  <si>
    <t>G368</t>
  </si>
  <si>
    <t>G367</t>
  </si>
  <si>
    <t>G366</t>
  </si>
  <si>
    <t>G365</t>
  </si>
  <si>
    <t>G364</t>
  </si>
  <si>
    <t>G363</t>
  </si>
  <si>
    <t>G362</t>
  </si>
  <si>
    <t>G361</t>
  </si>
  <si>
    <t>G360</t>
  </si>
  <si>
    <t>G359</t>
  </si>
  <si>
    <t>G358</t>
  </si>
  <si>
    <t>G357</t>
  </si>
  <si>
    <t>G356</t>
  </si>
  <si>
    <t>G355</t>
  </si>
  <si>
    <t>G354</t>
  </si>
  <si>
    <t>G353</t>
  </si>
  <si>
    <t>G352</t>
  </si>
  <si>
    <t>G351</t>
  </si>
  <si>
    <t>G350</t>
  </si>
  <si>
    <t>G349</t>
  </si>
  <si>
    <t>G348</t>
  </si>
  <si>
    <t>G347</t>
  </si>
  <si>
    <t>G346</t>
  </si>
  <si>
    <t>G345</t>
  </si>
  <si>
    <t>G344</t>
  </si>
  <si>
    <t>G343</t>
  </si>
  <si>
    <t>G342</t>
  </si>
  <si>
    <t>G341</t>
  </si>
  <si>
    <t>G340</t>
  </si>
  <si>
    <t>G339</t>
  </si>
  <si>
    <t>G338</t>
  </si>
  <si>
    <t>G337</t>
  </si>
  <si>
    <t>G336</t>
  </si>
  <si>
    <t>G335</t>
  </si>
  <si>
    <t>G334</t>
  </si>
  <si>
    <t>G333</t>
  </si>
  <si>
    <t>G332</t>
  </si>
  <si>
    <t>G331</t>
  </si>
  <si>
    <t>G330</t>
  </si>
  <si>
    <t>G329</t>
  </si>
  <si>
    <t>G328</t>
  </si>
  <si>
    <t>G327</t>
  </si>
  <si>
    <t>G326</t>
  </si>
  <si>
    <t>G325</t>
  </si>
  <si>
    <t>G324</t>
  </si>
  <si>
    <t>G323</t>
  </si>
  <si>
    <t>G322</t>
  </si>
  <si>
    <t>G321</t>
  </si>
  <si>
    <t>G320</t>
  </si>
  <si>
    <t>G319</t>
  </si>
  <si>
    <t>G318</t>
  </si>
  <si>
    <t>G317</t>
  </si>
  <si>
    <t>G316</t>
  </si>
  <si>
    <t>G315</t>
  </si>
  <si>
    <t>G314</t>
  </si>
  <si>
    <t>G313</t>
  </si>
  <si>
    <t>G312</t>
  </si>
  <si>
    <t>G311</t>
  </si>
  <si>
    <t>G310</t>
  </si>
  <si>
    <t>G309</t>
  </si>
  <si>
    <t>G308</t>
  </si>
  <si>
    <t>G307</t>
  </si>
  <si>
    <t>G306</t>
  </si>
  <si>
    <t>G305</t>
  </si>
  <si>
    <t>G304</t>
  </si>
  <si>
    <t>G303</t>
  </si>
  <si>
    <t>G302</t>
  </si>
  <si>
    <t>G301</t>
  </si>
  <si>
    <t>G300</t>
  </si>
  <si>
    <t>G299</t>
  </si>
  <si>
    <t>G298</t>
  </si>
  <si>
    <t>G297</t>
  </si>
  <si>
    <t>G296</t>
  </si>
  <si>
    <t>G295</t>
  </si>
  <si>
    <t>G294</t>
  </si>
  <si>
    <t>G293</t>
  </si>
  <si>
    <t>G292</t>
  </si>
  <si>
    <t>G291</t>
  </si>
  <si>
    <t>G290</t>
  </si>
  <si>
    <t>G289</t>
  </si>
  <si>
    <t>G288</t>
  </si>
  <si>
    <t>G287</t>
  </si>
  <si>
    <t>G286</t>
  </si>
  <si>
    <t>G285</t>
  </si>
  <si>
    <t>G284</t>
  </si>
  <si>
    <t>G283</t>
  </si>
  <si>
    <t>G282</t>
  </si>
  <si>
    <t>G281</t>
  </si>
  <si>
    <t>G280</t>
  </si>
  <si>
    <t>G279</t>
  </si>
  <si>
    <t>G278</t>
  </si>
  <si>
    <t>G277</t>
  </si>
  <si>
    <t>G276</t>
  </si>
  <si>
    <t>G275</t>
  </si>
  <si>
    <t>G274</t>
  </si>
  <si>
    <t>G273</t>
  </si>
  <si>
    <t>G272</t>
  </si>
  <si>
    <t>G271</t>
  </si>
  <si>
    <t>G270</t>
  </si>
  <si>
    <t>G269</t>
  </si>
  <si>
    <t>G268</t>
  </si>
  <si>
    <t>G267</t>
  </si>
  <si>
    <t>G266</t>
  </si>
  <si>
    <t>G265</t>
  </si>
  <si>
    <t>G264</t>
  </si>
  <si>
    <t>G263</t>
  </si>
  <si>
    <t>G262</t>
  </si>
  <si>
    <t>G261</t>
  </si>
  <si>
    <t>G260</t>
  </si>
  <si>
    <t>G259</t>
  </si>
  <si>
    <t>G258</t>
  </si>
  <si>
    <t>G257</t>
  </si>
  <si>
    <t>G256</t>
  </si>
  <si>
    <t>G255</t>
  </si>
  <si>
    <t>G254</t>
  </si>
  <si>
    <t>G253</t>
  </si>
  <si>
    <t>G252</t>
  </si>
  <si>
    <t>G251</t>
  </si>
  <si>
    <t>G250</t>
  </si>
  <si>
    <t>G249</t>
  </si>
  <si>
    <t>G248</t>
  </si>
  <si>
    <t>G247</t>
  </si>
  <si>
    <t>G246</t>
  </si>
  <si>
    <t>G245</t>
  </si>
  <si>
    <t>G244</t>
  </si>
  <si>
    <t>G243</t>
  </si>
  <si>
    <t>G242</t>
  </si>
  <si>
    <t>G241</t>
  </si>
  <si>
    <t>G240</t>
  </si>
  <si>
    <t>G239</t>
  </si>
  <si>
    <t>G238</t>
  </si>
  <si>
    <t>G237</t>
  </si>
  <si>
    <t>G236</t>
  </si>
  <si>
    <t>G235</t>
  </si>
  <si>
    <t>G234</t>
  </si>
  <si>
    <t>G233</t>
  </si>
  <si>
    <t>G232</t>
  </si>
  <si>
    <t>G231</t>
  </si>
  <si>
    <t>G230</t>
  </si>
  <si>
    <t>G229</t>
  </si>
  <si>
    <t>G228</t>
  </si>
  <si>
    <t>G227</t>
  </si>
  <si>
    <t>G226</t>
  </si>
  <si>
    <t>G225</t>
  </si>
  <si>
    <t>G224</t>
  </si>
  <si>
    <t>G223</t>
  </si>
  <si>
    <t>G222</t>
  </si>
  <si>
    <t>G221</t>
  </si>
  <si>
    <t>G760</t>
  </si>
  <si>
    <t>G759</t>
  </si>
  <si>
    <t>G758</t>
  </si>
  <si>
    <t>G757</t>
  </si>
  <si>
    <t>G756</t>
  </si>
  <si>
    <t>G755</t>
  </si>
  <si>
    <t>G754</t>
  </si>
  <si>
    <t>G753</t>
  </si>
  <si>
    <t>G752</t>
  </si>
  <si>
    <t>G751</t>
  </si>
  <si>
    <t>G750</t>
  </si>
  <si>
    <t>G749</t>
  </si>
  <si>
    <t>G748</t>
  </si>
  <si>
    <t>G747</t>
  </si>
  <si>
    <t>G746</t>
  </si>
  <si>
    <t>G745</t>
  </si>
  <si>
    <t>G744</t>
  </si>
  <si>
    <t>G743</t>
  </si>
  <si>
    <t>G742</t>
  </si>
  <si>
    <t>G741</t>
  </si>
  <si>
    <t>G740</t>
  </si>
  <si>
    <t>G739</t>
  </si>
  <si>
    <t>G738</t>
  </si>
  <si>
    <t>G737</t>
  </si>
  <si>
    <t>G736</t>
  </si>
  <si>
    <t>G735</t>
  </si>
  <si>
    <t>G734</t>
  </si>
  <si>
    <t>G733</t>
  </si>
  <si>
    <t>G732</t>
  </si>
  <si>
    <t>G731</t>
  </si>
  <si>
    <t>G730</t>
  </si>
  <si>
    <t>G728</t>
  </si>
  <si>
    <t>G727</t>
  </si>
  <si>
    <t>G726</t>
  </si>
  <si>
    <t>G725</t>
  </si>
  <si>
    <t>G724</t>
  </si>
  <si>
    <t>G723</t>
  </si>
  <si>
    <t>G722</t>
  </si>
  <si>
    <t>G721</t>
  </si>
  <si>
    <t>G720</t>
  </si>
  <si>
    <t>G719</t>
  </si>
  <si>
    <t>G718</t>
  </si>
  <si>
    <t>G717</t>
  </si>
  <si>
    <t>G716</t>
  </si>
  <si>
    <t>G715</t>
  </si>
  <si>
    <t>G714</t>
  </si>
  <si>
    <t>G713</t>
  </si>
  <si>
    <t>G712</t>
  </si>
  <si>
    <t>G711</t>
  </si>
  <si>
    <t>G710</t>
  </si>
  <si>
    <t>G709</t>
  </si>
  <si>
    <t>G708</t>
  </si>
  <si>
    <t>G707</t>
  </si>
  <si>
    <t>G706</t>
  </si>
  <si>
    <t>G705</t>
  </si>
  <si>
    <t>G704</t>
  </si>
  <si>
    <t>G703</t>
  </si>
  <si>
    <t>G702</t>
  </si>
  <si>
    <t>G701</t>
  </si>
  <si>
    <t>G700</t>
  </si>
  <si>
    <t>G699</t>
  </si>
  <si>
    <t>G698</t>
  </si>
  <si>
    <t>G697</t>
  </si>
  <si>
    <t>G696</t>
  </si>
  <si>
    <t>G695</t>
  </si>
  <si>
    <t>G694</t>
  </si>
  <si>
    <t>G693</t>
  </si>
  <si>
    <t>G692</t>
  </si>
  <si>
    <t>G691</t>
  </si>
  <si>
    <t>G690</t>
  </si>
  <si>
    <t>G689</t>
  </si>
  <si>
    <t>G688</t>
  </si>
  <si>
    <t>G687</t>
  </si>
  <si>
    <t>G686</t>
  </si>
  <si>
    <t>G685</t>
  </si>
  <si>
    <t>G684</t>
  </si>
  <si>
    <t>G683</t>
  </si>
  <si>
    <t>G682</t>
  </si>
  <si>
    <t>G681</t>
  </si>
  <si>
    <t>G680</t>
  </si>
  <si>
    <t>G679</t>
  </si>
  <si>
    <t>G678</t>
  </si>
  <si>
    <t>G677</t>
  </si>
  <si>
    <t>G676</t>
  </si>
  <si>
    <t>G675</t>
  </si>
  <si>
    <t>G674</t>
  </si>
  <si>
    <t>G673</t>
  </si>
  <si>
    <t>G672</t>
  </si>
  <si>
    <t>G671</t>
  </si>
  <si>
    <t>G670</t>
  </si>
  <si>
    <t>G669</t>
  </si>
  <si>
    <t>G668</t>
  </si>
  <si>
    <t>G667</t>
  </si>
  <si>
    <t>G666</t>
  </si>
  <si>
    <t>G665</t>
  </si>
  <si>
    <t>G664</t>
  </si>
  <si>
    <t>G663</t>
  </si>
  <si>
    <t>G662</t>
  </si>
  <si>
    <t>G661</t>
  </si>
  <si>
    <t>G660</t>
  </si>
  <si>
    <t>G659</t>
  </si>
  <si>
    <t>G658</t>
  </si>
  <si>
    <t>G657</t>
  </si>
  <si>
    <t>G656</t>
  </si>
  <si>
    <t>G655</t>
  </si>
  <si>
    <t>G654</t>
  </si>
  <si>
    <t>G653</t>
  </si>
  <si>
    <t>G652</t>
  </si>
  <si>
    <t>G651</t>
  </si>
  <si>
    <t>G650</t>
  </si>
  <si>
    <t>G649</t>
  </si>
  <si>
    <t>G648</t>
  </si>
  <si>
    <t>G647</t>
  </si>
  <si>
    <t>G646</t>
  </si>
  <si>
    <t>G645</t>
  </si>
  <si>
    <t>G644</t>
  </si>
  <si>
    <t>G643</t>
  </si>
  <si>
    <t>G642</t>
  </si>
  <si>
    <t>G641</t>
  </si>
  <si>
    <t>G640</t>
  </si>
  <si>
    <t>G639</t>
  </si>
  <si>
    <t>G638</t>
  </si>
  <si>
    <t>G637</t>
  </si>
  <si>
    <t>G636</t>
  </si>
  <si>
    <t>G635</t>
  </si>
  <si>
    <t>G634</t>
  </si>
  <si>
    <t>G633</t>
  </si>
  <si>
    <t>G632</t>
  </si>
  <si>
    <t>G631</t>
  </si>
  <si>
    <t>G630</t>
  </si>
  <si>
    <t>G629</t>
  </si>
  <si>
    <t>G628</t>
  </si>
  <si>
    <t>G627</t>
  </si>
  <si>
    <t>G626</t>
  </si>
  <si>
    <t>G625</t>
  </si>
  <si>
    <t>G624</t>
  </si>
  <si>
    <t>G623</t>
  </si>
  <si>
    <t>G622</t>
  </si>
  <si>
    <t>G621</t>
  </si>
  <si>
    <t>G620</t>
  </si>
  <si>
    <t>G619</t>
  </si>
  <si>
    <t>G618</t>
  </si>
  <si>
    <t>G617</t>
  </si>
  <si>
    <t>G616</t>
  </si>
  <si>
    <t>G615</t>
  </si>
  <si>
    <t>G614</t>
  </si>
  <si>
    <t>G613</t>
  </si>
  <si>
    <t>G612</t>
  </si>
  <si>
    <t>G611</t>
  </si>
  <si>
    <t>G610</t>
  </si>
  <si>
    <t>G609</t>
  </si>
  <si>
    <t>G608</t>
  </si>
  <si>
    <t>G607</t>
  </si>
  <si>
    <t>G606</t>
  </si>
  <si>
    <t>G605</t>
  </si>
  <si>
    <t>G604</t>
  </si>
  <si>
    <t>G603</t>
  </si>
  <si>
    <t>G602</t>
  </si>
  <si>
    <t>G601</t>
  </si>
  <si>
    <t>G600</t>
  </si>
  <si>
    <t>G599</t>
  </si>
  <si>
    <t>G598</t>
  </si>
  <si>
    <t>G597</t>
  </si>
  <si>
    <t>G596</t>
  </si>
  <si>
    <t>G595</t>
  </si>
  <si>
    <t>G594</t>
  </si>
  <si>
    <t>G593</t>
  </si>
  <si>
    <t>G592</t>
  </si>
  <si>
    <t>G591</t>
  </si>
  <si>
    <t>G590</t>
  </si>
  <si>
    <t>G589</t>
  </si>
  <si>
    <t>G588</t>
  </si>
  <si>
    <t>G587</t>
  </si>
  <si>
    <t>G586</t>
  </si>
  <si>
    <t>G585</t>
  </si>
  <si>
    <t>G584</t>
  </si>
  <si>
    <t>G583</t>
  </si>
  <si>
    <t>G582</t>
  </si>
  <si>
    <t>G581</t>
  </si>
  <si>
    <t>G580</t>
  </si>
  <si>
    <t>G579</t>
  </si>
  <si>
    <t>G578</t>
  </si>
  <si>
    <t>G577</t>
  </si>
  <si>
    <t>G576</t>
  </si>
  <si>
    <t>G575</t>
  </si>
  <si>
    <t>G574</t>
  </si>
  <si>
    <t>G573</t>
  </si>
  <si>
    <t>G572</t>
  </si>
  <si>
    <t>G571</t>
  </si>
  <si>
    <t>G570</t>
  </si>
  <si>
    <t>G569</t>
  </si>
  <si>
    <t>G568</t>
  </si>
  <si>
    <t>G567</t>
  </si>
  <si>
    <t>G566</t>
  </si>
  <si>
    <t>G565</t>
  </si>
  <si>
    <t>G564</t>
  </si>
  <si>
    <t>G563</t>
  </si>
  <si>
    <t>G562</t>
  </si>
  <si>
    <t>G561</t>
  </si>
  <si>
    <t>G560</t>
  </si>
  <si>
    <t>G559</t>
  </si>
  <si>
    <t>G558</t>
  </si>
  <si>
    <t>G557</t>
  </si>
  <si>
    <t>G556</t>
  </si>
  <si>
    <t>G555</t>
  </si>
  <si>
    <t>G554</t>
  </si>
  <si>
    <t>G553</t>
  </si>
  <si>
    <t>G552</t>
  </si>
  <si>
    <t>G551</t>
  </si>
  <si>
    <t>G550</t>
  </si>
  <si>
    <t>G549</t>
  </si>
  <si>
    <t>G548</t>
  </si>
  <si>
    <t>G547</t>
  </si>
  <si>
    <t>G546</t>
  </si>
  <si>
    <t>G545</t>
  </si>
  <si>
    <t>G544</t>
  </si>
  <si>
    <t>G543</t>
  </si>
  <si>
    <t>G542</t>
  </si>
  <si>
    <t>G541</t>
  </si>
  <si>
    <t>G540</t>
  </si>
  <si>
    <t>G539</t>
  </si>
  <si>
    <t>G538</t>
  </si>
  <si>
    <t>G537</t>
  </si>
  <si>
    <t>G536</t>
  </si>
  <si>
    <t>G535</t>
  </si>
  <si>
    <t>G534</t>
  </si>
  <si>
    <t>G533</t>
  </si>
  <si>
    <t>G532</t>
  </si>
  <si>
    <t>G531</t>
  </si>
  <si>
    <t>G530</t>
  </si>
  <si>
    <t>G528</t>
  </si>
  <si>
    <t>G527</t>
  </si>
  <si>
    <t>G526</t>
  </si>
  <si>
    <t>G525</t>
  </si>
  <si>
    <t>G524</t>
  </si>
  <si>
    <t>G523</t>
  </si>
  <si>
    <t>G522</t>
  </si>
  <si>
    <t>G521</t>
  </si>
  <si>
    <t>G520</t>
  </si>
  <si>
    <t>G519</t>
  </si>
  <si>
    <t>G518</t>
  </si>
  <si>
    <t>G517</t>
  </si>
  <si>
    <t>G516</t>
  </si>
  <si>
    <t>G515</t>
  </si>
  <si>
    <t>G514</t>
  </si>
  <si>
    <t>G513</t>
  </si>
  <si>
    <t>G512</t>
  </si>
  <si>
    <t>G511</t>
  </si>
  <si>
    <t>G510</t>
  </si>
  <si>
    <t>G509</t>
  </si>
  <si>
    <t>G508</t>
  </si>
  <si>
    <t>G507</t>
  </si>
  <si>
    <t>G506</t>
  </si>
  <si>
    <t>G505</t>
  </si>
  <si>
    <t>G504</t>
  </si>
  <si>
    <t>G503</t>
  </si>
  <si>
    <t>G502</t>
  </si>
  <si>
    <t>G501</t>
  </si>
  <si>
    <t>G840</t>
  </si>
  <si>
    <t>G839</t>
  </si>
  <si>
    <t>G838</t>
  </si>
  <si>
    <t>G837</t>
  </si>
  <si>
    <t>G836</t>
  </si>
  <si>
    <t>G835</t>
  </si>
  <si>
    <t>G834</t>
  </si>
  <si>
    <t>G833</t>
  </si>
  <si>
    <t>G832</t>
  </si>
  <si>
    <t>G831</t>
  </si>
  <si>
    <t>G830</t>
  </si>
  <si>
    <t>G829</t>
  </si>
  <si>
    <t>G828</t>
  </si>
  <si>
    <t>G827</t>
  </si>
  <si>
    <t>G826</t>
  </si>
  <si>
    <t>G825</t>
  </si>
  <si>
    <t>G824</t>
  </si>
  <si>
    <t>G823</t>
  </si>
  <si>
    <t>G822</t>
  </si>
  <si>
    <t>G821</t>
  </si>
  <si>
    <t>G820</t>
  </si>
  <si>
    <t>G819</t>
  </si>
  <si>
    <t>G818</t>
  </si>
  <si>
    <t>G817</t>
  </si>
  <si>
    <t>G816</t>
  </si>
  <si>
    <t>G815</t>
  </si>
  <si>
    <t>G814</t>
  </si>
  <si>
    <t>G813</t>
  </si>
  <si>
    <t>G812</t>
  </si>
  <si>
    <t>G811</t>
  </si>
  <si>
    <t>G810</t>
  </si>
  <si>
    <t>G809</t>
  </si>
  <si>
    <t>G808</t>
  </si>
  <si>
    <t>G807</t>
  </si>
  <si>
    <t>G806</t>
  </si>
  <si>
    <t>G805</t>
  </si>
  <si>
    <t>G804</t>
  </si>
  <si>
    <t>G803</t>
  </si>
  <si>
    <t>G802</t>
  </si>
  <si>
    <t>G801</t>
  </si>
  <si>
    <t>G800</t>
  </si>
  <si>
    <t>G799</t>
  </si>
  <si>
    <t>G798</t>
  </si>
  <si>
    <t>G797</t>
  </si>
  <si>
    <t>G796</t>
  </si>
  <si>
    <t>G795</t>
  </si>
  <si>
    <t>G794</t>
  </si>
  <si>
    <t>G793</t>
  </si>
  <si>
    <t>G792</t>
  </si>
  <si>
    <t>G791</t>
  </si>
  <si>
    <t>G790</t>
  </si>
  <si>
    <t>G789</t>
  </si>
  <si>
    <t>G788</t>
  </si>
  <si>
    <t>G787</t>
  </si>
  <si>
    <t>G786</t>
  </si>
  <si>
    <t>G785</t>
  </si>
  <si>
    <t>G784</t>
  </si>
  <si>
    <t>G783</t>
  </si>
  <si>
    <t>G782</t>
  </si>
  <si>
    <t>G781</t>
  </si>
  <si>
    <t>G780</t>
  </si>
  <si>
    <t>G779</t>
  </si>
  <si>
    <t>G778</t>
  </si>
  <si>
    <t>G777</t>
  </si>
  <si>
    <t>G776</t>
  </si>
  <si>
    <t>G775</t>
  </si>
  <si>
    <t>G774</t>
  </si>
  <si>
    <t>G773</t>
  </si>
  <si>
    <t>G772</t>
  </si>
  <si>
    <t>G771</t>
  </si>
  <si>
    <t>G770</t>
  </si>
  <si>
    <t>G769</t>
  </si>
  <si>
    <t>G768</t>
  </si>
  <si>
    <t>G767</t>
  </si>
  <si>
    <t>G766</t>
  </si>
  <si>
    <t>G765</t>
  </si>
  <si>
    <t>G764</t>
  </si>
  <si>
    <t>G763</t>
  </si>
  <si>
    <t>G762</t>
  </si>
  <si>
    <t>G761</t>
  </si>
  <si>
    <t>単位加算</t>
    <rPh sb="0" eb="2">
      <t>タンイ</t>
    </rPh>
    <rPh sb="2" eb="4">
      <t>カサン</t>
    </rPh>
    <phoneticPr fontId="9"/>
  </si>
  <si>
    <t>1月につき</t>
    <rPh sb="1" eb="2">
      <t>ツキ</t>
    </rPh>
    <phoneticPr fontId="9"/>
  </si>
  <si>
    <t>1回につき</t>
    <rPh sb="1" eb="2">
      <t>カイ</t>
    </rPh>
    <phoneticPr fontId="9"/>
  </si>
  <si>
    <t>項目</t>
    <rPh sb="0" eb="2">
      <t>コウモク</t>
    </rPh>
    <phoneticPr fontId="9"/>
  </si>
  <si>
    <t>種類</t>
    <rPh sb="0" eb="2">
      <t>シュルイ</t>
    </rPh>
    <phoneticPr fontId="9"/>
  </si>
  <si>
    <t>算定</t>
    <rPh sb="0" eb="2">
      <t>サンテイ</t>
    </rPh>
    <phoneticPr fontId="9"/>
  </si>
  <si>
    <t>合成</t>
    <rPh sb="0" eb="2">
      <t>ゴウセイ</t>
    </rPh>
    <phoneticPr fontId="9"/>
  </si>
  <si>
    <t>サービス内容略称</t>
    <rPh sb="4" eb="6">
      <t>ナイヨウ</t>
    </rPh>
    <rPh sb="6" eb="8">
      <t>リャクショウ</t>
    </rPh>
    <phoneticPr fontId="9"/>
  </si>
  <si>
    <t>単位</t>
    <rPh sb="0" eb="2">
      <t>タンイ</t>
    </rPh>
    <phoneticPr fontId="9"/>
  </si>
  <si>
    <t>（定員超過）</t>
    <rPh sb="1" eb="3">
      <t>テイイン</t>
    </rPh>
    <rPh sb="3" eb="5">
      <t>チョウカ</t>
    </rPh>
    <phoneticPr fontId="9"/>
  </si>
  <si>
    <t>No.</t>
  </si>
  <si>
    <t>単位数</t>
    <rPh sb="0" eb="3">
      <t>タンイスウ</t>
    </rPh>
    <phoneticPr fontId="11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</si>
  <si>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</si>
  <si>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</si>
  <si>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</si>
  <si>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</si>
  <si>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</si>
  <si>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</si>
  <si>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</si>
  <si>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</si>
  <si>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</si>
  <si>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</si>
  <si>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</si>
  <si>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</si>
  <si>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</si>
  <si>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</si>
  <si>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</si>
  <si>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</si>
  <si>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</si>
  <si>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</si>
  <si>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</si>
  <si>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</si>
  <si>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</si>
  <si>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</si>
  <si>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</si>
  <si>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</si>
  <si>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</si>
  <si>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</si>
  <si>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</si>
  <si>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</si>
  <si>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</si>
  <si>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</si>
  <si>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</si>
  <si>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</si>
  <si>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</si>
  <si>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</si>
  <si>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</si>
  <si>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</si>
  <si>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</si>
  <si>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</si>
  <si>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</si>
  <si>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</si>
  <si>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1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</si>
  <si>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</si>
  <si>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</si>
  <si>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</si>
  <si>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</si>
  <si>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</si>
  <si>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</si>
  <si>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</si>
  <si>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</si>
  <si>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</si>
  <si>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</si>
  <si>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</si>
  <si>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</si>
  <si>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</si>
  <si>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</si>
  <si>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</si>
  <si>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</si>
  <si>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</si>
  <si>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</si>
  <si>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</si>
  <si>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</si>
  <si>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</si>
  <si>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</si>
  <si>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</si>
  <si>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</si>
  <si>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</si>
  <si>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</si>
  <si>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</si>
  <si>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</si>
  <si>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</si>
  <si>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</si>
  <si>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</si>
  <si>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</si>
  <si>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</si>
  <si>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</si>
  <si>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</si>
  <si>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</si>
  <si>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</si>
  <si>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</si>
  <si>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</si>
  <si>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</si>
  <si>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</si>
  <si>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</si>
  <si>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</si>
  <si>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</si>
  <si>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</si>
  <si>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</si>
  <si>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</si>
  <si>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</si>
  <si>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</si>
  <si>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</si>
  <si>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</si>
  <si>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</si>
  <si>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</si>
  <si>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</si>
  <si>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</si>
  <si>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</si>
  <si>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</si>
  <si>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</si>
  <si>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</si>
  <si>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</si>
  <si>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</si>
  <si>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</si>
  <si>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</si>
  <si>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</si>
  <si>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</si>
  <si>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</si>
  <si>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</si>
  <si>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</si>
  <si>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</si>
  <si>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</si>
  <si>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</si>
  <si>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</si>
  <si>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</si>
  <si>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</si>
  <si>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</si>
  <si>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</si>
  <si>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</si>
  <si>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</si>
  <si>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</si>
  <si>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</si>
  <si>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</si>
  <si>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</si>
  <si>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</si>
  <si>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</si>
  <si>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</si>
  <si>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</si>
  <si>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</si>
  <si>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</si>
  <si>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</si>
  <si>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</si>
  <si>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</si>
  <si>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</si>
  <si>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</si>
  <si>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</si>
  <si>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</si>
  <si>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</si>
  <si>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</si>
  <si>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</si>
  <si>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</si>
  <si>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</si>
  <si>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</si>
  <si>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</si>
  <si>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</si>
  <si>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</si>
  <si>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</si>
  <si>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</si>
  <si>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</si>
  <si>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</si>
  <si>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</si>
  <si>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</si>
  <si>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</si>
  <si>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</si>
  <si>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</si>
  <si>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</si>
  <si>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</si>
  <si>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</si>
  <si>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</si>
  <si>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</si>
  <si>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</si>
  <si>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</si>
  <si>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</si>
  <si>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</si>
  <si>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</si>
  <si>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</si>
  <si>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</si>
  <si>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</si>
  <si>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</si>
  <si>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</si>
  <si>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</si>
  <si>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</si>
  <si>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</si>
  <si>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</si>
  <si>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</si>
  <si>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</si>
  <si>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</si>
  <si>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</si>
  <si>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</si>
  <si>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</si>
  <si>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</si>
  <si>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</si>
  <si>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</si>
  <si>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</si>
  <si>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</si>
  <si>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</si>
  <si>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</si>
  <si>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</si>
  <si>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</si>
  <si>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</si>
  <si>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</si>
  <si>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</si>
  <si>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</si>
  <si>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</si>
  <si>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</si>
  <si>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</si>
  <si>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</si>
  <si>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</si>
  <si>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</si>
  <si>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</si>
  <si>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</si>
  <si>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</si>
  <si>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</si>
  <si>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</si>
  <si>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</si>
  <si>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</si>
  <si>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1"/>
  </si>
  <si>
    <t>_11_B身体２．０＿１．０</t>
    <phoneticPr fontId="11"/>
  </si>
  <si>
    <t>_11_B通院１１．５＿０．５</t>
    <phoneticPr fontId="11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</si>
  <si>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</si>
  <si>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</si>
  <si>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</si>
  <si>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</si>
  <si>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</si>
  <si>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</si>
  <si>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</si>
  <si>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</si>
  <si>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</si>
  <si>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</si>
  <si>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</si>
  <si>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</si>
  <si>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</si>
  <si>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</si>
  <si>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</si>
  <si>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</si>
  <si>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</si>
  <si>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</si>
  <si>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</si>
  <si>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</si>
  <si>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</si>
  <si>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1"/>
  </si>
  <si>
    <t>_11_C身体２．０＿０．５＿０．５</t>
    <phoneticPr fontId="11"/>
  </si>
  <si>
    <t>_11_C通院１０．５＿１．０＿０．５</t>
    <rPh sb="5" eb="7">
      <t>ツウイン</t>
    </rPh>
    <phoneticPr fontId="11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</si>
  <si>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</si>
  <si>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</si>
  <si>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</si>
  <si>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</si>
  <si>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</si>
  <si>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</si>
  <si>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</si>
  <si>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</si>
  <si>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</si>
  <si>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</si>
  <si>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</si>
  <si>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</si>
  <si>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</si>
  <si>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</si>
  <si>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</si>
  <si>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</si>
  <si>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</si>
  <si>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</si>
  <si>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</si>
  <si>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</si>
  <si>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</si>
  <si>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</si>
  <si>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</si>
  <si>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</si>
  <si>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</si>
  <si>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</si>
  <si>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</si>
  <si>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</si>
  <si>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</si>
  <si>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</si>
  <si>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</si>
  <si>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</si>
  <si>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</si>
  <si>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1"/>
  </si>
  <si>
    <t>名前</t>
    <rPh sb="0" eb="2">
      <t>ナマエ</t>
    </rPh>
    <phoneticPr fontId="11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</si>
  <si>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</si>
  <si>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</si>
  <si>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</si>
  <si>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</si>
  <si>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</si>
  <si>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</si>
  <si>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</si>
  <si>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</si>
  <si>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</si>
  <si>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</si>
  <si>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</si>
  <si>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</si>
  <si>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</si>
  <si>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</si>
  <si>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</si>
  <si>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</si>
  <si>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</si>
  <si>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</si>
  <si>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</si>
  <si>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</si>
  <si>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</si>
  <si>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1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</si>
  <si>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</si>
  <si>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</si>
  <si>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</si>
  <si>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</si>
  <si>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</si>
  <si>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</si>
  <si>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</si>
  <si>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</si>
  <si>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</si>
  <si>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</si>
  <si>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</si>
  <si>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</si>
  <si>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</si>
  <si>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</si>
  <si>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</si>
  <si>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</si>
  <si>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</si>
  <si>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</si>
  <si>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</si>
  <si>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</si>
  <si>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</si>
  <si>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</si>
  <si>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</si>
  <si>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</si>
  <si>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</si>
  <si>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</si>
  <si>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</si>
  <si>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</si>
  <si>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</si>
  <si>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</si>
  <si>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</si>
  <si>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</si>
  <si>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</si>
  <si>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</si>
  <si>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</si>
  <si>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</si>
  <si>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</si>
  <si>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</si>
  <si>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</si>
  <si>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</si>
  <si>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</si>
  <si>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</si>
  <si>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</si>
  <si>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</si>
  <si>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</si>
  <si>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</si>
  <si>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</si>
  <si>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</si>
  <si>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</si>
  <si>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</si>
  <si>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</si>
  <si>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</si>
  <si>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</si>
  <si>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</si>
  <si>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</si>
  <si>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</si>
  <si>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</si>
  <si>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</si>
  <si>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</si>
  <si>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</si>
  <si>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</si>
  <si>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</si>
  <si>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</si>
  <si>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</si>
  <si>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</si>
  <si>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</si>
  <si>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</si>
  <si>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</si>
  <si>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</si>
  <si>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ロ 福祉・介護職員等特定処遇改善加算（Ⅱ）</t>
    <phoneticPr fontId="1"/>
  </si>
  <si>
    <t>×</t>
    <phoneticPr fontId="9"/>
  </si>
  <si>
    <t>×</t>
    <phoneticPr fontId="9"/>
  </si>
  <si>
    <t>×</t>
    <phoneticPr fontId="9"/>
  </si>
  <si>
    <t>×</t>
    <phoneticPr fontId="9"/>
  </si>
  <si>
    <t>３月以上連続して減算の場合</t>
    <phoneticPr fontId="11"/>
  </si>
  <si>
    <t>経過的生介児入２５・地公体・未計画２・拘束減</t>
  </si>
  <si>
    <t>減算が適用される月から２月目まで</t>
    <phoneticPr fontId="11"/>
  </si>
  <si>
    <t>入所支援計画が作成されない場合</t>
    <rPh sb="0" eb="2">
      <t>ニュウショ</t>
    </rPh>
    <rPh sb="2" eb="4">
      <t>シエン</t>
    </rPh>
    <rPh sb="4" eb="6">
      <t>ケイカク</t>
    </rPh>
    <phoneticPr fontId="9"/>
  </si>
  <si>
    <t>指定障害児入所施設の場合</t>
    <rPh sb="5" eb="7">
      <t>ニュウショ</t>
    </rPh>
    <rPh sb="7" eb="9">
      <t>シセツ</t>
    </rPh>
    <rPh sb="10" eb="12">
      <t>バアイ</t>
    </rPh>
    <phoneticPr fontId="9"/>
  </si>
  <si>
    <t>経過的生介児入２５・地公体・未計画１・拘束減</t>
  </si>
  <si>
    <t>単位減算</t>
    <phoneticPr fontId="11"/>
  </si>
  <si>
    <t>地方公共団体が設置する</t>
    <rPh sb="0" eb="2">
      <t>チホウ</t>
    </rPh>
    <rPh sb="2" eb="4">
      <t>コウキョウ</t>
    </rPh>
    <rPh sb="4" eb="6">
      <t>ダンタイ</t>
    </rPh>
    <rPh sb="7" eb="9">
      <t>セッチ</t>
    </rPh>
    <phoneticPr fontId="9"/>
  </si>
  <si>
    <t>経過的生介児入２５・地公体・拘束減</t>
  </si>
  <si>
    <t>経過的生介児入２５・未計画２・拘束減</t>
  </si>
  <si>
    <t>経過的生介児入２５・未計画１・拘束減</t>
  </si>
  <si>
    <t>身体拘束廃止未実施減算</t>
    <phoneticPr fontId="11"/>
  </si>
  <si>
    <t>経過的生介児入２５・拘束減</t>
  </si>
  <si>
    <t>経過的生介児入２５・地公体・未計画２</t>
  </si>
  <si>
    <t>経過的生介児入２５・地公体・未計画１</t>
  </si>
  <si>
    <t>経過的生介児入２５・地公体</t>
  </si>
  <si>
    <t>経過的生介児入２５・未計画２</t>
  </si>
  <si>
    <t>減算が適用される月から２月目まで</t>
    <phoneticPr fontId="11"/>
  </si>
  <si>
    <t>経過的生介児入２５・未計画１</t>
  </si>
  <si>
    <t>(21)定員191人以上</t>
    <rPh sb="4" eb="6">
      <t>テイイン</t>
    </rPh>
    <rPh sb="9" eb="10">
      <t>ニン</t>
    </rPh>
    <rPh sb="10" eb="12">
      <t>イジョウ</t>
    </rPh>
    <phoneticPr fontId="9"/>
  </si>
  <si>
    <t>経過的生介児入２５</t>
  </si>
  <si>
    <t>３月以上連続して減算の場合</t>
    <phoneticPr fontId="11"/>
  </si>
  <si>
    <t>経過的生介児入２４・地公体・未計画２・拘束減</t>
  </si>
  <si>
    <t>経過的生介児入２４・地公体・未計画１・拘束減</t>
  </si>
  <si>
    <t>単位減算</t>
    <phoneticPr fontId="11"/>
  </si>
  <si>
    <t>経過的生介児入２４・地公体・拘束減</t>
  </si>
  <si>
    <t>経過的生介児入２４・未計画２・拘束減</t>
  </si>
  <si>
    <t>経過的生介児入２４・未計画１・拘束減</t>
  </si>
  <si>
    <t>身体拘束廃止未実施減算</t>
    <phoneticPr fontId="11"/>
  </si>
  <si>
    <t>経過的生介児入２４・拘束減</t>
  </si>
  <si>
    <t>経過的生介児入２４・地公体・未計画２</t>
  </si>
  <si>
    <t>経過的生介児入２４・地公体・未計画１</t>
  </si>
  <si>
    <t>経過的生介児入２４・地公体</t>
  </si>
  <si>
    <t>経過的生介児入２４・未計画２</t>
  </si>
  <si>
    <t>経過的生介児入２４・未計画１</t>
  </si>
  <si>
    <t>(20)定員181人以上190人以下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</si>
  <si>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経過的生介児入２４</t>
  </si>
  <si>
    <t>経過的生介児入２３・地公体・未計画２・拘束減</t>
  </si>
  <si>
    <t>経過的生介児入２３・地公体・未計画１・拘束減</t>
  </si>
  <si>
    <t>経過的生介児入２３・地公体・拘束減</t>
  </si>
  <si>
    <t>経過的生介児入２３・未計画２・拘束減</t>
  </si>
  <si>
    <t>経過的生介児入２３・未計画１・拘束減</t>
  </si>
  <si>
    <t>経過的生介児入２３・拘束減</t>
  </si>
  <si>
    <t>経過的生介児入２３・地公体・未計画２</t>
  </si>
  <si>
    <t>経過的生介児入２３・地公体・未計画１</t>
  </si>
  <si>
    <t>経過的生介児入２３・地公体</t>
  </si>
  <si>
    <t>経過的生介児入２３・未計画２</t>
  </si>
  <si>
    <t>経過的生介児入２３・未計画１</t>
  </si>
  <si>
    <t>(19)定員171人以上180人以下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</si>
  <si>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経過的生介児入２３</t>
  </si>
  <si>
    <t>経過的生介児入２２・地公体・未計画２・拘束減</t>
  </si>
  <si>
    <t>経過的生介児入２２・地公体・未計画１・拘束減</t>
  </si>
  <si>
    <t>経過的生介児入２２・地公体・拘束減</t>
  </si>
  <si>
    <t>経過的生介児入２２・未計画２・拘束減</t>
  </si>
  <si>
    <t>経過的生介児入２２・未計画１・拘束減</t>
  </si>
  <si>
    <t>経過的生介児入２２・拘束減</t>
  </si>
  <si>
    <t>経過的生介児入２２・地公体・未計画２</t>
  </si>
  <si>
    <t>経過的生介児入２２・地公体・未計画１</t>
  </si>
  <si>
    <t>経過的生介児入２２・地公体</t>
  </si>
  <si>
    <t>経過的生介児入２２・未計画２</t>
  </si>
  <si>
    <t>経過的生介児入２２・未計画１</t>
  </si>
  <si>
    <t>(18)定員161人以上170人以下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</si>
  <si>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経過的生介児入２２</t>
  </si>
  <si>
    <t>経過的生介児入２１・地公体・未計画２・拘束減</t>
  </si>
  <si>
    <t>経過的生介児入２１・地公体・未計画１・拘束減</t>
  </si>
  <si>
    <t>経過的生介児入２１・地公体・拘束減</t>
  </si>
  <si>
    <t>経過的生介児入２１・未計画２・拘束減</t>
  </si>
  <si>
    <t>経過的生介児入２１・未計画１・拘束減</t>
  </si>
  <si>
    <t>経過的生介児入２１・拘束減</t>
  </si>
  <si>
    <t>経過的生介児入２１・地公体・未計画２</t>
  </si>
  <si>
    <t>経過的生介児入２１・地公体・未計画１</t>
  </si>
  <si>
    <t>経過的生介児入２１・地公体</t>
  </si>
  <si>
    <t>経過的生介児入２１・未計画２</t>
  </si>
  <si>
    <t>経過的生介児入２１・未計画１</t>
  </si>
  <si>
    <t>(17)定員151人以上160人以下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</si>
  <si>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経過的生介児入２１</t>
  </si>
  <si>
    <t>経過的生介児入２０・地公体・未計画２・拘束減</t>
  </si>
  <si>
    <t>経過的生介児入２０・地公体・未計画１・拘束減</t>
  </si>
  <si>
    <t>経過的生介児入２０・地公体・拘束減</t>
  </si>
  <si>
    <t>経過的生介児入２０・未計画２・拘束減</t>
  </si>
  <si>
    <t>経過的生介児入２０・未計画１・拘束減</t>
  </si>
  <si>
    <t>経過的生介児入２０・拘束減</t>
  </si>
  <si>
    <t>経過的生介児入２０・地公体・未計画２</t>
  </si>
  <si>
    <t>経過的生介児入２０・地公体・未計画１</t>
  </si>
  <si>
    <t>経過的生介児入２０・地公体</t>
  </si>
  <si>
    <t>経過的生介児入２０・未計画２</t>
  </si>
  <si>
    <t>経過的生介児入２０・未計画１</t>
  </si>
  <si>
    <t>(16)定員141人以上150人以下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</si>
  <si>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経過的生介児入２０</t>
  </si>
  <si>
    <t>経過的生介児入１９・地公体・未計画２・拘束減</t>
  </si>
  <si>
    <t>経過的生介児入１９・地公体・未計画１・拘束減</t>
  </si>
  <si>
    <t>経過的生介児入１９・地公体・拘束減</t>
  </si>
  <si>
    <t>経過的生介児入１９・未計画２・拘束減</t>
  </si>
  <si>
    <t>経過的生介児入１９・未計画１・拘束減</t>
  </si>
  <si>
    <t>経過的生介児入１９・拘束減</t>
  </si>
  <si>
    <t>経過的生介児入１９・地公体・未計画２</t>
  </si>
  <si>
    <t>経過的生介児入１９・地公体・未計画１</t>
  </si>
  <si>
    <t>経過的生介児入１９・地公体</t>
  </si>
  <si>
    <t>経過的生介児入１９・未計画２</t>
  </si>
  <si>
    <t>経過的生介児入１９・未計画１</t>
  </si>
  <si>
    <t>(15)定員131人以上140人以下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</si>
  <si>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経過的生介児入１９</t>
  </si>
  <si>
    <t>経過的生介児入１８・地公体・未計画２・拘束減</t>
  </si>
  <si>
    <t>経過的生介児入１８・地公体・未計画１・拘束減</t>
  </si>
  <si>
    <t>経過的生介児入１８・地公体・拘束減</t>
  </si>
  <si>
    <t>経過的生介児入１８・未計画２・拘束減</t>
  </si>
  <si>
    <t>経過的生介児入１８・未計画１・拘束減</t>
  </si>
  <si>
    <t>経過的生介児入１８・拘束減</t>
  </si>
  <si>
    <t>経過的生介児入１８・地公体・未計画２</t>
  </si>
  <si>
    <t>経過的生介児入１８・地公体・未計画１</t>
  </si>
  <si>
    <t>経過的生介児入１８・地公体</t>
  </si>
  <si>
    <t>経過的生介児入１８・未計画２</t>
  </si>
  <si>
    <t>経過的生介児入１８・未計画１</t>
  </si>
  <si>
    <t>(14)定員121人以上130人以下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</si>
  <si>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経過的生介児入１８</t>
  </si>
  <si>
    <t>経過的生介児入１７・地公体・未計画２・拘束減</t>
  </si>
  <si>
    <t>経過的生介児入１７・地公体・未計画１・拘束減</t>
  </si>
  <si>
    <t>経過的生介児入１７・地公体・拘束減</t>
  </si>
  <si>
    <t>経過的生介児入１７・未計画２・拘束減</t>
  </si>
  <si>
    <t>経過的生介児入１７・未計画１・拘束減</t>
  </si>
  <si>
    <t>経過的生介児入１７・拘束減</t>
  </si>
  <si>
    <t>経過的生介児入１７・地公体・未計画２</t>
  </si>
  <si>
    <t>経過的生介児入１７・地公体・未計画１</t>
  </si>
  <si>
    <t>経過的生介児入１７・地公体</t>
  </si>
  <si>
    <t>経過的生介児入１７・未計画２</t>
  </si>
  <si>
    <t>経過的生介児入１７・未計画１</t>
  </si>
  <si>
    <t>(13)定員111人以上120人以下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</si>
  <si>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経過的生介児入１７</t>
  </si>
  <si>
    <t>経過的生介児入１６・地公体・未計画２・拘束減</t>
  </si>
  <si>
    <t>経過的生介児入１６・地公体・未計画１・拘束減</t>
  </si>
  <si>
    <t>経過的生介児入１６・地公体・拘束減</t>
  </si>
  <si>
    <t>経過的生介児入１６・未計画２・拘束減</t>
  </si>
  <si>
    <t>経過的生介児入１６・未計画１・拘束減</t>
  </si>
  <si>
    <t>経過的生介児入１６・拘束減</t>
  </si>
  <si>
    <t>経過的生介児入１６・地公体・未計画２</t>
  </si>
  <si>
    <t>経過的生介児入１６・地公体・未計画１</t>
  </si>
  <si>
    <t>経過的生介児入１６・地公体</t>
  </si>
  <si>
    <t>経過的生介児入１６・未計画２</t>
  </si>
  <si>
    <t>経過的生介児入１６・未計画１</t>
  </si>
  <si>
    <t>(12)定員101人以上110人以下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</si>
  <si>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経過的生介児入１６</t>
  </si>
  <si>
    <t>経過的生介児入１５・地公体・未計画２・拘束減</t>
  </si>
  <si>
    <t>経過的生介児入１５・地公体・未計画１・拘束減</t>
  </si>
  <si>
    <t>経過的生介児入１５・地公体・拘束減</t>
  </si>
  <si>
    <t>経過的生介児入１５・未計画２・拘束減</t>
  </si>
  <si>
    <t>経過的生介児入１５・未計画１・拘束減</t>
  </si>
  <si>
    <t>経過的生介児入１５・拘束減</t>
  </si>
  <si>
    <t>経過的生介児入１５・地公体・未計画２</t>
  </si>
  <si>
    <t>経過的生介児入１５・地公体・未計画１</t>
  </si>
  <si>
    <t>経過的生介児入１５・地公体</t>
  </si>
  <si>
    <t>経過的生介児入１５・未計画２</t>
  </si>
  <si>
    <t>経過的生介児入１５・未計画１</t>
  </si>
  <si>
    <t>(11)定員91人以上100人以下</t>
    <rPh sb="4" eb="6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</si>
  <si>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経過的生介児入１５</t>
  </si>
  <si>
    <t>経過的生介児入１４・地公体・未計画２・拘束減</t>
  </si>
  <si>
    <t>経過的生介児入１４・地公体・未計画１・拘束減</t>
  </si>
  <si>
    <t>経過的生介児入１４・地公体・拘束減</t>
  </si>
  <si>
    <t>経過的生介児入１４・未計画２・拘束減</t>
  </si>
  <si>
    <t>経過的生介児入１４・未計画１・拘束減</t>
  </si>
  <si>
    <t>経過的生介児入１４・拘束減</t>
  </si>
  <si>
    <t>経過的生介児入１４・地公体・未計画２</t>
  </si>
  <si>
    <t>経過的生介児入１４・地公体・未計画１</t>
  </si>
  <si>
    <t>経過的生介児入１４・地公体</t>
  </si>
  <si>
    <t>経過的生介児入１４・未計画２</t>
  </si>
  <si>
    <t>経過的生介児入１４・未計画１</t>
  </si>
  <si>
    <t>(10)定員81人以上90人以下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</si>
  <si>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経過的生介児入１４</t>
  </si>
  <si>
    <t>経過的生介児入１３・地公体・未計画２・拘束減</t>
  </si>
  <si>
    <t>経過的生介児入１３・地公体・未計画１・拘束減</t>
  </si>
  <si>
    <t>経過的生介児入１３・地公体・拘束減</t>
  </si>
  <si>
    <t>経過的生介児入１３・未計画２・拘束減</t>
  </si>
  <si>
    <t>経過的生介児入１３・未計画１・拘束減</t>
  </si>
  <si>
    <t>経過的生介児入１３・拘束減</t>
  </si>
  <si>
    <t>経過的生介児入１３・地公体・未計画２</t>
  </si>
  <si>
    <t>経過的生介児入１３・地公体・未計画１</t>
  </si>
  <si>
    <t>経過的生介児入１３・地公体</t>
  </si>
  <si>
    <t>経過的生介児入１３・未計画２</t>
  </si>
  <si>
    <t>経過的生介児入１３・未計画１</t>
  </si>
  <si>
    <t>(9)定員71人以上80人以下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</si>
  <si>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経過的生介児入１３</t>
  </si>
  <si>
    <t>経過的生介児入１２・地公体・未計画２・拘束減</t>
  </si>
  <si>
    <t>経過的生介児入１２・地公体・未計画１・拘束減</t>
  </si>
  <si>
    <t>経過的生介児入１２・地公体・拘束減</t>
  </si>
  <si>
    <t>経過的生介児入１２・未計画２・拘束減</t>
  </si>
  <si>
    <t>経過的生介児入１２・未計画１・拘束減</t>
  </si>
  <si>
    <t>経過的生介児入１２・拘束減</t>
  </si>
  <si>
    <t>経過的生介児入１２・地公体・未計画２</t>
  </si>
  <si>
    <t>経過的生介児入１２・地公体・未計画１</t>
  </si>
  <si>
    <t>経過的生介児入１２・地公体</t>
  </si>
  <si>
    <t>経過的生介児入１２・未計画２</t>
  </si>
  <si>
    <t>経過的生介児入１２・未計画１</t>
  </si>
  <si>
    <t>(8)定員61人以上70人以下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</si>
  <si>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経過的生介児入１２</t>
  </si>
  <si>
    <t>経過的生介児入１１・地公体・未計画２・拘束減</t>
  </si>
  <si>
    <t>経過的生介児入１１・地公体・未計画１・拘束減</t>
  </si>
  <si>
    <t>経過的生介児入１１・地公体・拘束減</t>
  </si>
  <si>
    <t>経過的生介児入１１・未計画２・拘束減</t>
  </si>
  <si>
    <t>経過的生介児入１１・未計画１・拘束減</t>
  </si>
  <si>
    <t>経過的生介児入１１・拘束減</t>
  </si>
  <si>
    <t>経過的生介児入１１・地公体・未計画２</t>
  </si>
  <si>
    <t>経過的生介児入１１・地公体・未計画１</t>
  </si>
  <si>
    <t>経過的生介児入１１・地公体</t>
  </si>
  <si>
    <t>経過的生介児入１１・未計画２</t>
  </si>
  <si>
    <t>経過的生介児入１１・未計画１</t>
  </si>
  <si>
    <t>(7)定員51人以上60人以下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</si>
  <si>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経過的生介児入１１</t>
  </si>
  <si>
    <t>経過的生介児入１０・地公体・未計画２・拘束減</t>
  </si>
  <si>
    <t>経過的生介児入１０・地公体・未計画１・拘束減</t>
  </si>
  <si>
    <t>経過的生介児入１０・地公体・拘束減</t>
  </si>
  <si>
    <t>経過的生介児入１０・未計画２・拘束減</t>
  </si>
  <si>
    <t>経過的生介児入１０・未計画１・拘束減</t>
  </si>
  <si>
    <t>経過的生介児入１０・拘束減</t>
  </si>
  <si>
    <t>×</t>
    <phoneticPr fontId="9"/>
  </si>
  <si>
    <t>３月以上連続して減算の場合</t>
    <phoneticPr fontId="11"/>
  </si>
  <si>
    <t>経過的生介児入１０・地公体・未計画２</t>
  </si>
  <si>
    <t>減算が適用される月から２月目まで</t>
    <phoneticPr fontId="11"/>
  </si>
  <si>
    <t>経過的生介児入１０・地公体・未計画１</t>
  </si>
  <si>
    <t>経過的生介児入１０・地公体</t>
  </si>
  <si>
    <t>経過的生介児入１０・未計画２</t>
  </si>
  <si>
    <t>経過的生介児入１０・未計画１</t>
  </si>
  <si>
    <t>(6)定員41人以上50人以下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</si>
  <si>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経過的生介児入１０</t>
  </si>
  <si>
    <t>経過的生介児入９・地公体・未計画２・拘束減</t>
  </si>
  <si>
    <t>経過的生介児入９・地公体・未計画１・拘束減</t>
  </si>
  <si>
    <t>経過的生介児入９・地公体・拘束減</t>
  </si>
  <si>
    <t>経過的生介児入９・未計画２・拘束減</t>
  </si>
  <si>
    <t>経過的生介児入９・未計画１・拘束減</t>
  </si>
  <si>
    <t>経過的生介児入９・拘束減</t>
  </si>
  <si>
    <t>経過的生介児入９・地公体・未計画２</t>
  </si>
  <si>
    <t>経過的生介児入９・地公体・未計画１</t>
  </si>
  <si>
    <t>経過的生介児入９・地公体</t>
  </si>
  <si>
    <t>経過的生介児入９・未計画２</t>
  </si>
  <si>
    <t>経過的生介児入９・未計画１</t>
  </si>
  <si>
    <t>(5)定員31人以上40人以下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</si>
  <si>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経過的生介児入９</t>
  </si>
  <si>
    <t>経過的生介児入８・地公体・未計画２・拘束減</t>
  </si>
  <si>
    <t>経過的生介児入８・地公体・未計画１・拘束減</t>
  </si>
  <si>
    <t>経過的生介児入８・地公体・拘束減</t>
  </si>
  <si>
    <t>経過的生介児入８・未計画２・拘束減</t>
  </si>
  <si>
    <t>経過的生介児入８・未計画１・拘束減</t>
  </si>
  <si>
    <t>経過的生介児入８・拘束減</t>
  </si>
  <si>
    <t>経過的生介児入８・地公体・未計画２</t>
  </si>
  <si>
    <t>経過的生介児入８・地公体・未計画１</t>
  </si>
  <si>
    <t>経過的生介児入８・地公体</t>
  </si>
  <si>
    <t>経過的生介児入８・未計画２</t>
  </si>
  <si>
    <t>経過的生介児入８・未計画１</t>
  </si>
  <si>
    <t>(4)定員21人以上30人以下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</si>
  <si>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経過的生介児入８</t>
  </si>
  <si>
    <t>経過的生介児入７・地公体・未計画２・拘束減</t>
  </si>
  <si>
    <t>経過的生介児入７・地公体・未計画１・拘束減</t>
  </si>
  <si>
    <t>経過的生介児入７・地公体・拘束減</t>
  </si>
  <si>
    <t>経過的生介児入７・未計画２・拘束減</t>
  </si>
  <si>
    <t>経過的生介児入７・未計画１・拘束減</t>
  </si>
  <si>
    <t>経過的生介児入７・拘束減</t>
  </si>
  <si>
    <t>経過的生介児入７・地公体・未計画２</t>
  </si>
  <si>
    <t>経過的生介児入７・地公体・未計画１</t>
  </si>
  <si>
    <t>経過的生介児入７・地公体</t>
  </si>
  <si>
    <t>経過的生介児入７・未計画２</t>
  </si>
  <si>
    <t>経過的生介児入７・未計画１</t>
  </si>
  <si>
    <t>(三)当該施設が単独施設</t>
    <rPh sb="1" eb="2">
      <t>サン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9"/>
  </si>
  <si>
    <t>経過的生介児入７</t>
  </si>
  <si>
    <t>経過的生介児入６・地公体・未計画２・拘束減</t>
  </si>
  <si>
    <t>経過的生介児入６・地公体・未計画１・拘束減</t>
  </si>
  <si>
    <t>経過的生介児入６・地公体・拘束減</t>
  </si>
  <si>
    <t>経過的生介児入６・未計画２・拘束減</t>
  </si>
  <si>
    <t>経過的生介児入６・未計画１・拘束減</t>
  </si>
  <si>
    <t>経過的生介児入６・拘束減</t>
  </si>
  <si>
    <t>経過的生介児入６・地公体・未計画２</t>
  </si>
  <si>
    <t>経過的生介児入６・地公体・未計画１</t>
  </si>
  <si>
    <t>経過的生介児入６・地公体</t>
  </si>
  <si>
    <t>経過的生介児入６・未計画２</t>
  </si>
  <si>
    <t>経過的生介児入６・未計画１</t>
  </si>
  <si>
    <t>(ニ)当該施設が主たる施設</t>
    <rPh sb="3" eb="5">
      <t>トウガイ</t>
    </rPh>
    <rPh sb="5" eb="7">
      <t>シセツ</t>
    </rPh>
    <rPh sb="8" eb="9">
      <t>シュ</t>
    </rPh>
    <rPh sb="11" eb="13">
      <t>シセツ</t>
    </rPh>
    <phoneticPr fontId="9"/>
  </si>
  <si>
    <t>経過的生介児入６</t>
  </si>
  <si>
    <t>経過的生介児入５・地公体・未計画２・拘束減</t>
  </si>
  <si>
    <t>経過的生介児入５・地公体・未計画１・拘束減</t>
  </si>
  <si>
    <t>経過的生介児入５・地公体・拘束減</t>
  </si>
  <si>
    <t>経過的生介児入５・未計画２・拘束減</t>
  </si>
  <si>
    <t>経過的生介児入５・未計画１・拘束減</t>
  </si>
  <si>
    <t>経過的生介児入５・拘束減</t>
  </si>
  <si>
    <t>経過的生介児入５・地公体・未計画２</t>
  </si>
  <si>
    <t>経過的生介児入５・地公体・未計画１</t>
  </si>
  <si>
    <t>経過的生介児入５・地公体</t>
  </si>
  <si>
    <t>経過的生介児入５・未計画２</t>
  </si>
  <si>
    <t>施設が主たる施設</t>
    <phoneticPr fontId="9"/>
  </si>
  <si>
    <t>経過的生介児入５・未計画１</t>
  </si>
  <si>
    <t>(一)当該施設に併設する</t>
    <rPh sb="1" eb="2">
      <t>イチ</t>
    </rPh>
    <rPh sb="3" eb="5">
      <t>トウガイ</t>
    </rPh>
    <rPh sb="5" eb="7">
      <t>シセツ</t>
    </rPh>
    <rPh sb="8" eb="10">
      <t>ヘイセツ</t>
    </rPh>
    <phoneticPr fontId="9"/>
  </si>
  <si>
    <t>(3)定員
11人以上
20人以下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</si>
  <si>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経過的生介児入５</t>
  </si>
  <si>
    <t>経過的生介児入４・地公体・未計画２・拘束減</t>
  </si>
  <si>
    <t>経過的生介児入４・地公体・未計画１・拘束減</t>
  </si>
  <si>
    <t>経過的生介児入４・地公体・拘束減</t>
  </si>
  <si>
    <t>経過的生介児入４・未計画２・拘束減</t>
  </si>
  <si>
    <t>経過的生介児入４・未計画１・拘束減</t>
  </si>
  <si>
    <t>経過的生介児入４・拘束減</t>
  </si>
  <si>
    <t>経過的生介児入４・地公体・未計画２</t>
  </si>
  <si>
    <t>経過的生介児入４・地公体・未計画１</t>
  </si>
  <si>
    <t>経過的生介児入４・地公体</t>
  </si>
  <si>
    <t>経過的生介児入４・未計画２</t>
  </si>
  <si>
    <t>経過的生介児入４・未計画１</t>
  </si>
  <si>
    <t>経過的生介児入４</t>
  </si>
  <si>
    <t>経過的生介児入３・地公体・未計画２・拘束減</t>
  </si>
  <si>
    <t>経過的生介児入３・地公体・未計画１・拘束減</t>
  </si>
  <si>
    <t>経過的生介児入３・地公体・拘束減</t>
  </si>
  <si>
    <t>経過的生介児入３・未計画２・拘束減</t>
  </si>
  <si>
    <t>経過的生介児入３・未計画１・拘束減</t>
  </si>
  <si>
    <t>経過的生介児入３・拘束減</t>
  </si>
  <si>
    <t>経過的生介児入３・地公体・未計画２</t>
  </si>
  <si>
    <t>経過的生介児入３・地公体・未計画１</t>
  </si>
  <si>
    <t>経過的生介児入３・地公体</t>
  </si>
  <si>
    <t>経過的生介児入３・未計画２</t>
  </si>
  <si>
    <t>経過的生介児入３・未計画１</t>
  </si>
  <si>
    <t>経過的生介児入３</t>
  </si>
  <si>
    <t>経過的生介児入２・地公体・未計画２・拘束減</t>
  </si>
  <si>
    <t>経過的生介児入２・地公体・未計画１・拘束減</t>
  </si>
  <si>
    <t>経過的生介児入２・地公体・拘束減</t>
  </si>
  <si>
    <t>経過的生介児入２・未計画２・拘束減</t>
  </si>
  <si>
    <t>経過的生介児入２・未計画１・拘束減</t>
  </si>
  <si>
    <t>経過的生介児入２・拘束減</t>
  </si>
  <si>
    <t>×</t>
    <phoneticPr fontId="9"/>
  </si>
  <si>
    <t>３月以上連続して減算の場合</t>
    <phoneticPr fontId="11"/>
  </si>
  <si>
    <t>経過的生介児入２・地公体・未計画２</t>
  </si>
  <si>
    <t>減算が適用される月から２月目まで</t>
    <phoneticPr fontId="11"/>
  </si>
  <si>
    <t>経過的生介児入２・地公体・未計画１</t>
  </si>
  <si>
    <t>経過的生介児入２・地公体</t>
  </si>
  <si>
    <t>経過的生介児入２・未計画２</t>
  </si>
  <si>
    <t>経過的生介児入２・未計画１</t>
  </si>
  <si>
    <t>(2)定員10人</t>
    <rPh sb="3" eb="5">
      <t>テイイン</t>
    </rPh>
    <rPh sb="7" eb="8">
      <t>ニン</t>
    </rPh>
    <phoneticPr fontId="9"/>
  </si>
  <si>
    <t>経過的生介児入２</t>
  </si>
  <si>
    <t>経過的生介児入１・地公体・未計画２・拘束減</t>
  </si>
  <si>
    <t>経過的生介児入１・地公体・未計画１・拘束減</t>
  </si>
  <si>
    <t>経過的生介児入１・地公体・拘束減</t>
  </si>
  <si>
    <t>経過的生介児入１・未計画２・拘束減</t>
  </si>
  <si>
    <t>経過的生介児入１・未計画１・拘束減</t>
  </si>
  <si>
    <t>経過的生介児入１・拘束減</t>
  </si>
  <si>
    <t>経過的生介児入１・地公体・未計画２</t>
  </si>
  <si>
    <t>経過的生介児入１・地公体・未計画１</t>
  </si>
  <si>
    <t>経過的生介児入１・地公体</t>
  </si>
  <si>
    <t>経過的生介児入１・未計画２</t>
  </si>
  <si>
    <t>F001</t>
    <phoneticPr fontId="11"/>
  </si>
  <si>
    <t>経過的生介児入１・未計画１</t>
  </si>
  <si>
    <t>1日につき</t>
    <rPh sb="1" eb="2">
      <t>ヒ</t>
    </rPh>
    <phoneticPr fontId="9"/>
  </si>
  <si>
    <t>当該施設が単独施設</t>
    <rPh sb="0" eb="2">
      <t>トウガイ</t>
    </rPh>
    <rPh sb="2" eb="4">
      <t>シセツ</t>
    </rPh>
    <rPh sb="5" eb="7">
      <t>タンドク</t>
    </rPh>
    <rPh sb="7" eb="9">
      <t>シセツ</t>
    </rPh>
    <phoneticPr fontId="9"/>
  </si>
  <si>
    <t>(1)定員
5人以上
10人未満</t>
    <rPh sb="3" eb="5">
      <t>テイイン</t>
    </rPh>
    <rPh sb="7" eb="8">
      <t>ニン</t>
    </rPh>
    <rPh sb="8" eb="10">
      <t>イジョウ</t>
    </rPh>
    <rPh sb="13" eb="14">
      <t>ニン</t>
    </rPh>
    <rPh sb="14" eb="16">
      <t>ミマン</t>
    </rPh>
    <phoneticPr fontId="9"/>
  </si>
  <si>
    <t>イ　知的障害児の場合</t>
    <rPh sb="2" eb="4">
      <t>チテキ</t>
    </rPh>
    <rPh sb="4" eb="6">
      <t>ショウガイ</t>
    </rPh>
    <rPh sb="6" eb="7">
      <t>ジ</t>
    </rPh>
    <rPh sb="8" eb="10">
      <t>バアイ</t>
    </rPh>
    <phoneticPr fontId="9"/>
  </si>
  <si>
    <t>経過的生介児入１</t>
  </si>
  <si>
    <t>算定項目</t>
    <phoneticPr fontId="9"/>
  </si>
  <si>
    <t>サービスコード</t>
    <phoneticPr fontId="9"/>
  </si>
  <si>
    <t>７　経過的生活介護サービスコード表</t>
    <rPh sb="16" eb="17">
      <t>ヒョウ</t>
    </rPh>
    <phoneticPr fontId="9"/>
  </si>
  <si>
    <t>経過的生介児入５０・地公体・未計画２・拘束減</t>
  </si>
  <si>
    <t>経過的生介児入５０・地公体・未計画１・拘束減</t>
  </si>
  <si>
    <t>経過的生介児入５０・地公体・拘束減</t>
  </si>
  <si>
    <t>経過的生介児入５０・未計画２・拘束減</t>
  </si>
  <si>
    <t>経過的生介児入５０・未計画１・拘束減</t>
  </si>
  <si>
    <t>経過的生介児入５０・拘束減</t>
  </si>
  <si>
    <t>経過的生介児入５０・地公体・未計画２</t>
  </si>
  <si>
    <t>経過的生介児入５０・地公体・未計画１</t>
  </si>
  <si>
    <t>経過的生介児入５０・地公体</t>
  </si>
  <si>
    <t>経過的生介児入５０・未計画２</t>
  </si>
  <si>
    <t>経過的生介児入５０・未計画１</t>
  </si>
  <si>
    <t>経過的生介児入５０</t>
  </si>
  <si>
    <t>経過的生介児入４９・地公体・未計画２・拘束減</t>
  </si>
  <si>
    <t>経過的生介児入４９・地公体・未計画１・拘束減</t>
  </si>
  <si>
    <t>経過的生介児入４９・地公体・拘束減</t>
    <phoneticPr fontId="11"/>
  </si>
  <si>
    <t>経過的生介児入４９・未計画２・拘束減</t>
  </si>
  <si>
    <t>経過的生介児入４９・未計画１・拘束減</t>
  </si>
  <si>
    <t>経過的生介児入４９・拘束減</t>
    <phoneticPr fontId="11"/>
  </si>
  <si>
    <t>経過的生介児入４９・地公体・未計画２</t>
  </si>
  <si>
    <t>経過的生介児入４９・地公体・未計画１</t>
  </si>
  <si>
    <t>経過的生介児入４９・地公体</t>
  </si>
  <si>
    <t>経過的生介児入４９・未計画２</t>
  </si>
  <si>
    <t>経過的生介児入４９・未計画１</t>
  </si>
  <si>
    <t>経過的生介児入４９</t>
  </si>
  <si>
    <t>経過的生介児入４８・地公体・未計画２・拘束減</t>
  </si>
  <si>
    <t>経過的生介児入４８・地公体・未計画１・拘束減</t>
  </si>
  <si>
    <t>経過的生介児入４８・地公体・拘束減</t>
  </si>
  <si>
    <t>経過的生介児入４８・未計画２・拘束減</t>
  </si>
  <si>
    <t>経過的生介児入４８・未計画１・拘束減</t>
  </si>
  <si>
    <t>経過的生介児入４８・拘束減</t>
  </si>
  <si>
    <t>経過的生介児入４８・地公体・未計画２</t>
  </si>
  <si>
    <t>経過的生介児入４８・地公体・未計画１</t>
  </si>
  <si>
    <t>経過的生介児入４８・地公体</t>
  </si>
  <si>
    <t>経過的生介児入４８・未計画２</t>
  </si>
  <si>
    <t>経過的生介児入４８・未計画１</t>
  </si>
  <si>
    <t>(7)定員
26人以上
30人以下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</si>
  <si>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経過的生介児入４８</t>
  </si>
  <si>
    <t>経過的生介児入４７・地公体・未計画２・拘束減</t>
  </si>
  <si>
    <t>経過的生介児入４７・地公体・未計画１・拘束減</t>
  </si>
  <si>
    <t>経過的生介児入４７・地公体・拘束減</t>
  </si>
  <si>
    <t>経過的生介児入４７・未計画２・拘束減</t>
  </si>
  <si>
    <t>経過的生介児入４７・未計画１・拘束減</t>
  </si>
  <si>
    <t>経過的生介児入４７・拘束減</t>
  </si>
  <si>
    <t>経過的生介児入４７・地公体・未計画２</t>
  </si>
  <si>
    <t>経過的生介児入４７・地公体・未計画１</t>
  </si>
  <si>
    <t>経過的生介児入４７・地公体</t>
  </si>
  <si>
    <t>経過的生介児入４７・未計画２</t>
  </si>
  <si>
    <t>経過的生介児入４７・未計画１</t>
  </si>
  <si>
    <t>経過的生介児入４７</t>
  </si>
  <si>
    <t>経過的生介児入４６・地公体・未計画２・拘束減</t>
  </si>
  <si>
    <t>経過的生介児入４６・地公体・未計画１・拘束減</t>
  </si>
  <si>
    <t>経過的生介児入４６・地公体・拘束減</t>
  </si>
  <si>
    <t>経過的生介児入４６・未計画２・拘束減</t>
  </si>
  <si>
    <t>経過的生介児入４６・未計画１・拘束減</t>
  </si>
  <si>
    <t>経過的生介児入４６・拘束減</t>
  </si>
  <si>
    <t>経過的生介児入４６・地公体・未計画２</t>
  </si>
  <si>
    <t>経過的生介児入４６・地公体・未計画１</t>
  </si>
  <si>
    <t>経過的生介児入４６・地公体</t>
  </si>
  <si>
    <t>経過的生介児入４６・未計画２</t>
  </si>
  <si>
    <t>経過的生介児入４６・未計画１</t>
  </si>
  <si>
    <t>経過的生介児入４６</t>
  </si>
  <si>
    <t>経過的生介児入４５・地公体・未計画２・拘束減</t>
  </si>
  <si>
    <t>経過的生介児入４５・地公体・未計画１・拘束減</t>
  </si>
  <si>
    <t>経過的生介児入４５・地公体・拘束減</t>
  </si>
  <si>
    <t>経過的生介児入４５・未計画２・拘束減</t>
  </si>
  <si>
    <t>経過的生介児入４５・未計画１・拘束減</t>
  </si>
  <si>
    <t>経過的生介児入４５・拘束減</t>
  </si>
  <si>
    <t>経過的生介児入４５・地公体・未計画２</t>
  </si>
  <si>
    <t>経過的生介児入４５・地公体・未計画１</t>
  </si>
  <si>
    <t>経過的生介児入４５・地公体</t>
  </si>
  <si>
    <t>経過的生介児入４５・未計画２</t>
  </si>
  <si>
    <t>経過的生介児入４５・未計画１</t>
  </si>
  <si>
    <t>(6)定員
21人以上
25人以下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</si>
  <si>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経過的生介児入４５</t>
  </si>
  <si>
    <t>経過的生介児入４４・地公体・未計画２・拘束減</t>
  </si>
  <si>
    <t>経過的生介児入４４・地公体・未計画１・拘束減</t>
  </si>
  <si>
    <t>経過的生介児入４４・地公体・拘束減</t>
  </si>
  <si>
    <t>経過的生介児入４４・未計画２・拘束減</t>
  </si>
  <si>
    <t>経過的生介児入４４・未計画１・拘束減</t>
  </si>
  <si>
    <t>経過的生介児入４４・拘束減</t>
  </si>
  <si>
    <t>経過的生介児入４４・地公体・未計画２</t>
  </si>
  <si>
    <t>経過的生介児入４４・地公体・未計画１</t>
  </si>
  <si>
    <t>経過的生介児入４４・地公体</t>
  </si>
  <si>
    <t>経過的生介児入４４・未計画２</t>
  </si>
  <si>
    <t>経過的生介児入４４・未計画１</t>
  </si>
  <si>
    <t>経過的生介児入４４</t>
  </si>
  <si>
    <t>経過的生介児入４３・地公体・未計画２・拘束減</t>
  </si>
  <si>
    <t>経過的生介児入４３・地公体・未計画１・拘束減</t>
  </si>
  <si>
    <t>経過的生介児入４３・地公体・拘束減</t>
  </si>
  <si>
    <t>経過的生介児入４３・未計画２・拘束減</t>
  </si>
  <si>
    <t>経過的生介児入４３・未計画１・拘束減</t>
  </si>
  <si>
    <t>経過的生介児入４３・拘束減</t>
  </si>
  <si>
    <t>経過的生介児入４３・地公体・未計画２</t>
  </si>
  <si>
    <t>経過的生介児入４３・地公体・未計画１</t>
  </si>
  <si>
    <t>経過的生介児入４３・地公体</t>
  </si>
  <si>
    <t>経過的生介児入４３・未計画２</t>
  </si>
  <si>
    <t>経過的生介児入４３・未計画１</t>
  </si>
  <si>
    <t>経過的生介児入４３</t>
  </si>
  <si>
    <t>経過的生介児入４２・地公体・未計画２・拘束減</t>
  </si>
  <si>
    <t>経過的生介児入４２・地公体・未計画１・拘束減</t>
  </si>
  <si>
    <t>経過的生介児入４２・地公体・拘束減</t>
  </si>
  <si>
    <t>経過的生介児入４２・未計画２・拘束減</t>
  </si>
  <si>
    <t>経過的生介児入４２・未計画１・拘束減</t>
  </si>
  <si>
    <t>経過的生介児入４２・拘束減</t>
  </si>
  <si>
    <t>経過的生介児入４２・地公体・未計画２</t>
  </si>
  <si>
    <t>経過的生介児入４２・地公体・未計画１</t>
  </si>
  <si>
    <t>経過的生介児入４２・地公体</t>
  </si>
  <si>
    <t>経過的生介児入４２・未計画２</t>
  </si>
  <si>
    <t>経過的生介児入４２・未計画１</t>
  </si>
  <si>
    <t>(5)定員
16人以上
20人以下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</si>
  <si>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経過的生介児入４２</t>
  </si>
  <si>
    <t>経過的生介児入４１・地公体・未計画２・拘束減</t>
  </si>
  <si>
    <t>経過的生介児入４１・地公体・未計画１・拘束減</t>
  </si>
  <si>
    <t>経過的生介児入４１・地公体・拘束減</t>
  </si>
  <si>
    <t>経過的生介児入４１・未計画２・拘束減</t>
  </si>
  <si>
    <t>経過的生介児入４１・未計画１・拘束減</t>
  </si>
  <si>
    <t>経過的生介児入４１・拘束減</t>
  </si>
  <si>
    <t>経過的生介児入４１・地公体・未計画２</t>
  </si>
  <si>
    <t>経過的生介児入４１・地公体・未計画１</t>
  </si>
  <si>
    <t>経過的生介児入４１・地公体</t>
  </si>
  <si>
    <t>経過的生介児入４１・未計画２</t>
  </si>
  <si>
    <t>経過的生介児入４１・未計画１</t>
  </si>
  <si>
    <t>経過的生介児入４１</t>
  </si>
  <si>
    <t>経過的生介児入４０・地公体・未計画２・拘束減</t>
  </si>
  <si>
    <t>経過的生介児入４０・地公体・未計画１・拘束減</t>
  </si>
  <si>
    <t>経過的生介児入４０・地公体・拘束減</t>
  </si>
  <si>
    <t>経過的生介児入４０・未計画２・拘束減</t>
  </si>
  <si>
    <t>経過的生介児入４０・未計画１・拘束減</t>
  </si>
  <si>
    <t>経過的生介児入４０・拘束減</t>
  </si>
  <si>
    <t>経過的生介児入４０・地公体・未計画２</t>
  </si>
  <si>
    <t>経過的生介児入４０・地公体・未計画１</t>
  </si>
  <si>
    <t>経過的生介児入４０・地公体</t>
  </si>
  <si>
    <t>経過的生介児入４０・未計画２</t>
  </si>
  <si>
    <t>経過的生介児入４０・未計画１</t>
  </si>
  <si>
    <t>経過的生介児入４０</t>
  </si>
  <si>
    <t>経過的生介児入３９・地公体・未計画２・拘束減</t>
  </si>
  <si>
    <t>経過的生介児入３９・地公体・未計画１・拘束減</t>
  </si>
  <si>
    <t>経過的生介児入３９・地公体・拘束減</t>
  </si>
  <si>
    <t>経過的生介児入３９・未計画２・拘束減</t>
  </si>
  <si>
    <t>経過的生介児入３９・未計画１・拘束減</t>
  </si>
  <si>
    <t>経過的生介児入３９・拘束減</t>
  </si>
  <si>
    <t>経過的生介児入３９・地公体・未計画２</t>
  </si>
  <si>
    <t>経過的生介児入３９・地公体・未計画１</t>
  </si>
  <si>
    <t>経過的生介児入３９・地公体</t>
  </si>
  <si>
    <t>経過的生介児入３９・未計画２</t>
  </si>
  <si>
    <t>経過的生介児入３９・未計画１</t>
  </si>
  <si>
    <t>(4)定員
11人以上
15人以下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</si>
  <si>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経過的生介児入３９</t>
  </si>
  <si>
    <t>経過的生介児入３８・地公体・未計画２・拘束減</t>
  </si>
  <si>
    <t>経過的生介児入３８・地公体・未計画１・拘束減</t>
  </si>
  <si>
    <t>経過的生介児入３８・地公体・拘束減</t>
  </si>
  <si>
    <t>経過的生介児入３８・未計画２・拘束減</t>
  </si>
  <si>
    <t>経過的生介児入３８・未計画１・拘束減</t>
  </si>
  <si>
    <t>経過的生介児入３８・拘束減</t>
  </si>
  <si>
    <t>経過的生介児入３８・地公体・未計画２</t>
  </si>
  <si>
    <t>経過的生介児入３８・地公体・未計画１</t>
  </si>
  <si>
    <t>経過的生介児入３８・地公体</t>
  </si>
  <si>
    <t>経過的生介児入３８・未計画２</t>
  </si>
  <si>
    <t>経過的生介児入３８・未計画１</t>
  </si>
  <si>
    <t>経過的生介児入３８</t>
  </si>
  <si>
    <t>経過的生介児入３７・地公体・未計画２・拘束減</t>
  </si>
  <si>
    <t>経過的生介児入３７・地公体・未計画１・拘束減</t>
  </si>
  <si>
    <t>経過的生介児入３７・地公体・拘束減</t>
  </si>
  <si>
    <t>経過的生介児入３７・未計画２・拘束減</t>
  </si>
  <si>
    <t>経過的生介児入３７・未計画１・拘束減</t>
  </si>
  <si>
    <t>経過的生介児入３７・拘束減</t>
  </si>
  <si>
    <t>経過的生介児入３７・地公体・未計画２</t>
  </si>
  <si>
    <t>経過的生介児入３７・地公体・未計画１</t>
  </si>
  <si>
    <t>経過的生介児入３７・地公体</t>
  </si>
  <si>
    <t>経過的生介児入３７・未計画２</t>
  </si>
  <si>
    <t>経過的生介児入３７・未計画１</t>
  </si>
  <si>
    <t>経過的生介児入３７</t>
  </si>
  <si>
    <t>経過的生介児入３６・地公体・未計画２・拘束減</t>
  </si>
  <si>
    <t>経過的生介児入３６・地公体・未計画１・拘束減</t>
  </si>
  <si>
    <t>経過的生介児入３６・地公体・拘束減</t>
  </si>
  <si>
    <t>経過的生介児入３６・未計画２・拘束減</t>
  </si>
  <si>
    <t>経過的生介児入３６・未計画１・拘束減</t>
  </si>
  <si>
    <t>経過的生介児入３６・拘束減</t>
  </si>
  <si>
    <t>経過的生介児入３６・地公体・未計画２</t>
  </si>
  <si>
    <t>経過的生介児入３６・地公体・未計画１</t>
  </si>
  <si>
    <t>経過的生介児入３６・地公体</t>
  </si>
  <si>
    <t>経過的生介児入３６・未計画２</t>
  </si>
  <si>
    <t>経過的生介児入３６・未計画１</t>
  </si>
  <si>
    <t>(3)定員10人</t>
    <rPh sb="3" eb="5">
      <t>テイイン</t>
    </rPh>
    <rPh sb="7" eb="8">
      <t>ニン</t>
    </rPh>
    <phoneticPr fontId="9"/>
  </si>
  <si>
    <t>経過的生介児入３６</t>
  </si>
  <si>
    <t>経過的生介児入３５・地公体・未計画２・拘束減</t>
  </si>
  <si>
    <t>経過的生介児入３５・地公体・未計画１・拘束減</t>
  </si>
  <si>
    <t>経過的生介児入３５・地公体・拘束減</t>
  </si>
  <si>
    <t>経過的生介児入３５・未計画２・拘束減</t>
  </si>
  <si>
    <t>経過的生介児入３５・未計画１・拘束減</t>
  </si>
  <si>
    <t>経過的生介児入３５・拘束減</t>
  </si>
  <si>
    <t>経過的生介児入３５・地公体・未計画２</t>
  </si>
  <si>
    <t>経過的生介児入３５・地公体・未計画１</t>
  </si>
  <si>
    <t>経過的生介児入３５・地公体</t>
  </si>
  <si>
    <t>経過的生介児入３５・未計画２</t>
  </si>
  <si>
    <t>経過的生介児入３５・未計画１</t>
  </si>
  <si>
    <t>(ニ)当該施設が単独施設</t>
    <rPh sb="3" eb="5">
      <t>トウガイ</t>
    </rPh>
    <rPh sb="5" eb="7">
      <t>シセツ</t>
    </rPh>
    <rPh sb="8" eb="10">
      <t>タンドク</t>
    </rPh>
    <rPh sb="10" eb="12">
      <t>シセツ</t>
    </rPh>
    <phoneticPr fontId="9"/>
  </si>
  <si>
    <t>経過的生介児入３５</t>
  </si>
  <si>
    <t>経過的生介児入３４・地公体・未計画２・拘束減</t>
  </si>
  <si>
    <t>経過的生介児入３４・地公体・未計画１・拘束減</t>
  </si>
  <si>
    <t>経過的生介児入３４・地公体・拘束減</t>
  </si>
  <si>
    <t>経過的生介児入３４・未計画２・拘束減</t>
  </si>
  <si>
    <t>経過的生介児入３４・未計画１・拘束減</t>
  </si>
  <si>
    <t>経過的生介児入３４・拘束減</t>
  </si>
  <si>
    <t>経過的生介児入３４・地公体・未計画２</t>
  </si>
  <si>
    <t>経過的生介児入３４・地公体・未計画１</t>
  </si>
  <si>
    <t>経過的生介児入３４・地公体</t>
  </si>
  <si>
    <t>経過的生介児入３４・未計画２</t>
  </si>
  <si>
    <t>経過的生介児入３４・未計画１</t>
  </si>
  <si>
    <t>(2)定員
6人以上
9人以下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</si>
  <si>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経過的生介児入３４</t>
  </si>
  <si>
    <t>経過的生介児入３３・地公体・未計画２・拘束減</t>
  </si>
  <si>
    <t>経過的生介児入３３・地公体・未計画１・拘束減</t>
  </si>
  <si>
    <t>経過的生介児入３３・地公体・拘束減</t>
  </si>
  <si>
    <t>経過的生介児入３３・未計画２・拘束減</t>
  </si>
  <si>
    <t>経過的生介児入３３・未計画１・拘束減</t>
  </si>
  <si>
    <t>経過的生介児入３３・拘束減</t>
  </si>
  <si>
    <t>経過的生介児入３３・地公体・未計画２</t>
  </si>
  <si>
    <t>経過的生介児入３３・地公体・未計画１</t>
  </si>
  <si>
    <t>経過的生介児入３３・地公体</t>
  </si>
  <si>
    <t>経過的生介児入３３・未計画２</t>
  </si>
  <si>
    <t>経過的生介児入３３・未計画１</t>
  </si>
  <si>
    <t>経過的生介児入３３</t>
  </si>
  <si>
    <t>経過的生介児入３２・地公体・未計画２・拘束減</t>
  </si>
  <si>
    <t>経過的生介児入３２・地公体・未計画１・拘束減</t>
  </si>
  <si>
    <t>経過的生介児入３２・地公体・拘束減</t>
  </si>
  <si>
    <t>経過的生介児入３２・未計画２・拘束減</t>
  </si>
  <si>
    <t>経過的生介児入３２・未計画１・拘束減</t>
  </si>
  <si>
    <t>経過的生介児入３２・拘束減</t>
  </si>
  <si>
    <t>経過的生介児入３２・地公体・未計画２</t>
  </si>
  <si>
    <t>経過的生介児入３２・地公体・未計画１</t>
  </si>
  <si>
    <t>経過的生介児入３２・地公体</t>
  </si>
  <si>
    <t>経過的生介児入３２・未計画２</t>
  </si>
  <si>
    <t>経過的生介児入３２・未計画１</t>
  </si>
  <si>
    <t>(1)定員5人</t>
    <rPh sb="3" eb="5">
      <t>テイイン</t>
    </rPh>
    <rPh sb="6" eb="7">
      <t>ニン</t>
    </rPh>
    <phoneticPr fontId="9"/>
  </si>
  <si>
    <t>ハ　盲児の場合</t>
    <rPh sb="2" eb="4">
      <t>モウジ</t>
    </rPh>
    <rPh sb="5" eb="7">
      <t>バアイ</t>
    </rPh>
    <phoneticPr fontId="9"/>
  </si>
  <si>
    <t>経過的生介児入３２</t>
  </si>
  <si>
    <t>経過的生介児入３１・地公体・未計画２・拘束減</t>
  </si>
  <si>
    <t>経過的生介児入３１・地公体・未計画１・拘束減</t>
  </si>
  <si>
    <t>経過的生介児入３１・地公体・拘束減</t>
  </si>
  <si>
    <t>経過的生介児入３１・未計画２・拘束減</t>
  </si>
  <si>
    <t>経過的生介児入３１・未計画１・拘束減</t>
  </si>
  <si>
    <t>経過的生介児入３１・拘束減</t>
  </si>
  <si>
    <t>経過的生介児入３１・地公体・未計画２</t>
  </si>
  <si>
    <t>経過的生介児入３１・地公体・未計画１</t>
  </si>
  <si>
    <t>経過的生介児入３１・地公体</t>
  </si>
  <si>
    <t>経過的生介児入３１・未計画２</t>
  </si>
  <si>
    <t>経過的生介児入３１・未計画１</t>
  </si>
  <si>
    <t>(6)定員71人以上</t>
    <rPh sb="3" eb="5">
      <t>テイイン</t>
    </rPh>
    <rPh sb="7" eb="8">
      <t>ニン</t>
    </rPh>
    <rPh sb="8" eb="10">
      <t>イジョウ</t>
    </rPh>
    <phoneticPr fontId="9"/>
  </si>
  <si>
    <t>経過的生介児入３１</t>
  </si>
  <si>
    <t>経過的生介児入３０・地公体・未計画２・拘束減</t>
  </si>
  <si>
    <t>経過的生介児入３０・地公体・未計画１・拘束減</t>
  </si>
  <si>
    <t>経過的生介児入３０・地公体・拘束減</t>
  </si>
  <si>
    <t>経過的生介児入３０・未計画２・拘束減</t>
  </si>
  <si>
    <t>経過的生介児入３０・未計画１・拘束減</t>
  </si>
  <si>
    <t>経過的生介児入３０・拘束減</t>
  </si>
  <si>
    <t>経過的生介児入３０・地公体・未計画２</t>
  </si>
  <si>
    <t>経過的生介児入３０・地公体・未計画１</t>
  </si>
  <si>
    <t>経過的生介児入３０・地公体</t>
  </si>
  <si>
    <t>経過的生介児入３０・未計画２</t>
  </si>
  <si>
    <t>経過的生介児入３０・未計画１</t>
  </si>
  <si>
    <t>(5)定員61人以上70人以下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</si>
  <si>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経過的生介児入３０</t>
  </si>
  <si>
    <t>経過的生介児入２９・地公体・未計画２・拘束減</t>
  </si>
  <si>
    <t>経過的生介児入２９・地公体・未計画１・拘束減</t>
  </si>
  <si>
    <t>経過的生介児入２９・地公体・拘束減</t>
  </si>
  <si>
    <t>経過的生介児入２９・未計画２・拘束減</t>
  </si>
  <si>
    <t>経過的生介児入２９・未計画１・拘束減</t>
  </si>
  <si>
    <t>経過的生介児入２９・拘束減</t>
  </si>
  <si>
    <t>経過的生介児入２９・地公体・未計画２</t>
  </si>
  <si>
    <t>経過的生介児入２９・地公体・未計画１</t>
  </si>
  <si>
    <t>経過的生介児入２９・地公体</t>
  </si>
  <si>
    <t>経過的生介児入２９・未計画２</t>
  </si>
  <si>
    <t>経過的生介児入２９・未計画１</t>
  </si>
  <si>
    <t>(4)定員51人以上60人以下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</si>
  <si>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経過的生介児入２９</t>
  </si>
  <si>
    <t>経過的生介児入２８・地公体・未計画２・拘束減</t>
  </si>
  <si>
    <t>経過的生介児入２８・地公体・未計画１・拘束減</t>
  </si>
  <si>
    <t>経過的生介児入２８・地公体・拘束減</t>
  </si>
  <si>
    <t>経過的生介児入２８・未計画２・拘束減</t>
  </si>
  <si>
    <t>経過的生介児入２８・未計画１・拘束減</t>
  </si>
  <si>
    <t>経過的生介児入２８・拘束減</t>
  </si>
  <si>
    <t>経過的生介児入２８・地公体・未計画２</t>
  </si>
  <si>
    <t>経過的生介児入２８・地公体・未計画１</t>
  </si>
  <si>
    <t>経過的生介児入２８・地公体</t>
  </si>
  <si>
    <t>経過的生介児入２８・未計画２</t>
  </si>
  <si>
    <t>経過的生介児入２８・未計画１</t>
  </si>
  <si>
    <t>(3)定員41人以上50人以下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</si>
  <si>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経過的生介児入２８</t>
  </si>
  <si>
    <t>経過的生介児入２７・地公体・未計画２・拘束減</t>
  </si>
  <si>
    <t>経過的生介児入２７・地公体・未計画１・拘束減</t>
  </si>
  <si>
    <t>経過的生介児入２７・地公体・拘束減</t>
  </si>
  <si>
    <t>経過的生介児入２７・未計画２・拘束減</t>
  </si>
  <si>
    <t>経過的生介児入２７・未計画１・拘束減</t>
  </si>
  <si>
    <t>経過的生介児入２７・拘束減</t>
  </si>
  <si>
    <t>経過的生介児入２７・地公体・未計画２</t>
  </si>
  <si>
    <t>経過的生介児入２７・地公体・未計画１</t>
  </si>
  <si>
    <t>経過的生介児入２７・地公体</t>
  </si>
  <si>
    <t>経過的生介児入２７・未計画２</t>
  </si>
  <si>
    <t>経過的生介児入２７・未計画１</t>
  </si>
  <si>
    <t>(2)定員31人以上40人以下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</si>
  <si>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経過的生介児入２７</t>
  </si>
  <si>
    <t>経過的生介児入２６・地公体・未計画２・拘束減</t>
  </si>
  <si>
    <t>経過的生介児入２６・地公体・未計画１・拘束減</t>
  </si>
  <si>
    <t>経過的生介児入２６・地公体・拘束減</t>
  </si>
  <si>
    <t>経過的生介児入２６・未計画２・拘束減</t>
  </si>
  <si>
    <t>経過的生介児入２６・未計画１・拘束減</t>
  </si>
  <si>
    <t>経過的生介児入２６・拘束減</t>
  </si>
  <si>
    <t>経過的生介児入２６・地公体・未計画２</t>
  </si>
  <si>
    <t>経過的生介児入２６・地公体・未計画１</t>
  </si>
  <si>
    <t>経過的生介児入２６・地公体</t>
  </si>
  <si>
    <t>経過的生介児入２６・未計画２</t>
  </si>
  <si>
    <t>F201</t>
    <phoneticPr fontId="11"/>
  </si>
  <si>
    <t>経過的生介児入２６・未計画１</t>
  </si>
  <si>
    <t>(1)定員30人以下</t>
    <rPh sb="3" eb="5">
      <t>テイイン</t>
    </rPh>
    <rPh sb="7" eb="8">
      <t>ニン</t>
    </rPh>
    <rPh sb="8" eb="10">
      <t>イカ</t>
    </rPh>
    <phoneticPr fontId="9"/>
  </si>
  <si>
    <t>ロ　自閉症児の場合</t>
    <rPh sb="2" eb="5">
      <t>ジヘイショウ</t>
    </rPh>
    <rPh sb="5" eb="6">
      <t>ジ</t>
    </rPh>
    <rPh sb="7" eb="9">
      <t>バアイ</t>
    </rPh>
    <phoneticPr fontId="9"/>
  </si>
  <si>
    <t>経過的生介児入２６</t>
  </si>
  <si>
    <t>算定項目</t>
    <phoneticPr fontId="9"/>
  </si>
  <si>
    <t>サービスコード</t>
    <phoneticPr fontId="9"/>
  </si>
  <si>
    <t>経過的生介児入６６・地公体・未計画２・拘束減</t>
  </si>
  <si>
    <t>経過的生介児入６６・地公体・未計画１・拘束減</t>
  </si>
  <si>
    <t>単位減算</t>
  </si>
  <si>
    <t>経過的生介児入６６・地公体・拘束減</t>
  </si>
  <si>
    <t>経過的生介児入６６・未計画２・拘束減</t>
  </si>
  <si>
    <t>経過的生介児入６６・未計画１・拘束減</t>
  </si>
  <si>
    <t>経過的生介児入６６・拘束減</t>
  </si>
  <si>
    <t>経過的生介児入６６・地公体・未計画２</t>
  </si>
  <si>
    <t>経過的生介児入６６・地公体・未計画１</t>
  </si>
  <si>
    <t>経過的生介児入６６・地公体</t>
  </si>
  <si>
    <t>経過的生介児入６６・未計画２</t>
  </si>
  <si>
    <t>経過的生介児入６６・未計画１</t>
  </si>
  <si>
    <t>(二)当該施設が単独施設</t>
    <rPh sb="1" eb="2">
      <t>2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9"/>
  </si>
  <si>
    <t>経過的生介児入６６</t>
  </si>
  <si>
    <t>経過的生介児入６５・地公体・未計画２・拘束減</t>
  </si>
  <si>
    <t>経過的生介児入６５・地公体・未計画１・拘束減</t>
  </si>
  <si>
    <t>経過的生介児入６５・地公体・拘束減</t>
  </si>
  <si>
    <t>経過的生介児入６５・未計画２・拘束減</t>
  </si>
  <si>
    <t>経過的生介児入６５・未計画１・拘束減</t>
  </si>
  <si>
    <t>経過的生介児入６５・拘束減</t>
  </si>
  <si>
    <t>経過的生介児入６５・地公体・未計画２</t>
  </si>
  <si>
    <t>経過的生介児入６５・地公体・未計画１</t>
  </si>
  <si>
    <t>経過的生介児入６５・地公体</t>
  </si>
  <si>
    <t>経過的生介児入６５・未計画２</t>
  </si>
  <si>
    <t>経過的生介児入６５・未計画１</t>
  </si>
  <si>
    <t>(一)当該施設が主たる施設</t>
    <rPh sb="1" eb="2">
      <t>1</t>
    </rPh>
    <rPh sb="3" eb="5">
      <t>トウガイ</t>
    </rPh>
    <rPh sb="5" eb="7">
      <t>シセツ</t>
    </rPh>
    <rPh sb="8" eb="9">
      <t>シュ</t>
    </rPh>
    <rPh sb="11" eb="13">
      <t>シセツ</t>
    </rPh>
    <phoneticPr fontId="9"/>
  </si>
  <si>
    <t xml:space="preserve">(15)定員
91人以上
</t>
    <rPh sb="4" eb="6">
      <t>テイイン</t>
    </rPh>
    <rPh sb="9" eb="10">
      <t>ニン</t>
    </rPh>
    <rPh sb="10" eb="12">
      <t>イジョウ</t>
    </rPh>
    <phoneticPr fontId="9"/>
  </si>
  <si>
    <t>経過的生介児入６５</t>
  </si>
  <si>
    <t>経過的生介児入６４・地公体・未計画２・拘束減</t>
  </si>
  <si>
    <t>経過的生介児入６４・地公体・未計画１・拘束減</t>
  </si>
  <si>
    <t>経過的生介児入６４・地公体・拘束減</t>
  </si>
  <si>
    <t>経過的生介児入６４・未計画２・拘束減</t>
  </si>
  <si>
    <t>経過的生介児入６４・未計画１・拘束減</t>
  </si>
  <si>
    <t>経過的生介児入６４・拘束減</t>
  </si>
  <si>
    <t>経過的生介児入６４・地公体・未計画２</t>
  </si>
  <si>
    <t>経過的生介児入６４・地公体・未計画１</t>
  </si>
  <si>
    <t>経過的生介児入６４・地公体</t>
  </si>
  <si>
    <t>経過的生介児入６４・未計画２</t>
  </si>
  <si>
    <t>経過的生介児入６４・未計画１</t>
  </si>
  <si>
    <t>経過的生介児入６４</t>
  </si>
  <si>
    <t>経過的生介児入６３・地公体・未計画２・拘束減</t>
  </si>
  <si>
    <t>経過的生介児入６３・地公体・未計画１・拘束減</t>
  </si>
  <si>
    <t>経過的生介児入６３・地公体・拘束減</t>
  </si>
  <si>
    <t>経過的生介児入６３・未計画２・拘束減</t>
  </si>
  <si>
    <t>経過的生介児入６３・未計画１・拘束減</t>
  </si>
  <si>
    <t>経過的生介児入６３・拘束減</t>
  </si>
  <si>
    <t>経過的生介児入６３・地公体・未計画２</t>
  </si>
  <si>
    <t>経過的生介児入６３・地公体・未計画１</t>
  </si>
  <si>
    <t>経過的生介児入６３・地公体</t>
  </si>
  <si>
    <t>経過的生介児入６３・未計画２</t>
  </si>
  <si>
    <t>経過的生介児入６３・未計画１</t>
  </si>
  <si>
    <t>(14)定員
81人以上
90人以下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</si>
  <si>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経過的生介児入６３</t>
  </si>
  <si>
    <t>経過的生介児入６２・地公体・未計画２・拘束減</t>
  </si>
  <si>
    <t>経過的生介児入６２・地公体・未計画１・拘束減</t>
  </si>
  <si>
    <t>経過的生介児入６２・地公体・拘束減</t>
  </si>
  <si>
    <t>経過的生介児入６２・未計画２・拘束減</t>
  </si>
  <si>
    <t>経過的生介児入６２・未計画１・拘束減</t>
  </si>
  <si>
    <t>経過的生介児入６２・拘束減</t>
  </si>
  <si>
    <t>経過的生介児入６２・地公体・未計画２</t>
  </si>
  <si>
    <t>経過的生介児入６２・地公体・未計画１</t>
  </si>
  <si>
    <t>経過的生介児入６２・地公体</t>
  </si>
  <si>
    <t>経過的生介児入６２・未計画２</t>
  </si>
  <si>
    <t>経過的生介児入６２・未計画１</t>
  </si>
  <si>
    <t>経過的生介児入６２</t>
  </si>
  <si>
    <t>経過的生介児入６１・地公体・未計画２・拘束減</t>
  </si>
  <si>
    <t>経過的生介児入６１・地公体・未計画１・拘束減</t>
  </si>
  <si>
    <t>経過的生介児入６１・地公体・拘束減</t>
  </si>
  <si>
    <t>経過的生介児入６１・未計画２・拘束減</t>
  </si>
  <si>
    <t>経過的生介児入６１・未計画１・拘束減</t>
  </si>
  <si>
    <t>経過的生介児入６１・拘束減</t>
  </si>
  <si>
    <t>経過的生介児入６１・地公体・未計画２</t>
  </si>
  <si>
    <t>経過的生介児入６１・地公体・未計画１</t>
  </si>
  <si>
    <t>経過的生介児入６１・地公体</t>
  </si>
  <si>
    <t>経過的生介児入６１・未計画２</t>
  </si>
  <si>
    <t>経過的生介児入６１・未計画１</t>
  </si>
  <si>
    <t>(13)定員
71人以上
80人以下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</si>
  <si>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経過的生介児入６１</t>
  </si>
  <si>
    <t>経過的生介児入６０・地公体・未計画２・拘束減</t>
  </si>
  <si>
    <t>経過的生介児入６０・地公体・未計画１・拘束減</t>
  </si>
  <si>
    <t>経過的生介児入６０・地公体・拘束減</t>
  </si>
  <si>
    <t>経過的生介児入６０・未計画２・拘束減</t>
  </si>
  <si>
    <t>経過的生介児入６０・未計画１・拘束減</t>
  </si>
  <si>
    <t>経過的生介児入６０・拘束減</t>
  </si>
  <si>
    <t>経過的生介児入６０・地公体・未計画２</t>
  </si>
  <si>
    <t>経過的生介児入６０・地公体・未計画１</t>
  </si>
  <si>
    <t>経過的生介児入６０・地公体</t>
  </si>
  <si>
    <t>経過的生介児入６０・未計画２</t>
  </si>
  <si>
    <t>経過的生介児入６０・未計画１</t>
  </si>
  <si>
    <t>経過的生介児入６０</t>
  </si>
  <si>
    <t>経過的生介児入５９・地公体・未計画２・拘束減</t>
  </si>
  <si>
    <t>経過的生介児入５９・地公体・未計画１・拘束減</t>
  </si>
  <si>
    <t>経過的生介児入５９・地公体・拘束減</t>
  </si>
  <si>
    <t>経過的生介児入５９・未計画２・拘束減</t>
  </si>
  <si>
    <t>経過的生介児入５９・未計画１・拘束減</t>
  </si>
  <si>
    <t>経過的生介児入５９・拘束減</t>
  </si>
  <si>
    <t>経過的生介児入５９・地公体・未計画２</t>
  </si>
  <si>
    <t>経過的生介児入５９・地公体・未計画１</t>
  </si>
  <si>
    <t>経過的生介児入５９・地公体</t>
  </si>
  <si>
    <t>経過的生介児入５９・未計画２</t>
  </si>
  <si>
    <t>経過的生介児入５９・未計画１</t>
  </si>
  <si>
    <t>(12)定員
61人以上
70人以下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</si>
  <si>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経過的生介児入５９</t>
  </si>
  <si>
    <t>経過的生介児入５８・地公体・未計画２・拘束減</t>
  </si>
  <si>
    <t>経過的生介児入５８・地公体・未計画１・拘束減</t>
  </si>
  <si>
    <t>経過的生介児入５８・地公体・拘束減</t>
  </si>
  <si>
    <t>経過的生介児入５８・未計画２・拘束減</t>
  </si>
  <si>
    <t>経過的生介児入５８・未計画１・拘束減</t>
  </si>
  <si>
    <t>経過的生介児入５８・拘束減</t>
  </si>
  <si>
    <t>経過的生介児入５８・地公体・未計画２</t>
  </si>
  <si>
    <t>経過的生介児入５８・地公体・未計画１</t>
  </si>
  <si>
    <t>経過的生介児入５８・地公体</t>
  </si>
  <si>
    <t>経過的生介児入５８・未計画２</t>
  </si>
  <si>
    <t>経過的生介児入５８・未計画１</t>
  </si>
  <si>
    <t>経過的生介児入５８</t>
  </si>
  <si>
    <t>経過的生介児入５７・地公体・未計画２・拘束減</t>
  </si>
  <si>
    <t>経過的生介児入５７・地公体・未計画１・拘束減</t>
  </si>
  <si>
    <t>経過的生介児入５７・地公体・拘束減</t>
  </si>
  <si>
    <t>経過的生介児入５７・未計画２・拘束減</t>
  </si>
  <si>
    <t>経過的生介児入５７・未計画１・拘束減</t>
  </si>
  <si>
    <t>経過的生介児入５７・拘束減</t>
  </si>
  <si>
    <t>経過的生介児入５７・地公体・未計画２</t>
  </si>
  <si>
    <t>経過的生介児入５７・地公体・未計画１</t>
  </si>
  <si>
    <t>経過的生介児入５７・地公体</t>
  </si>
  <si>
    <t>３月以上連続して減算の場合</t>
    <phoneticPr fontId="11"/>
  </si>
  <si>
    <t>経過的生介児入５７・未計画２</t>
  </si>
  <si>
    <t>経過的生介児入５７・未計画１</t>
  </si>
  <si>
    <t>(11)定員
51人以上
60人以下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</si>
  <si>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経過的生介児入５７</t>
  </si>
  <si>
    <t>経過的生介児入５６・地公体・未計画２・拘束減</t>
  </si>
  <si>
    <t>経過的生介児入５６・地公体・未計画１・拘束減</t>
  </si>
  <si>
    <t>経過的生介児入５６・地公体・拘束減</t>
  </si>
  <si>
    <t>経過的生介児入５６・未計画２・拘束減</t>
  </si>
  <si>
    <t>経過的生介児入５６・未計画１・拘束減</t>
  </si>
  <si>
    <t>経過的生介児入５６・拘束減</t>
  </si>
  <si>
    <t>経過的生介児入５６・地公体・未計画２</t>
  </si>
  <si>
    <t>経過的生介児入５６・地公体・未計画１</t>
  </si>
  <si>
    <t>経過的生介児入５６・地公体</t>
  </si>
  <si>
    <t>経過的生介児入５６・未計画２</t>
  </si>
  <si>
    <t>経過的生介児入５６・未計画１</t>
  </si>
  <si>
    <t>経過的生介児入５６</t>
  </si>
  <si>
    <t>経過的生介児入５５・地公体・未計画２・拘束減</t>
  </si>
  <si>
    <t>経過的生介児入５５・地公体・未計画１・拘束減</t>
  </si>
  <si>
    <t>経過的生介児入５５・地公体・拘束減</t>
  </si>
  <si>
    <t>経過的生介児入５５・未計画２・拘束減</t>
  </si>
  <si>
    <t>経過的生介児入５５・未計画１・拘束減</t>
  </si>
  <si>
    <t>経過的生介児入５５・拘束減</t>
  </si>
  <si>
    <t>経過的生介児入５５・地公体・未計画２</t>
  </si>
  <si>
    <t>経過的生介児入５５・地公体・未計画１</t>
  </si>
  <si>
    <t>経過的生介児入５５・地公体</t>
  </si>
  <si>
    <t>経過的生介児入５５・未計画２</t>
  </si>
  <si>
    <t>経過的生介児入５５・未計画１</t>
  </si>
  <si>
    <t>(10)定員
41人以上
50人以下</t>
    <rPh sb="4" eb="6">
      <t>テイイン</t>
    </rPh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</si>
  <si>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経過的生介児入５５</t>
  </si>
  <si>
    <t>経過的生介児入５４・地公体・未計画２・拘束減</t>
  </si>
  <si>
    <t>経過的生介児入５４・地公体・未計画１・拘束減</t>
  </si>
  <si>
    <t>経過的生介児入５４・地公体・拘束減</t>
  </si>
  <si>
    <t>経過的生介児入５４・未計画２・拘束減</t>
  </si>
  <si>
    <t>経過的生介児入５４・未計画１・拘束減</t>
  </si>
  <si>
    <t>経過的生介児入５４・拘束減</t>
  </si>
  <si>
    <t>経過的生介児入５４・地公体・未計画２</t>
  </si>
  <si>
    <t>経過的生介児入５４・地公体・未計画１</t>
  </si>
  <si>
    <t>経過的生介児入５４・地公体</t>
  </si>
  <si>
    <t>経過的生介児入５４・未計画２</t>
  </si>
  <si>
    <t>経過的生介児入５４・未計画１</t>
  </si>
  <si>
    <t>経過的生介児入５４</t>
  </si>
  <si>
    <t>経過的生介児入５３・地公体・未計画２・拘束減</t>
  </si>
  <si>
    <t>経過的生介児入５３・地公体・未計画１・拘束減</t>
  </si>
  <si>
    <t>経過的生介児入５３・地公体・拘束減</t>
  </si>
  <si>
    <t>経過的生介児入５３・未計画２・拘束減</t>
  </si>
  <si>
    <t>経過的生介児入５３・未計画１・拘束減</t>
  </si>
  <si>
    <t>経過的生介児入５３・拘束減</t>
  </si>
  <si>
    <t>経過的生介児入５３・地公体・未計画２</t>
  </si>
  <si>
    <t>経過的生介児入５３・地公体・未計画１</t>
  </si>
  <si>
    <t>経過的生介児入５３・地公体</t>
  </si>
  <si>
    <t>経過的生介児入５３・未計画２</t>
  </si>
  <si>
    <t>経過的生介児入５３・未計画１</t>
  </si>
  <si>
    <t>(9)定員
36人以上
40人以下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</si>
  <si>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経過的生介児入５３</t>
  </si>
  <si>
    <t>経過的生介児入５２・地公体・未計画２・拘束減</t>
  </si>
  <si>
    <t>経過的生介児入５２・地公体・未計画１・拘束減</t>
  </si>
  <si>
    <t>経過的生介児入５２・地公体・拘束減</t>
  </si>
  <si>
    <t>経過的生介児入５２・未計画２・拘束減</t>
  </si>
  <si>
    <t>経過的生介児入５２・未計画１・拘束減</t>
  </si>
  <si>
    <t>経過的生介児入５２・拘束減</t>
  </si>
  <si>
    <t>経過的生介児入５２・地公体・未計画２</t>
  </si>
  <si>
    <t>経過的生介児入５２・地公体・未計画１</t>
  </si>
  <si>
    <t>経過的生介児入５２・地公体</t>
  </si>
  <si>
    <t>経過的生介児入５２・未計画２</t>
  </si>
  <si>
    <t>経過的生介児入５２・未計画１</t>
  </si>
  <si>
    <t>経過的生介児入５２</t>
  </si>
  <si>
    <t>経過的生介児入５１・地公体・未計画２・拘束減</t>
  </si>
  <si>
    <t>経過的生介児入５１・地公体・未計画１・拘束減</t>
  </si>
  <si>
    <t>経過的生介児入５１・地公体・拘束減</t>
  </si>
  <si>
    <t>経過的生介児入５１・未計画２・拘束減</t>
  </si>
  <si>
    <t>経過的生介児入５１・未計画１・拘束減</t>
  </si>
  <si>
    <t>経過的生介児入５１・拘束減</t>
  </si>
  <si>
    <t>経過的生介児入５１・地公体・未計画２</t>
  </si>
  <si>
    <t>経過的生介児入５１・地公体・未計画１</t>
  </si>
  <si>
    <t>経過的生介児入５１・地公体</t>
  </si>
  <si>
    <t>経過的生介児入５１・未計画２</t>
  </si>
  <si>
    <t>F401</t>
    <phoneticPr fontId="11"/>
  </si>
  <si>
    <t>経過的生介児入５１・未計画１</t>
  </si>
  <si>
    <t>(8)定員
31人以上
35人以下</t>
    <rPh sb="3" eb="5">
      <t>テイイン</t>
    </rPh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</si>
  <si>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経過的生介児入５１</t>
  </si>
  <si>
    <t>経過的生介児入９１・地公体・未計画２・拘束減</t>
  </si>
  <si>
    <t>経過的生介児入９１・地公体・未計画１・拘束減</t>
  </si>
  <si>
    <t>経過的生介児入９１・地公体・拘束減</t>
  </si>
  <si>
    <t>経過的生介児入９１・未計画２・拘束減</t>
  </si>
  <si>
    <t>経過的生介児入９１・未計画１・拘束減</t>
  </si>
  <si>
    <t>経過的生介児入９１・拘束減</t>
  </si>
  <si>
    <t>経過的生介児入９１・地公体・未計画２</t>
  </si>
  <si>
    <t>経過的生介児入９１・地公体・未計画１</t>
  </si>
  <si>
    <t>経過的生介児入９１・地公体</t>
  </si>
  <si>
    <t>経過的生介児入９１・未計画２</t>
  </si>
  <si>
    <t>経過的生介児入９１・未計画１</t>
  </si>
  <si>
    <t>経過的生介児入９１</t>
  </si>
  <si>
    <t>経過的生介児入９０・地公体・未計画２・拘束減</t>
  </si>
  <si>
    <t>経過的生介児入９０・地公体・未計画１・拘束減</t>
  </si>
  <si>
    <t>経過的生介児入９０・地公体・拘束減</t>
  </si>
  <si>
    <t>経過的生介児入９０・未計画２・拘束減</t>
  </si>
  <si>
    <t>経過的生介児入９０・未計画１・拘束減</t>
  </si>
  <si>
    <t>経過的生介児入９０・拘束減</t>
  </si>
  <si>
    <t>経過的生介児入９０・地公体・未計画２</t>
  </si>
  <si>
    <t>経過的生介児入９０・地公体・未計画１</t>
  </si>
  <si>
    <t>経過的生介児入９０・地公体</t>
  </si>
  <si>
    <t>経過的生介児入９０・未計画２</t>
  </si>
  <si>
    <t>経過的生介児入９０・未計画１</t>
  </si>
  <si>
    <t>経過的生介児入９０</t>
  </si>
  <si>
    <t>経過的生介児入８９・地公体・未計画２・拘束減</t>
  </si>
  <si>
    <t>経過的生介児入８９・地公体・未計画１・拘束減</t>
  </si>
  <si>
    <t>経過的生介児入８９・地公体・拘束減</t>
  </si>
  <si>
    <t>経過的生介児入８９・未計画２・拘束減</t>
  </si>
  <si>
    <t>経過的生介児入８９・未計画１・拘束減</t>
  </si>
  <si>
    <t>経過的生介児入８９・拘束減</t>
  </si>
  <si>
    <t>経過的生介児入８９・地公体・未計画２</t>
  </si>
  <si>
    <t>経過的生介児入８９・地公体・未計画１</t>
  </si>
  <si>
    <t>経過的生介児入８９・地公体</t>
  </si>
  <si>
    <t>経過的生介児入８９・未計画２</t>
  </si>
  <si>
    <t>経過的生介児入８９・未計画１</t>
  </si>
  <si>
    <t>経過的生介児入８９</t>
  </si>
  <si>
    <t>経過的生介児入８８・地公体・未計画２・拘束減</t>
  </si>
  <si>
    <t>経過的生介児入８８・地公体・未計画１・拘束減</t>
  </si>
  <si>
    <t>経過的生介児入８８・地公体・拘束減</t>
  </si>
  <si>
    <t>経過的生介児入８８・未計画２・拘束減</t>
  </si>
  <si>
    <t>経過的生介児入８８・未計画１・拘束減</t>
  </si>
  <si>
    <t>経過的生介児入８８・拘束減</t>
  </si>
  <si>
    <t>３月以上連続して減算の場合</t>
    <phoneticPr fontId="11"/>
  </si>
  <si>
    <t>×</t>
    <phoneticPr fontId="9"/>
  </si>
  <si>
    <t>経過的生介児入８８・地公体・未計画２</t>
  </si>
  <si>
    <t>減算が適用される月から２月目まで</t>
    <phoneticPr fontId="11"/>
  </si>
  <si>
    <t>経過的生介児入８８・地公体・未計画１</t>
  </si>
  <si>
    <t>経過的生介児入８８・地公体</t>
  </si>
  <si>
    <t>経過的生介児入８８・未計画２</t>
  </si>
  <si>
    <t>経過的生介児入８８・未計画１</t>
  </si>
  <si>
    <t>経過的生介児入８８</t>
  </si>
  <si>
    <t>経過的生介児入８７・地公体・未計画２・拘束減</t>
  </si>
  <si>
    <t>経過的生介児入８７・地公体・未計画１・拘束減</t>
  </si>
  <si>
    <t>経過的生介児入８７・地公体・拘束減</t>
  </si>
  <si>
    <t>経過的生介児入８７・未計画２・拘束減</t>
  </si>
  <si>
    <t>経過的生介児入８７・未計画１・拘束減</t>
  </si>
  <si>
    <t>経過的生介児入８７・拘束減</t>
  </si>
  <si>
    <t>経過的生介児入８７・地公体・未計画２</t>
  </si>
  <si>
    <t>経過的生介児入８７・地公体・未計画１</t>
  </si>
  <si>
    <t>経過的生介児入８７・地公体</t>
  </si>
  <si>
    <t>経過的生介児入８７・未計画２</t>
  </si>
  <si>
    <t>経過的生介児入８７・未計画１</t>
  </si>
  <si>
    <t>経過的生介児入８７</t>
  </si>
  <si>
    <t>経過的生介児入８６・地公体・未計画２・拘束減</t>
  </si>
  <si>
    <t>経過的生介児入８６・地公体・未計画１・拘束減</t>
  </si>
  <si>
    <t>経過的生介児入８６・地公体・拘束減</t>
  </si>
  <si>
    <t>経過的生介児入８６・未計画２・拘束減</t>
  </si>
  <si>
    <t>経過的生介児入８６・未計画１・拘束減</t>
  </si>
  <si>
    <t>経過的生介児入８６・拘束減</t>
  </si>
  <si>
    <t>経過的生介児入８６・地公体・未計画２</t>
  </si>
  <si>
    <t>経過的生介児入８６・地公体・未計画１</t>
  </si>
  <si>
    <t>経過的生介児入８６・地公体</t>
  </si>
  <si>
    <t>経過的生介児入８６・未計画２</t>
  </si>
  <si>
    <t>経過的生介児入８６・未計画１</t>
  </si>
  <si>
    <t>経過的生介児入８６</t>
  </si>
  <si>
    <t>経過的生介児入８５・地公体・未計画２・拘束減</t>
  </si>
  <si>
    <t>経過的生介児入８５・地公体・未計画１・拘束減</t>
  </si>
  <si>
    <t>経過的生介児入８５・地公体・拘束減</t>
  </si>
  <si>
    <t>経過的生介児入８５・未計画２・拘束減</t>
  </si>
  <si>
    <t>経過的生介児入８５・未計画１・拘束減</t>
  </si>
  <si>
    <t>経過的生介児入８５・拘束減</t>
  </si>
  <si>
    <t>経過的生介児入８５・地公体・未計画２</t>
  </si>
  <si>
    <t>経過的生介児入８５・地公体・未計画１</t>
    <phoneticPr fontId="11"/>
  </si>
  <si>
    <t>経過的生介児入８５・地公体</t>
  </si>
  <si>
    <t>経過的生介児入８５・未計画２</t>
  </si>
  <si>
    <t>経過的生介児入８５・未計画１</t>
  </si>
  <si>
    <t>経過的生介児入８５</t>
  </si>
  <si>
    <t>経過的生介児入８４・地公体・未計画２・拘束減</t>
  </si>
  <si>
    <t>経過的生介児入８４・地公体・未計画１・拘束減</t>
  </si>
  <si>
    <t>経過的生介児入８４・地公体・拘束減</t>
  </si>
  <si>
    <t>経過的生介児入８４・未計画２・拘束減</t>
  </si>
  <si>
    <t>経過的生介児入８４・未計画１・拘束減</t>
  </si>
  <si>
    <t>経過的生介児入８４・拘束減</t>
  </si>
  <si>
    <t>経過的生介児入８４・地公体・未計画２</t>
  </si>
  <si>
    <t>経過的生介児入８４・地公体・未計画１</t>
  </si>
  <si>
    <t>経過的生介児入８４・地公体</t>
  </si>
  <si>
    <t>経過的生介児入８４・未計画２</t>
  </si>
  <si>
    <t>経過的生介児入８４・未計画１</t>
  </si>
  <si>
    <t>経過的生介児入８４</t>
  </si>
  <si>
    <t>経過的生介児入８３・地公体・未計画２・拘束減</t>
  </si>
  <si>
    <t>経過的生介児入８３・地公体・未計画１・拘束減</t>
  </si>
  <si>
    <t>経過的生介児入８３・地公体・拘束減</t>
  </si>
  <si>
    <t>経過的生介児入８３・未計画２・拘束減</t>
  </si>
  <si>
    <t>経過的生介児入８３・未計画１・拘束減</t>
  </si>
  <si>
    <t>経過的生介児入８３・拘束減</t>
  </si>
  <si>
    <t>３月以上連続して減算の場合</t>
    <phoneticPr fontId="11"/>
  </si>
  <si>
    <t>経過的生介児入８３・地公体・未計画２</t>
  </si>
  <si>
    <t>減算が適用される月から２月目まで</t>
    <phoneticPr fontId="11"/>
  </si>
  <si>
    <t>経過的生介児入８３・地公体・未計画１</t>
  </si>
  <si>
    <t>経過的生介児入８３・地公体</t>
  </si>
  <si>
    <t>経過的生介児入８３・未計画２</t>
  </si>
  <si>
    <t>経過的生介児入８３・未計画１</t>
  </si>
  <si>
    <t>経過的生介児入８３</t>
  </si>
  <si>
    <t>経過的生介児入８２・地公体・未計画２・拘束減</t>
  </si>
  <si>
    <t>経過的生介児入８２・地公体・未計画１・拘束減</t>
  </si>
  <si>
    <t>経過的生介児入８２・地公体・拘束減</t>
  </si>
  <si>
    <t>経過的生介児入８２・未計画２・拘束減</t>
  </si>
  <si>
    <t>経過的生介児入８２・未計画１・拘束減</t>
  </si>
  <si>
    <t>経過的生介児入８２・拘束減</t>
  </si>
  <si>
    <t>経過的生介児入８２・地公体・未計画２</t>
  </si>
  <si>
    <t>経過的生介児入８２・地公体・未計画１</t>
  </si>
  <si>
    <t>経過的生介児入８２・地公体</t>
  </si>
  <si>
    <t>経過的生介児入８２・未計画２</t>
  </si>
  <si>
    <t>経過的生介児入８２・未計画１</t>
  </si>
  <si>
    <t>経過的生介児入８２</t>
  </si>
  <si>
    <t>経過的生介児入８１・地公体・未計画２・拘束減</t>
  </si>
  <si>
    <t>経過的生介児入８１・地公体・未計画１・拘束減</t>
  </si>
  <si>
    <t>経過的生介児入８１・地公体・拘束減</t>
  </si>
  <si>
    <t>経過的生介児入８１・未計画２・拘束減</t>
  </si>
  <si>
    <t>経過的生介児入８１・未計画１・拘束減</t>
  </si>
  <si>
    <t>経過的生介児入８１・拘束減</t>
  </si>
  <si>
    <t>３月以上連続して減算の場合</t>
    <phoneticPr fontId="11"/>
  </si>
  <si>
    <t>×</t>
    <phoneticPr fontId="9"/>
  </si>
  <si>
    <t>経過的生介児入８１・地公体・未計画２</t>
  </si>
  <si>
    <t>減算が適用される月から２月目まで</t>
    <phoneticPr fontId="11"/>
  </si>
  <si>
    <t>経過的生介児入８１・地公体・未計画１</t>
  </si>
  <si>
    <t>経過的生介児入８１・地公体</t>
  </si>
  <si>
    <t>経過的生介児入８１・未計画２</t>
  </si>
  <si>
    <t>経過的生介児入８１・未計画１</t>
  </si>
  <si>
    <t>経過的生介児入８１</t>
  </si>
  <si>
    <t>経過的生介児入８０・地公体・未計画２・拘束減</t>
  </si>
  <si>
    <t>経過的生介児入８０・地公体・未計画１・拘束減</t>
  </si>
  <si>
    <t>経過的生介児入８０・地公体・拘束減</t>
  </si>
  <si>
    <t>経過的生介児入８０・未計画２・拘束減</t>
  </si>
  <si>
    <t>経過的生介児入８０・未計画１・拘束減</t>
  </si>
  <si>
    <t>経過的生介児入８０・拘束減</t>
  </si>
  <si>
    <t>経過的生介児入８０・地公体・未計画２</t>
  </si>
  <si>
    <t>経過的生介児入８０・地公体・未計画１</t>
  </si>
  <si>
    <t>経過的生介児入８０・地公体</t>
  </si>
  <si>
    <t>経過的生介児入８０・未計画２</t>
  </si>
  <si>
    <t>経過的生介児入８０・未計画１</t>
  </si>
  <si>
    <t>経過的生介児入８０</t>
  </si>
  <si>
    <t>経過的生介児入７９・地公体・未計画２・拘束減</t>
  </si>
  <si>
    <t>経過的生介児入７９・地公体・未計画１・拘束減</t>
  </si>
  <si>
    <t>経過的生介児入７９・地公体・拘束減</t>
  </si>
  <si>
    <t>経過的生介児入７９・未計画２・拘束減</t>
  </si>
  <si>
    <t>経過的生介児入７９・未計画１・拘束減</t>
  </si>
  <si>
    <t>経過的生介児入７９・拘束減</t>
  </si>
  <si>
    <t>経過的生介児入７９・地公体・未計画２</t>
  </si>
  <si>
    <t>経過的生介児入７９・地公体・未計画１</t>
  </si>
  <si>
    <t>経過的生介児入７９・地公体</t>
  </si>
  <si>
    <t>経過的生介児入７９・未計画２</t>
  </si>
  <si>
    <t>経過的生介児入７９・未計画１</t>
  </si>
  <si>
    <t>経過的生介児入７９</t>
  </si>
  <si>
    <t>経過的生介児入７８・地公体・未計画２・拘束減</t>
  </si>
  <si>
    <t>経過的生介児入７８・地公体・未計画１・拘束減</t>
  </si>
  <si>
    <t>経過的生介児入７８・地公体・拘束減</t>
  </si>
  <si>
    <t>経過的生介児入７８・未計画２・拘束減</t>
  </si>
  <si>
    <t>経過的生介児入７８・未計画１・拘束減</t>
  </si>
  <si>
    <t>経過的生介児入７８・拘束減</t>
  </si>
  <si>
    <t>経過的生介児入７８・地公体・未計画２</t>
  </si>
  <si>
    <t>経過的生介児入７８・地公体・未計画１</t>
  </si>
  <si>
    <t>経過的生介児入７８・地公体</t>
  </si>
  <si>
    <t>経過的生介児入７８・未計画２</t>
  </si>
  <si>
    <t>経過的生介児入７８・未計画１</t>
  </si>
  <si>
    <t>経過的生介児入７８</t>
  </si>
  <si>
    <t>経過的生介児入７７・地公体・未計画２・拘束減</t>
  </si>
  <si>
    <t>経過的生介児入７７・地公体・未計画１・拘束減</t>
  </si>
  <si>
    <t>経過的生介児入７７・地公体・拘束減</t>
  </si>
  <si>
    <t>経過的生介児入７７・未計画２・拘束減</t>
  </si>
  <si>
    <t>経過的生介児入７７・未計画１・拘束減</t>
  </si>
  <si>
    <t>経過的生介児入７７・拘束減</t>
  </si>
  <si>
    <t>経過的生介児入７７・地公体・未計画２</t>
  </si>
  <si>
    <t>経過的生介児入７７・地公体・未計画１</t>
  </si>
  <si>
    <t>経過的生介児入７７・地公体</t>
  </si>
  <si>
    <t>経過的生介児入７７・未計画２</t>
  </si>
  <si>
    <t>経過的生介児入７７・未計画１</t>
  </si>
  <si>
    <t>経過的生介児入７７</t>
  </si>
  <si>
    <t>経過的生介児入７６・地公体・未計画２・拘束減</t>
  </si>
  <si>
    <t>経過的生介児入７６・地公体・未計画１・拘束減</t>
  </si>
  <si>
    <t>経過的生介児入７６・地公体・拘束減</t>
  </si>
  <si>
    <t>経過的生介児入７６・未計画２・拘束減</t>
  </si>
  <si>
    <t>経過的生介児入７６・未計画１・拘束減</t>
  </si>
  <si>
    <t>経過的生介児入７６・拘束減</t>
  </si>
  <si>
    <t>経過的生介児入７６・地公体・未計画２</t>
  </si>
  <si>
    <t>経過的生介児入７６・地公体・未計画１</t>
  </si>
  <si>
    <t>経過的生介児入７６・地公体</t>
  </si>
  <si>
    <t>経過的生介児入７６・未計画２</t>
  </si>
  <si>
    <t>経過的生介児入７６・未計画１</t>
  </si>
  <si>
    <t>経過的生介児入７６</t>
  </si>
  <si>
    <t>経過的生介児入７５・地公体・未計画２・拘束減</t>
  </si>
  <si>
    <t>経過的生介児入７５・地公体・未計画１・拘束減</t>
  </si>
  <si>
    <t>経過的生介児入７５・地公体・拘束減</t>
  </si>
  <si>
    <t>経過的生介児入７５・未計画２・拘束減</t>
  </si>
  <si>
    <t>経過的生介児入７５・未計画１・拘束減</t>
  </si>
  <si>
    <t>経過的生介児入７５・拘束減</t>
  </si>
  <si>
    <t>経過的生介児入７５・地公体・未計画２</t>
  </si>
  <si>
    <t>経過的生介児入７５・地公体・未計画１</t>
  </si>
  <si>
    <t>経過的生介児入７５・地公体</t>
  </si>
  <si>
    <t>経過的生介児入７５・未計画２</t>
  </si>
  <si>
    <t>経過的生介児入７５・未計画１</t>
  </si>
  <si>
    <t>経過的生介児入７５</t>
  </si>
  <si>
    <t>経過的生介児入７４・地公体・未計画２・拘束減</t>
  </si>
  <si>
    <t>経過的生介児入７４・地公体・未計画１・拘束減</t>
  </si>
  <si>
    <t>経過的生介児入７４・地公体・拘束減</t>
  </si>
  <si>
    <t>経過的生介児入７４・未計画２・拘束減</t>
  </si>
  <si>
    <t>経過的生介児入７４・未計画１・拘束減</t>
  </si>
  <si>
    <t>経過的生介児入７４・拘束減</t>
  </si>
  <si>
    <t>経過的生介児入７４・地公体・未計画２</t>
  </si>
  <si>
    <t>経過的生介児入７４・地公体・未計画１</t>
  </si>
  <si>
    <t>経過的生介児入７４・地公体</t>
  </si>
  <si>
    <t>経過的生介児入７４・未計画２</t>
  </si>
  <si>
    <t>経過的生介児入７４・未計画１</t>
  </si>
  <si>
    <t>経過的生介児入７４</t>
  </si>
  <si>
    <t>経過的生介児入７３・地公体・未計画２・拘束減</t>
  </si>
  <si>
    <t>経過的生介児入７３・地公体・未計画１・拘束減</t>
  </si>
  <si>
    <t>経過的生介児入７３・地公体・拘束減</t>
  </si>
  <si>
    <t>経過的生介児入７３・未計画２・拘束減</t>
  </si>
  <si>
    <t>経過的生介児入７３・未計画１・拘束減</t>
  </si>
  <si>
    <t>経過的生介児入７３・拘束減</t>
  </si>
  <si>
    <t>経過的生介児入７３・地公体・未計画２</t>
  </si>
  <si>
    <t>経過的生介児入７３・地公体・未計画１</t>
  </si>
  <si>
    <t>経過的生介児入７３・地公体</t>
  </si>
  <si>
    <t>経過的生介児入７３・未計画２</t>
  </si>
  <si>
    <t>経過的生介児入７３・未計画１</t>
  </si>
  <si>
    <t>経過的生介児入７３</t>
  </si>
  <si>
    <t>経過的生介児入７２・地公体・未計画２・拘束減</t>
  </si>
  <si>
    <t>経過的生介児入７２・地公体・未計画１・拘束減</t>
  </si>
  <si>
    <t>経過的生介児入７２・地公体・拘束減</t>
  </si>
  <si>
    <t>経過的生介児入７２・未計画２・拘束減</t>
  </si>
  <si>
    <t>経過的生介児入７２・未計画１・拘束減</t>
  </si>
  <si>
    <t>経過的生介児入７２・拘束減</t>
  </si>
  <si>
    <t>経過的生介児入７２・地公体・未計画２</t>
  </si>
  <si>
    <t>経過的生介児入７２・地公体・未計画１</t>
  </si>
  <si>
    <t>経過的生介児入７２・地公体</t>
  </si>
  <si>
    <t>経過的生介児入７２・未計画２</t>
  </si>
  <si>
    <t>経過的生介児入７２・未計画１</t>
  </si>
  <si>
    <t>経過的生介児入７２</t>
  </si>
  <si>
    <t>経過的生介児入７１・地公体・未計画２・拘束減</t>
  </si>
  <si>
    <t>経過的生介児入７１・地公体・未計画１・拘束減</t>
  </si>
  <si>
    <t>経過的生介児入７１・地公体・拘束減</t>
  </si>
  <si>
    <t>経過的生介児入７１・未計画２・拘束減</t>
  </si>
  <si>
    <t>経過的生介児入７１・未計画１・拘束減</t>
  </si>
  <si>
    <t>経過的生介児入７１・拘束減</t>
  </si>
  <si>
    <t>経過的生介児入７１・地公体・未計画２</t>
  </si>
  <si>
    <t>経過的生介児入７１・地公体・未計画１</t>
  </si>
  <si>
    <t>経過的生介児入７１・地公体</t>
  </si>
  <si>
    <t>経過的生介児入７１・未計画２</t>
  </si>
  <si>
    <t>経過的生介児入７１・未計画１</t>
  </si>
  <si>
    <t>経過的生介児入７１</t>
  </si>
  <si>
    <t>経過的生介児入７０・地公体・未計画２・拘束減</t>
  </si>
  <si>
    <t>経過的生介児入７０・地公体・未計画１・拘束減</t>
  </si>
  <si>
    <t>経過的生介児入７０・地公体・拘束減</t>
  </si>
  <si>
    <t>経過的生介児入７０・未計画２・拘束減</t>
  </si>
  <si>
    <t>経過的生介児入７０・未計画１・拘束減</t>
  </si>
  <si>
    <t>経過的生介児入７０・拘束減</t>
  </si>
  <si>
    <t>経過的生介児入７０・地公体・未計画２</t>
  </si>
  <si>
    <t>経過的生介児入７０・地公体・未計画１</t>
  </si>
  <si>
    <t>経過的生介児入７０・地公体</t>
  </si>
  <si>
    <t>経過的生介児入７０・未計画２</t>
  </si>
  <si>
    <t>経過的生介児入７０・未計画１</t>
  </si>
  <si>
    <t>経過的生介児入７０</t>
  </si>
  <si>
    <t>経過的生介児入６９・地公体・未計画２・拘束減</t>
  </si>
  <si>
    <t>経過的生介児入６９・地公体・未計画１・拘束減</t>
  </si>
  <si>
    <t>経過的生介児入６９・地公体・拘束減</t>
  </si>
  <si>
    <t>経過的生介児入６９・未計画２・拘束減</t>
  </si>
  <si>
    <t>経過的生介児入６９・未計画１・拘束減</t>
  </si>
  <si>
    <t>経過的生介児入６９・拘束減</t>
  </si>
  <si>
    <t>経過的生介児入６９・地公体・未計画２</t>
  </si>
  <si>
    <t>経過的生介児入６９・地公体・未計画１</t>
  </si>
  <si>
    <t>経過的生介児入６９・地公体</t>
  </si>
  <si>
    <t>経過的生介児入６９・未計画２</t>
  </si>
  <si>
    <t>経過的生介児入６９・未計画１</t>
  </si>
  <si>
    <t>経過的生介児入６９</t>
  </si>
  <si>
    <t>経過的生介児入６８・地公体・未計画２・拘束減</t>
  </si>
  <si>
    <t>経過的生介児入６８・地公体・未計画１・拘束減</t>
  </si>
  <si>
    <t>経過的生介児入６８・地公体・拘束減</t>
  </si>
  <si>
    <t>経過的生介児入６８・未計画２・拘束減</t>
  </si>
  <si>
    <t>経過的生介児入６８・未計画１・拘束減</t>
  </si>
  <si>
    <t>経過的生介児入６８・拘束減</t>
  </si>
  <si>
    <t>経過的生介児入６８・地公体・未計画２</t>
  </si>
  <si>
    <t>経過的生介児入６８・地公体・未計画１</t>
  </si>
  <si>
    <t>経過的生介児入６８・地公体</t>
  </si>
  <si>
    <t>経過的生介児入６８・未計画２</t>
  </si>
  <si>
    <t>経過的生介児入６８・未計画１</t>
  </si>
  <si>
    <t>経過的生介児入６８</t>
  </si>
  <si>
    <t>経過的生介児入６７・地公体・未計画２・拘束減</t>
  </si>
  <si>
    <t>経過的生介児入６７・地公体・未計画１・拘束減</t>
  </si>
  <si>
    <t>経過的生介児入６７・地公体・拘束減</t>
  </si>
  <si>
    <t>経過的生介児入６７・未計画２・拘束減</t>
  </si>
  <si>
    <t>経過的生介児入６７・未計画１・拘束減</t>
  </si>
  <si>
    <t>経過的生介児入６７・拘束減</t>
  </si>
  <si>
    <t>経過的生介児入６７・地公体・未計画２</t>
  </si>
  <si>
    <t>経過的生介児入６７・地公体・未計画１</t>
  </si>
  <si>
    <t>経過的生介児入６７・地公体</t>
  </si>
  <si>
    <t>経過的生介児入６７・未計画２</t>
  </si>
  <si>
    <t>F529</t>
    <phoneticPr fontId="11"/>
  </si>
  <si>
    <t>経過的生介児入６７・未計画１</t>
  </si>
  <si>
    <t>ニ　ろうあ児の場合</t>
    <rPh sb="5" eb="6">
      <t>ジ</t>
    </rPh>
    <rPh sb="7" eb="9">
      <t>バアイ</t>
    </rPh>
    <phoneticPr fontId="9"/>
  </si>
  <si>
    <t>経過的生介児入６７</t>
  </si>
  <si>
    <t>経過的生介児入１０５・地公体・未計画２・拘束減</t>
  </si>
  <si>
    <t>経過的生介児入１０５・地公体・未計画１・拘束減</t>
  </si>
  <si>
    <t>経過的生介児入１０５・地公体・拘束減</t>
  </si>
  <si>
    <t>経過的生介児入１０５・未計画２・拘束減</t>
  </si>
  <si>
    <t>経過的生介児入１０５・未計画１・拘束減</t>
  </si>
  <si>
    <t>経過的生介児入１０５・拘束減</t>
  </si>
  <si>
    <t>経過的生介児入１０５・地公体・未計画２</t>
  </si>
  <si>
    <t>経過的生介児入１０５・地公体・未計画１</t>
  </si>
  <si>
    <t>経過的生介児入１０５・地公体</t>
  </si>
  <si>
    <t>経過的生介児入１０５・未計画２</t>
  </si>
  <si>
    <t>経過的生介児入１０５・未計画１</t>
  </si>
  <si>
    <t>(4)定員71人以上</t>
    <rPh sb="3" eb="5">
      <t>テイイン</t>
    </rPh>
    <rPh sb="7" eb="8">
      <t>ニン</t>
    </rPh>
    <rPh sb="8" eb="10">
      <t>イジョウ</t>
    </rPh>
    <phoneticPr fontId="9"/>
  </si>
  <si>
    <t>経過的生介児入１０５</t>
  </si>
  <si>
    <t>経過的生介児入１０４・地公体・未計画２・拘束減</t>
  </si>
  <si>
    <t>経過的生介児入１０４・地公体・未計画１・拘束減</t>
  </si>
  <si>
    <t>経過的生介児入１０４・地公体・拘束減</t>
  </si>
  <si>
    <t>経過的生介児入１０４・未計画２・拘束減</t>
  </si>
  <si>
    <t>経過的生介児入１０４・未計画１・拘束減</t>
  </si>
  <si>
    <t>経過的生介児入１０４・拘束減</t>
  </si>
  <si>
    <t>経過的生介児入１０４・地公体・未計画２</t>
  </si>
  <si>
    <t>経過的生介児入１０４・地公体・未計画１</t>
  </si>
  <si>
    <t>経過的生介児入１０４・地公体</t>
  </si>
  <si>
    <t>経過的生介児入１０４・未計画２</t>
  </si>
  <si>
    <t>経過的生介児入１０４・未計画１</t>
  </si>
  <si>
    <t>(3)定員61人以上70人以下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</si>
  <si>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経過的生介児入１０４</t>
  </si>
  <si>
    <t>経過的生介児入１０３・地公体・未計画２・拘束減</t>
  </si>
  <si>
    <t>経過的生介児入１０３・地公体・未計画１・拘束減</t>
  </si>
  <si>
    <t>経過的生介児入１０３・地公体・拘束減</t>
  </si>
  <si>
    <t>経過的生介児入１０３・未計画２・拘束減</t>
  </si>
  <si>
    <t>経過的生介児入１０３・未計画１・拘束減</t>
  </si>
  <si>
    <t>経過的生介児入１０３・拘束減</t>
  </si>
  <si>
    <t>経過的生介児入１０３・地公体・未計画２</t>
  </si>
  <si>
    <t>経過的生介児入１０３・地公体・未計画１</t>
  </si>
  <si>
    <t>経過的生介児入１０３・地公体</t>
  </si>
  <si>
    <t>経過的生介児入１０３・未計画２</t>
  </si>
  <si>
    <t>経過的生介児入１０３・未計画１</t>
  </si>
  <si>
    <t>(2)定員51人以上60人以下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</si>
  <si>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経過的生介児入１０３</t>
  </si>
  <si>
    <t>経過的生介児入１０２・地公体・未計画２・拘束減</t>
  </si>
  <si>
    <t>経過的生介児入１０２・地公体・未計画１・拘束減</t>
  </si>
  <si>
    <t>経過的生介児入１０２・地公体・拘束減</t>
  </si>
  <si>
    <t>経過的生介児入１０２・未計画２・拘束減</t>
  </si>
  <si>
    <t>経過的生介児入１０２・未計画１・拘束減</t>
  </si>
  <si>
    <t>経過的生介児入１０２・拘束減</t>
  </si>
  <si>
    <t>経過的生介児入１０２・地公体・未計画２</t>
  </si>
  <si>
    <t>経過的生介児入１０２・地公体・未計画１</t>
  </si>
  <si>
    <t>経過的生介児入１０２・地公体</t>
  </si>
  <si>
    <t>経過的生介児入１０２・未計画２</t>
  </si>
  <si>
    <t>経過的生介児入１０２・未計画１</t>
  </si>
  <si>
    <t>(1)定員50人以下</t>
    <rPh sb="3" eb="5">
      <t>テイイン</t>
    </rPh>
    <rPh sb="7" eb="8">
      <t>ニン</t>
    </rPh>
    <rPh sb="8" eb="10">
      <t>イカ</t>
    </rPh>
    <phoneticPr fontId="9"/>
  </si>
  <si>
    <t>ホ　肢体不自由児の場合</t>
    <rPh sb="2" eb="4">
      <t>シタイ</t>
    </rPh>
    <rPh sb="4" eb="7">
      <t>フジユウ</t>
    </rPh>
    <rPh sb="7" eb="8">
      <t>ジ</t>
    </rPh>
    <rPh sb="9" eb="11">
      <t>バアイ</t>
    </rPh>
    <phoneticPr fontId="9"/>
  </si>
  <si>
    <t>経過的生介児入１０２</t>
  </si>
  <si>
    <t>経過的生介児入１０１・地公体・未計画２・拘束減</t>
  </si>
  <si>
    <t>経過的生介児入１０１・地公体・未計画１・拘束減</t>
  </si>
  <si>
    <t>経過的生介児入１０１・地公体・拘束減</t>
  </si>
  <si>
    <t>経過的生介児入１０１・未計画２・拘束減</t>
  </si>
  <si>
    <t>経過的生介児入１０１・未計画１・拘束減</t>
  </si>
  <si>
    <t>経過的生介児入１０１・拘束減</t>
  </si>
  <si>
    <t>経過的生介児入１０１・地公体・未計画２</t>
  </si>
  <si>
    <t>経過的生介児入１０１・地公体・未計画１</t>
  </si>
  <si>
    <t>経過的生介児入１０１・地公体</t>
  </si>
  <si>
    <t>経過的生介児入１０１・未計画２</t>
  </si>
  <si>
    <t>経過的生介児入１０１・未計画１</t>
  </si>
  <si>
    <t>経過的生介児入１０１</t>
  </si>
  <si>
    <t>経過的生介児入１００・地公体・未計画２・拘束減</t>
  </si>
  <si>
    <t>経過的生介児入１００・地公体・未計画１・拘束減</t>
  </si>
  <si>
    <t>経過的生介児入１００・地公体・拘束減</t>
  </si>
  <si>
    <t>経過的生介児入１００・未計画２・拘束減</t>
  </si>
  <si>
    <t>経過的生介児入１００・未計画１・拘束減</t>
  </si>
  <si>
    <t>経過的生介児入１００・拘束減</t>
  </si>
  <si>
    <t>経過的生介児入１００・地公体・未計画２</t>
  </si>
  <si>
    <t>経過的生介児入１００・地公体・未計画１</t>
  </si>
  <si>
    <t>経過的生介児入１００・地公体</t>
  </si>
  <si>
    <t>経過的生介児入１００・未計画２</t>
  </si>
  <si>
    <t>経過的生介児入１００・未計画１</t>
  </si>
  <si>
    <t>経過的生介児入１００</t>
  </si>
  <si>
    <t>経過的生介児入９９・地公体・未計画２・拘束減</t>
  </si>
  <si>
    <t>経過的生介児入９９・地公体・未計画１・拘束減</t>
  </si>
  <si>
    <t>経過的生介児入９９・地公体・拘束減</t>
  </si>
  <si>
    <t>経過的生介児入９９・未計画２・拘束減</t>
  </si>
  <si>
    <t>経過的生介児入９９・未計画１・拘束減</t>
  </si>
  <si>
    <t>経過的生介児入９９・拘束減</t>
  </si>
  <si>
    <t>経過的生介児入９９・地公体・未計画２</t>
  </si>
  <si>
    <t>経過的生介児入９９・地公体・未計画１</t>
  </si>
  <si>
    <t>経過的生介児入９９・地公体</t>
  </si>
  <si>
    <t>経過的生介児入９９・未計画２</t>
  </si>
  <si>
    <t>経過的生介児入９９・未計画１</t>
  </si>
  <si>
    <t>経過的生介児入９９</t>
  </si>
  <si>
    <t>経過的生介児入９８・地公体・未計画２・拘束減</t>
  </si>
  <si>
    <t>経過的生介児入９８・地公体・未計画１・拘束減</t>
  </si>
  <si>
    <t>経過的生介児入９８・地公体・拘束減</t>
  </si>
  <si>
    <t>経過的生介児入９８・未計画２・拘束減</t>
  </si>
  <si>
    <t>経過的生介児入９８・未計画１・拘束減</t>
  </si>
  <si>
    <t>経過的生介児入９８・拘束減</t>
  </si>
  <si>
    <t>経過的生介児入９８・地公体・未計画２</t>
  </si>
  <si>
    <t>経過的生介児入９８・地公体・未計画１</t>
  </si>
  <si>
    <t>経過的生介児入９８・地公体</t>
  </si>
  <si>
    <t>経過的生介児入９８・未計画２</t>
  </si>
  <si>
    <t>経過的生介児入９８・未計画１</t>
  </si>
  <si>
    <t>経過的生介児入９８</t>
  </si>
  <si>
    <t>経過的生介児入９７・地公体・未計画２・拘束減</t>
  </si>
  <si>
    <t>経過的生介児入９７・地公体・未計画１・拘束減</t>
  </si>
  <si>
    <t>経過的生介児入９７・地公体・拘束減</t>
  </si>
  <si>
    <t>経過的生介児入９７・未計画２・拘束減</t>
  </si>
  <si>
    <t>経過的生介児入９７・未計画１・拘束減</t>
  </si>
  <si>
    <t>経過的生介児入９７・拘束減</t>
  </si>
  <si>
    <t>経過的生介児入９７・地公体・未計画２</t>
  </si>
  <si>
    <t>経過的生介児入９７・地公体・未計画１</t>
  </si>
  <si>
    <t>経過的生介児入９７・地公体</t>
  </si>
  <si>
    <t>経過的生介児入９７・未計画２</t>
  </si>
  <si>
    <t>経過的生介児入９７・未計画１</t>
  </si>
  <si>
    <t>経過的生介児入９７</t>
  </si>
  <si>
    <t>経過的生介児入９６・地公体・未計画２・拘束減</t>
  </si>
  <si>
    <t>経過的生介児入９６・地公体・未計画１・拘束減</t>
  </si>
  <si>
    <t>経過的生介児入９６・地公体・拘束減</t>
  </si>
  <si>
    <t>経過的生介児入９６・未計画２・拘束減</t>
  </si>
  <si>
    <t>経過的生介児入９６・未計画１・拘束減</t>
  </si>
  <si>
    <t>経過的生介児入９６・拘束減</t>
  </si>
  <si>
    <t>経過的生介児入９６・地公体・未計画２</t>
  </si>
  <si>
    <t>経過的生介児入９６・地公体・未計画１</t>
  </si>
  <si>
    <t>経過的生介児入９６・地公体</t>
  </si>
  <si>
    <t>経過的生介児入９６・未計画２</t>
  </si>
  <si>
    <t>経過的生介児入９６・未計画１</t>
  </si>
  <si>
    <t>経過的生介児入９６</t>
  </si>
  <si>
    <t>経過的生介児入９５・地公体・未計画２・拘束減</t>
  </si>
  <si>
    <t>経過的生介児入９５・地公体・未計画１・拘束減</t>
  </si>
  <si>
    <t>経過的生介児入９５・地公体・拘束減</t>
  </si>
  <si>
    <t>経過的生介児入９５・未計画２・拘束減</t>
  </si>
  <si>
    <t>経過的生介児入９５・未計画１・拘束減</t>
  </si>
  <si>
    <t>経過的生介児入９５・拘束減</t>
  </si>
  <si>
    <t>経過的生介児入９５・地公体・未計画２</t>
  </si>
  <si>
    <t>経過的生介児入９５・地公体・未計画１</t>
  </si>
  <si>
    <t>経過的生介児入９５・地公体</t>
  </si>
  <si>
    <t>経過的生介児入９５・未計画２</t>
  </si>
  <si>
    <t>経過的生介児入９５・未計画１</t>
  </si>
  <si>
    <t>経過的生介児入９５</t>
  </si>
  <si>
    <t>経過的生介児入９４・地公体・未計画２・拘束減</t>
  </si>
  <si>
    <t>経過的生介児入９４・地公体・未計画１・拘束減</t>
  </si>
  <si>
    <t>経過的生介児入９４・地公体・拘束減</t>
  </si>
  <si>
    <t>経過的生介児入９４・未計画２・拘束減</t>
  </si>
  <si>
    <t>経過的生介児入９４・未計画１・拘束減</t>
  </si>
  <si>
    <t>経過的生介児入９４・拘束減</t>
  </si>
  <si>
    <t>経過的生介児入９４・地公体・未計画２</t>
  </si>
  <si>
    <t>経過的生介児入９４・地公体・未計画１</t>
  </si>
  <si>
    <t>経過的生介児入９４・地公体</t>
  </si>
  <si>
    <t>経過的生介児入９４・未計画２</t>
  </si>
  <si>
    <t>経過的生介児入９４・未計画１</t>
  </si>
  <si>
    <t>経過的生介児入９４</t>
  </si>
  <si>
    <t>経過的生介児入９３・地公体・未計画２・拘束減</t>
  </si>
  <si>
    <t>経過的生介児入９３・地公体・未計画１・拘束減</t>
  </si>
  <si>
    <t>経過的生介児入９３・地公体・拘束減</t>
  </si>
  <si>
    <t>経過的生介児入９３・未計画２・拘束減</t>
  </si>
  <si>
    <t>経過的生介児入９３・未計画１・拘束減</t>
  </si>
  <si>
    <t>経過的生介児入９３・拘束減</t>
  </si>
  <si>
    <t>経過的生介児入９３・地公体・未計画２</t>
  </si>
  <si>
    <t>経過的生介児入９３・地公体・未計画１</t>
  </si>
  <si>
    <t>経過的生介児入９３・地公体</t>
  </si>
  <si>
    <t>経過的生介児入９３・未計画２</t>
  </si>
  <si>
    <t>経過的生介児入９３・未計画１</t>
  </si>
  <si>
    <t>経過的生介児入９３</t>
  </si>
  <si>
    <t>経過的生介児入９２・地公体・未計画２・拘束減</t>
  </si>
  <si>
    <t>経過的生介児入９２・地公体・未計画１・拘束減</t>
  </si>
  <si>
    <t>経過的生介児入９２・地公体・拘束減</t>
  </si>
  <si>
    <t>経過的生介児入９２・未計画２・拘束減</t>
  </si>
  <si>
    <t>経過的生介児入９２・未計画１・拘束減</t>
  </si>
  <si>
    <t>経過的生介児入９２・拘束減</t>
  </si>
  <si>
    <t>経過的生介児入９２・地公体・未計画２</t>
  </si>
  <si>
    <t>経過的生介児入９２・地公体・未計画１</t>
  </si>
  <si>
    <t>経過的生介児入９２・地公体</t>
  </si>
  <si>
    <t>経過的生介児入９２・未計画２</t>
  </si>
  <si>
    <t>F729</t>
    <phoneticPr fontId="11"/>
  </si>
  <si>
    <t>経過的生介児入９２・未計画１</t>
  </si>
  <si>
    <t>経過的生介児入９２</t>
  </si>
  <si>
    <t>(15)定員91人以上</t>
    <rPh sb="4" eb="6">
      <t>テイイン</t>
    </rPh>
    <rPh sb="8" eb="9">
      <t>ニン</t>
    </rPh>
    <rPh sb="9" eb="11">
      <t>イジョウ</t>
    </rPh>
    <phoneticPr fontId="9"/>
  </si>
  <si>
    <t>経過的生介児入職業指導員加算７１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</si>
  <si>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(14)定員81人以上90人以下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</si>
  <si>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経過的生介児入職業指導員加算７０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</si>
  <si>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(13)定員71人以上80人以下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</si>
  <si>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経過的生介児入職業指導員加算６９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</si>
  <si>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(12)定員61人以上70人以下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</si>
  <si>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経過的生介児入職業指導員加算６８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</si>
  <si>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(11)定員51人以上60人以下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</si>
  <si>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経過的生介児入職業指導員加算６７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</si>
  <si>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(10)定員41人以上50人以下</t>
    <rPh sb="4" eb="6">
      <t>テイイン</t>
    </rPh>
    <rPh sb="8" eb="9">
      <t>ニン</t>
    </rPh>
    <rPh sb="9" eb="11">
      <t>イジョウ</t>
    </rPh>
    <rPh sb="13" eb="14">
      <t>ニン</t>
    </rPh>
    <rPh sb="14" eb="16">
      <t>イカ</t>
    </rPh>
    <phoneticPr fontId="9"/>
  </si>
  <si>
    <t>経過的生介児入職業指導員加算６６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</si>
  <si>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(9)定員36人以上40人以下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</si>
  <si>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経過的生介児入職業指導員加算６５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</si>
  <si>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(8)定員31人以上35人以下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</si>
  <si>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経過的生介児入職業指導員加算６４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</si>
  <si>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(7)定員26人以上30人以下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</si>
  <si>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経過的生介児入職業指導員加算６３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</si>
  <si>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経過的生介児入職業指導員加算６２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</si>
  <si>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(一)当該施設に併設する施設又は当該施設が主たる施設</t>
    <rPh sb="1" eb="2">
      <t>イチ</t>
    </rPh>
    <rPh sb="3" eb="5">
      <t>トウガイ</t>
    </rPh>
    <rPh sb="5" eb="7">
      <t>シセツ</t>
    </rPh>
    <rPh sb="8" eb="10">
      <t>ヘイセツ</t>
    </rPh>
    <rPh sb="12" eb="14">
      <t>シセツ</t>
    </rPh>
    <rPh sb="14" eb="15">
      <t>マタ</t>
    </rPh>
    <rPh sb="16" eb="18">
      <t>トウガイ</t>
    </rPh>
    <rPh sb="18" eb="20">
      <t>シセツ</t>
    </rPh>
    <rPh sb="21" eb="22">
      <t>シュ</t>
    </rPh>
    <rPh sb="24" eb="26">
      <t>シセツ</t>
    </rPh>
    <phoneticPr fontId="9"/>
  </si>
  <si>
    <t>(6)定員21人以上25人以下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</si>
  <si>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経過的生介児入職業指導員加算６１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</si>
  <si>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経過的生介児入職業指導員加算６０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</si>
  <si>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(5)定員16人以上20人以下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</si>
  <si>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経過的生介児入職業指導員加算５９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</si>
  <si>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</si>
  <si>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(4)定員11人以上15人以下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</si>
  <si>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経過的生介児入職業指導員加算５７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</si>
  <si>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</si>
  <si>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</si>
  <si>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</si>
  <si>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(一)当該施設に併設する施設が主たる施設</t>
    <rPh sb="1" eb="2">
      <t>イチ</t>
    </rPh>
    <rPh sb="3" eb="5">
      <t>トウガイ</t>
    </rPh>
    <rPh sb="5" eb="7">
      <t>シセツ</t>
    </rPh>
    <rPh sb="8" eb="10">
      <t>ヘイセツ</t>
    </rPh>
    <rPh sb="12" eb="14">
      <t>シセツ</t>
    </rPh>
    <rPh sb="15" eb="16">
      <t>シュ</t>
    </rPh>
    <rPh sb="18" eb="20">
      <t>シセツ</t>
    </rPh>
    <phoneticPr fontId="9"/>
  </si>
  <si>
    <t>(2)定員6人以上9人以下</t>
    <rPh sb="3" eb="5">
      <t>テイイン</t>
    </rPh>
    <rPh sb="6" eb="7">
      <t>ニン</t>
    </rPh>
    <rPh sb="7" eb="9">
      <t>イジョウ</t>
    </rPh>
    <rPh sb="10" eb="11">
      <t>ニン</t>
    </rPh>
    <rPh sb="11" eb="13">
      <t>イカ</t>
    </rPh>
    <phoneticPr fontId="9"/>
  </si>
  <si>
    <t>経過的生介児入職業指導員加算５３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</si>
  <si>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</si>
  <si>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(1)定員5人</t>
    <rPh sb="6" eb="7">
      <t>ニン</t>
    </rPh>
    <phoneticPr fontId="9"/>
  </si>
  <si>
    <t>ニ　ろうあ児の場合</t>
    <rPh sb="5" eb="6">
      <t>ジ</t>
    </rPh>
    <phoneticPr fontId="9"/>
  </si>
  <si>
    <t>経過的生介児入職業指導員加算５１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</si>
  <si>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</si>
  <si>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</si>
  <si>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</si>
  <si>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</si>
  <si>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</si>
  <si>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</si>
  <si>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</si>
  <si>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</si>
  <si>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</si>
  <si>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</si>
  <si>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経過的生介児入職業指導員加算４０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</si>
  <si>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</si>
  <si>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</si>
  <si>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</si>
  <si>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</si>
  <si>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</si>
  <si>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</si>
  <si>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</si>
  <si>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</si>
  <si>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</si>
  <si>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ハ　盲児の場合</t>
    <rPh sb="2" eb="4">
      <t>モウジ</t>
    </rPh>
    <phoneticPr fontId="9"/>
  </si>
  <si>
    <t>経過的生介児入職業指導員加算３０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</si>
  <si>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</si>
  <si>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</si>
  <si>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</si>
  <si>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</si>
  <si>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</si>
  <si>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ロ　自閉症児の場合</t>
    <rPh sb="2" eb="5">
      <t>ジヘイショウ</t>
    </rPh>
    <rPh sb="5" eb="6">
      <t>ジ</t>
    </rPh>
    <phoneticPr fontId="9"/>
  </si>
  <si>
    <t>経過的生介児入職業指導員加算２４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</si>
  <si>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</si>
  <si>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</si>
  <si>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</si>
  <si>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経過的生介児入職業指導員加算２０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</si>
  <si>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</si>
  <si>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</si>
  <si>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</si>
  <si>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</si>
  <si>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</si>
  <si>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</si>
  <si>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</si>
  <si>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</si>
  <si>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</si>
  <si>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経過的生介児入職業指導員加算１０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</si>
  <si>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経過的生介児入職業指導員加算９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</si>
  <si>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経過的生介児入職業指導員加算８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</si>
  <si>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(5)定員31人以上40人以下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</si>
  <si>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経過的生介児入職業指導員加算７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</si>
  <si>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(4)定員21人以上30人以下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</si>
  <si>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経過的生介児入職業指導員加算６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</si>
  <si>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経過的生介児入職業指導員加算５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</si>
  <si>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(3)定員11人以上20人以下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</si>
  <si>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経過的生介児入職業指導員加算４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</si>
  <si>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経過的生介児入職業指導員加算３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</si>
  <si>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(2)定員10人</t>
    <rPh sb="7" eb="8">
      <t>ニン</t>
    </rPh>
    <phoneticPr fontId="9"/>
  </si>
  <si>
    <t>経過的生介児入職業指導員加算２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</si>
  <si>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(一)当該施設が単独施設</t>
    <rPh sb="1" eb="2">
      <t>イチ</t>
    </rPh>
    <rPh sb="3" eb="5">
      <t>トウガイ</t>
    </rPh>
    <rPh sb="5" eb="7">
      <t>シセツ</t>
    </rPh>
    <rPh sb="8" eb="10">
      <t>タンドク</t>
    </rPh>
    <rPh sb="10" eb="12">
      <t>シセツ</t>
    </rPh>
    <phoneticPr fontId="9"/>
  </si>
  <si>
    <t>(1)定員5人以上10人未満</t>
    <rPh sb="3" eb="5">
      <t>テイイン</t>
    </rPh>
    <rPh sb="6" eb="7">
      <t>ニン</t>
    </rPh>
    <rPh sb="7" eb="9">
      <t>イジョウ</t>
    </rPh>
    <rPh sb="11" eb="12">
      <t>ニン</t>
    </rPh>
    <rPh sb="12" eb="14">
      <t>ミマン</t>
    </rPh>
    <phoneticPr fontId="9"/>
  </si>
  <si>
    <t>イ　知的障害児の場合</t>
  </si>
  <si>
    <t>職業指導員を配置している場合</t>
    <rPh sb="0" eb="2">
      <t>ショクギョウ</t>
    </rPh>
    <rPh sb="2" eb="5">
      <t>シドウイン</t>
    </rPh>
    <rPh sb="6" eb="8">
      <t>ハイチ</t>
    </rPh>
    <rPh sb="12" eb="14">
      <t>バアイ</t>
    </rPh>
    <phoneticPr fontId="9"/>
  </si>
  <si>
    <t>経過的生介児入職業指導員加算１</t>
    <rPh sb="7" eb="9">
      <t>ショクギョウ</t>
    </rPh>
    <rPh sb="9" eb="11">
      <t>シドウ</t>
    </rPh>
    <rPh sb="11" eb="12">
      <t>イン</t>
    </rPh>
    <rPh sb="12" eb="14">
      <t>カサン</t>
    </rPh>
    <phoneticPr fontId="9"/>
  </si>
  <si>
    <t>算定項目</t>
    <phoneticPr fontId="9"/>
  </si>
  <si>
    <t>サービスコード</t>
    <phoneticPr fontId="9"/>
  </si>
  <si>
    <t>公認心理師の場合</t>
    <rPh sb="0" eb="2">
      <t>コウニン</t>
    </rPh>
    <rPh sb="2" eb="4">
      <t>シンリ</t>
    </rPh>
    <rPh sb="4" eb="5">
      <t>シ</t>
    </rPh>
    <rPh sb="6" eb="8">
      <t>バアイ</t>
    </rPh>
    <phoneticPr fontId="9"/>
  </si>
  <si>
    <t>経過的生介児入心理担当職員加算（公認心理師）</t>
    <phoneticPr fontId="11"/>
  </si>
  <si>
    <t>F841</t>
    <phoneticPr fontId="11"/>
  </si>
  <si>
    <t>(4)定員71人以上</t>
    <rPh sb="7" eb="8">
      <t>ニン</t>
    </rPh>
    <rPh sb="8" eb="10">
      <t>イジョウ</t>
    </rPh>
    <phoneticPr fontId="9"/>
  </si>
  <si>
    <t>経過的生介児入心理担当職員加算６１</t>
  </si>
  <si>
    <t>経過的生介児入心理担当職員加算６０</t>
  </si>
  <si>
    <t>経過的生介児入心理担当職員加算５９</t>
  </si>
  <si>
    <t>(1)定員50人以下</t>
    <rPh sb="7" eb="8">
      <t>ニン</t>
    </rPh>
    <rPh sb="8" eb="10">
      <t>イカ</t>
    </rPh>
    <phoneticPr fontId="9"/>
  </si>
  <si>
    <t>ホ　肢体不自由児の場合</t>
    <rPh sb="2" eb="4">
      <t>シタイ</t>
    </rPh>
    <rPh sb="4" eb="8">
      <t>フジユウジ</t>
    </rPh>
    <rPh sb="9" eb="11">
      <t>バアイ</t>
    </rPh>
    <phoneticPr fontId="9"/>
  </si>
  <si>
    <t>経過的生介児入心理担当職員加算５８</t>
  </si>
  <si>
    <t>経過的生介児入心理担当職員加算５７</t>
  </si>
  <si>
    <t>経過的生介児入心理担当職員加算５６</t>
  </si>
  <si>
    <t>経過的生介児入心理担当職員加算５５</t>
  </si>
  <si>
    <t>経過的生介児入心理担当職員加算５４</t>
  </si>
  <si>
    <t>経過的生介児入心理担当職員加算５３</t>
  </si>
  <si>
    <t>経過的生介児入心理担当職員加算５２</t>
  </si>
  <si>
    <t>経過的生介児入心理担当職員加算５１</t>
  </si>
  <si>
    <t>経過的生介児入心理担当職員加算５０</t>
  </si>
  <si>
    <t>経過的生介児入心理担当職員加算４９</t>
  </si>
  <si>
    <t>経過的生介児入心理担当職員加算４８</t>
  </si>
  <si>
    <t>経過的生介児入心理担当職員加算４７</t>
  </si>
  <si>
    <t>経過的生介児入心理担当職員加算４６</t>
  </si>
  <si>
    <t>経過的生介児入心理担当職員加算４５</t>
  </si>
  <si>
    <t>経過的生介児入心理担当職員加算４４</t>
  </si>
  <si>
    <t>経過的生介児入心理担当職員加算４３</t>
  </si>
  <si>
    <t>経過的生介児入心理担当職員加算４２</t>
  </si>
  <si>
    <t>経過的生介児入心理担当職員加算４１</t>
  </si>
  <si>
    <t>経過的生介児入心理担当職員加算４０</t>
  </si>
  <si>
    <t>経過的生介児入心理担当職員加算３９</t>
  </si>
  <si>
    <t>経過的生介児入心理担当職員加算３８</t>
  </si>
  <si>
    <t>経過的生介児入心理担当職員加算３７</t>
  </si>
  <si>
    <t>経過的生介児入心理担当職員加算３６</t>
  </si>
  <si>
    <t>経過的生介児入心理担当職員加算３５</t>
  </si>
  <si>
    <t>経過的生介児入心理担当職員加算３４</t>
  </si>
  <si>
    <t>経過的生介児入心理担当職員加算３３</t>
  </si>
  <si>
    <t>経過的生介児入心理担当職員加算３２</t>
  </si>
  <si>
    <t>経過的生介児入心理担当職員加算３１</t>
  </si>
  <si>
    <t>経過的生介児入心理担当職員加算３０</t>
  </si>
  <si>
    <t>経過的生介児入心理担当職員加算２９</t>
  </si>
  <si>
    <t>経過的生介児入心理担当職員加算２８</t>
  </si>
  <si>
    <t>経過的生介児入心理担当職員加算２７</t>
  </si>
  <si>
    <t>経過的生介児入心理担当職員加算２６</t>
  </si>
  <si>
    <t>経過的生介児入心理担当職員加算２５</t>
  </si>
  <si>
    <t>経過的生介児入心理担当職員加算２４</t>
  </si>
  <si>
    <t>経過的生介児入心理担当職員加算２３</t>
  </si>
  <si>
    <t>経過的生介児入心理担当職員加算２２</t>
  </si>
  <si>
    <t>経過的生介児入心理担当職員加算２１</t>
  </si>
  <si>
    <t>経過的生介児入心理担当職員加算２０</t>
  </si>
  <si>
    <t>経過的生介児入心理担当職員加算１９</t>
  </si>
  <si>
    <t>経過的生介児入心理担当職員加算１８</t>
  </si>
  <si>
    <t>経過的生介児入心理担当職員加算１７</t>
  </si>
  <si>
    <t>経過的生介児入心理担当職員加算１６</t>
  </si>
  <si>
    <t>経過的生介児入心理担当職員加算１５</t>
  </si>
  <si>
    <t>経過的生介児入心理担当職員加算１４</t>
  </si>
  <si>
    <t>経過的生介児入心理担当職員加算１３</t>
  </si>
  <si>
    <t>経過的生介児入心理担当職員加算１２</t>
  </si>
  <si>
    <t>経過的生介児入心理担当職員加算１１</t>
  </si>
  <si>
    <t>経過的生介児入心理担当職員加算１０</t>
  </si>
  <si>
    <t>経過的生介児入心理担当職員加算９</t>
  </si>
  <si>
    <t>経過的生介児入心理担当職員加算８</t>
  </si>
  <si>
    <t>経過的生介児入心理担当職員加算７</t>
  </si>
  <si>
    <t>経過的生介児入心理担当職員加算６</t>
  </si>
  <si>
    <t>経過的生介児入心理担当職員加算５</t>
  </si>
  <si>
    <t>経過的生介児入心理担当職員加算４</t>
  </si>
  <si>
    <t>経過的生介児入心理担当職員加算３</t>
  </si>
  <si>
    <t>経過的生介児入心理担当職員加算２</t>
    <phoneticPr fontId="11"/>
  </si>
  <si>
    <t>心理担当職員を配置している場合</t>
    <rPh sb="0" eb="2">
      <t>シンリ</t>
    </rPh>
    <rPh sb="2" eb="4">
      <t>タントウ</t>
    </rPh>
    <rPh sb="4" eb="6">
      <t>ショクイン</t>
    </rPh>
    <rPh sb="7" eb="9">
      <t>ハイチ</t>
    </rPh>
    <rPh sb="13" eb="15">
      <t>バアイ</t>
    </rPh>
    <phoneticPr fontId="9"/>
  </si>
  <si>
    <t>経過的生介児入心理担当職員加算１</t>
    <phoneticPr fontId="11"/>
  </si>
  <si>
    <t>加算の算定を開始した日から起算して90日以内</t>
    <rPh sb="0" eb="2">
      <t>カサン</t>
    </rPh>
    <rPh sb="3" eb="5">
      <t>サンテイ</t>
    </rPh>
    <rPh sb="6" eb="8">
      <t>カイシ</t>
    </rPh>
    <rPh sb="10" eb="11">
      <t>ヒ</t>
    </rPh>
    <rPh sb="13" eb="15">
      <t>キサン</t>
    </rPh>
    <rPh sb="19" eb="20">
      <t>ニチ</t>
    </rPh>
    <rPh sb="20" eb="22">
      <t>イナイ</t>
    </rPh>
    <phoneticPr fontId="9"/>
  </si>
  <si>
    <t>経過的生介児入強度行動障害児特別支援加算２</t>
    <rPh sb="7" eb="9">
      <t>キョウド</t>
    </rPh>
    <rPh sb="9" eb="11">
      <t>コウドウ</t>
    </rPh>
    <rPh sb="11" eb="14">
      <t>ショウガイジ</t>
    </rPh>
    <rPh sb="14" eb="16">
      <t>トクベツ</t>
    </rPh>
    <rPh sb="16" eb="18">
      <t>シエン</t>
    </rPh>
    <rPh sb="18" eb="20">
      <t>カサン</t>
    </rPh>
    <phoneticPr fontId="9"/>
  </si>
  <si>
    <t>強度行動障害児特別支援加算</t>
    <rPh sb="0" eb="2">
      <t>キョウド</t>
    </rPh>
    <rPh sb="2" eb="4">
      <t>コウドウ</t>
    </rPh>
    <rPh sb="4" eb="7">
      <t>ショウガイジ</t>
    </rPh>
    <rPh sb="7" eb="9">
      <t>トクベツ</t>
    </rPh>
    <rPh sb="9" eb="11">
      <t>シエン</t>
    </rPh>
    <rPh sb="11" eb="13">
      <t>カサン</t>
    </rPh>
    <phoneticPr fontId="9"/>
  </si>
  <si>
    <t>経過的生介児入強度行動障害児特別支援加算１</t>
    <rPh sb="7" eb="9">
      <t>キョウド</t>
    </rPh>
    <rPh sb="9" eb="11">
      <t>コウドウ</t>
    </rPh>
    <rPh sb="11" eb="14">
      <t>ショウガイジ</t>
    </rPh>
    <rPh sb="14" eb="16">
      <t>トクベツ</t>
    </rPh>
    <rPh sb="16" eb="18">
      <t>シエン</t>
    </rPh>
    <rPh sb="18" eb="20">
      <t>カサン</t>
    </rPh>
    <phoneticPr fontId="9"/>
  </si>
  <si>
    <t>重度重複障害児加算</t>
    <rPh sb="0" eb="2">
      <t>ジュウド</t>
    </rPh>
    <rPh sb="2" eb="4">
      <t>ジュウフク</t>
    </rPh>
    <rPh sb="4" eb="6">
      <t>ショウガイ</t>
    </rPh>
    <rPh sb="6" eb="7">
      <t>ジ</t>
    </rPh>
    <rPh sb="7" eb="9">
      <t>カサン</t>
    </rPh>
    <phoneticPr fontId="9"/>
  </si>
  <si>
    <t>経過的生介児入重度重複障害児加算</t>
    <rPh sb="7" eb="9">
      <t>ジュウド</t>
    </rPh>
    <rPh sb="9" eb="11">
      <t>ジュウフク</t>
    </rPh>
    <rPh sb="11" eb="14">
      <t>ショウガイジ</t>
    </rPh>
    <rPh sb="14" eb="16">
      <t>カサン</t>
    </rPh>
    <phoneticPr fontId="9"/>
  </si>
  <si>
    <t>別に定める要件に合致する場合</t>
    <rPh sb="0" eb="1">
      <t>ベツ</t>
    </rPh>
    <rPh sb="2" eb="3">
      <t>サダ</t>
    </rPh>
    <rPh sb="5" eb="7">
      <t>ヨウケン</t>
    </rPh>
    <rPh sb="8" eb="10">
      <t>ガッチ</t>
    </rPh>
    <rPh sb="12" eb="14">
      <t>バアイ</t>
    </rPh>
    <phoneticPr fontId="9"/>
  </si>
  <si>
    <t>経過的生介児入重度障害児支援加算（強度行動）</t>
    <rPh sb="17" eb="19">
      <t>キョウド</t>
    </rPh>
    <rPh sb="19" eb="21">
      <t>コウドウ</t>
    </rPh>
    <phoneticPr fontId="9"/>
  </si>
  <si>
    <t xml:space="preserve"> ト　重度障害児支援加算（Ⅶ）</t>
    <rPh sb="3" eb="5">
      <t>ジュウド</t>
    </rPh>
    <rPh sb="5" eb="8">
      <t>ショウガイジ</t>
    </rPh>
    <rPh sb="8" eb="10">
      <t>シエン</t>
    </rPh>
    <rPh sb="10" eb="12">
      <t>カサン</t>
    </rPh>
    <phoneticPr fontId="9"/>
  </si>
  <si>
    <t>肢体不自由児の場合</t>
    <rPh sb="0" eb="2">
      <t>シタイ</t>
    </rPh>
    <rPh sb="2" eb="6">
      <t>フジユウジ</t>
    </rPh>
    <rPh sb="7" eb="9">
      <t>バアイ</t>
    </rPh>
    <phoneticPr fontId="9"/>
  </si>
  <si>
    <t>経過的生介児入重度障害児支援加算Ⅶ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</si>
  <si>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ヘ　重度障害児支援加算（Ⅵ）</t>
    <rPh sb="2" eb="4">
      <t>ジュウド</t>
    </rPh>
    <rPh sb="4" eb="7">
      <t>ショウガイジ</t>
    </rPh>
    <rPh sb="7" eb="9">
      <t>シエン</t>
    </rPh>
    <rPh sb="9" eb="11">
      <t>カサン</t>
    </rPh>
    <phoneticPr fontId="9"/>
  </si>
  <si>
    <t>経過的生介児入重度障害児支援加算Ⅵ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</si>
  <si>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ホ　重度障害児支援加算（Ⅴ）</t>
    <rPh sb="2" eb="4">
      <t>ジュウド</t>
    </rPh>
    <rPh sb="4" eb="7">
      <t>ショウガイジ</t>
    </rPh>
    <rPh sb="7" eb="9">
      <t>シエン</t>
    </rPh>
    <rPh sb="9" eb="11">
      <t>カサン</t>
    </rPh>
    <phoneticPr fontId="9"/>
  </si>
  <si>
    <t>ろうあ児の場合</t>
    <rPh sb="3" eb="4">
      <t>ジ</t>
    </rPh>
    <rPh sb="5" eb="7">
      <t>バアイ</t>
    </rPh>
    <phoneticPr fontId="9"/>
  </si>
  <si>
    <t>経過的生介児入重度障害児支援加算Ⅴ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</si>
  <si>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二　重度障害児支援加算（Ⅳ）</t>
    <rPh sb="0" eb="1">
      <t>ニ</t>
    </rPh>
    <rPh sb="2" eb="4">
      <t>ジュウド</t>
    </rPh>
    <rPh sb="4" eb="7">
      <t>ショウガイジ</t>
    </rPh>
    <rPh sb="7" eb="9">
      <t>シエン</t>
    </rPh>
    <rPh sb="9" eb="11">
      <t>カサン</t>
    </rPh>
    <phoneticPr fontId="9"/>
  </si>
  <si>
    <t>経過的生介児入重度障害児支援加算Ⅳ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</si>
  <si>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ハ　重度障害児支援加算（Ⅲ）</t>
    <rPh sb="2" eb="4">
      <t>ジュウド</t>
    </rPh>
    <rPh sb="4" eb="7">
      <t>ショウガイジ</t>
    </rPh>
    <rPh sb="7" eb="9">
      <t>シエン</t>
    </rPh>
    <rPh sb="9" eb="11">
      <t>カサン</t>
    </rPh>
    <phoneticPr fontId="9"/>
  </si>
  <si>
    <t>盲児の場合</t>
    <rPh sb="0" eb="2">
      <t>モウジ</t>
    </rPh>
    <rPh sb="3" eb="5">
      <t>バアイ</t>
    </rPh>
    <phoneticPr fontId="9"/>
  </si>
  <si>
    <t>経過的生介児入重度障害児支援加算Ⅲ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</si>
  <si>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ロ　重度障害児支援加算（Ⅱ）</t>
    <rPh sb="2" eb="4">
      <t>ジュウド</t>
    </rPh>
    <rPh sb="7" eb="9">
      <t>シエン</t>
    </rPh>
    <rPh sb="9" eb="11">
      <t>カサン</t>
    </rPh>
    <phoneticPr fontId="9"/>
  </si>
  <si>
    <t>経過的生介児入重度障害児支援加算Ⅱ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</si>
  <si>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イ　重度障害児支援加算（Ⅰ）</t>
    <rPh sb="2" eb="4">
      <t>ジュウド</t>
    </rPh>
    <rPh sb="4" eb="7">
      <t>ショウガイジ</t>
    </rPh>
    <rPh sb="7" eb="9">
      <t>シエン</t>
    </rPh>
    <rPh sb="9" eb="11">
      <t>カサン</t>
    </rPh>
    <phoneticPr fontId="9"/>
  </si>
  <si>
    <t>知的障害児、自閉症児の場合</t>
    <rPh sb="0" eb="2">
      <t>チテキ</t>
    </rPh>
    <rPh sb="2" eb="5">
      <t>ショウガイジ</t>
    </rPh>
    <rPh sb="6" eb="10">
      <t>ジヘイショウジ</t>
    </rPh>
    <rPh sb="11" eb="13">
      <t>バアイ</t>
    </rPh>
    <phoneticPr fontId="9"/>
  </si>
  <si>
    <t>重度障害児支援加算</t>
    <rPh sb="0" eb="2">
      <t>ジュウド</t>
    </rPh>
    <rPh sb="2" eb="5">
      <t>ショウガイジ</t>
    </rPh>
    <rPh sb="5" eb="7">
      <t>シエン</t>
    </rPh>
    <rPh sb="7" eb="9">
      <t>カサン</t>
    </rPh>
    <phoneticPr fontId="9"/>
  </si>
  <si>
    <t>経過的生介児入重度障害児支援加算Ⅰ</t>
    <rPh sb="7" eb="9">
      <t>ジュウド</t>
    </rPh>
    <rPh sb="9" eb="12">
      <t>ショウガイジ</t>
    </rPh>
    <rPh sb="12" eb="14">
      <t>シエン</t>
    </rPh>
    <rPh sb="14" eb="16">
      <t>カサン</t>
    </rPh>
    <phoneticPr fontId="9"/>
  </si>
  <si>
    <t>ロ　90日を超える入院期間が4日以上</t>
    <rPh sb="4" eb="5">
      <t>ヒ</t>
    </rPh>
    <rPh sb="6" eb="7">
      <t>コ</t>
    </rPh>
    <rPh sb="9" eb="11">
      <t>ニュウイン</t>
    </rPh>
    <rPh sb="11" eb="13">
      <t>キカン</t>
    </rPh>
    <rPh sb="15" eb="16">
      <t>ヒ</t>
    </rPh>
    <rPh sb="16" eb="18">
      <t>イジョウ</t>
    </rPh>
    <phoneticPr fontId="9"/>
  </si>
  <si>
    <t>(月１回限度)</t>
    <rPh sb="1" eb="2">
      <t>ツキ</t>
    </rPh>
    <rPh sb="3" eb="4">
      <t>カイ</t>
    </rPh>
    <rPh sb="4" eb="6">
      <t>ゲンド</t>
    </rPh>
    <phoneticPr fontId="9"/>
  </si>
  <si>
    <t>経過的生介児入入院時特別支援加算２</t>
    <rPh sb="7" eb="10">
      <t>ニュウインジ</t>
    </rPh>
    <rPh sb="10" eb="12">
      <t>トクベツ</t>
    </rPh>
    <rPh sb="12" eb="14">
      <t>シエン</t>
    </rPh>
    <rPh sb="14" eb="16">
      <t>カサン</t>
    </rPh>
    <phoneticPr fontId="9"/>
  </si>
  <si>
    <t>イ　90日を超える入院期間が4日未満</t>
    <rPh sb="4" eb="5">
      <t>ヒ</t>
    </rPh>
    <rPh sb="6" eb="7">
      <t>コ</t>
    </rPh>
    <rPh sb="9" eb="11">
      <t>ニュウイン</t>
    </rPh>
    <rPh sb="11" eb="13">
      <t>キカン</t>
    </rPh>
    <rPh sb="15" eb="16">
      <t>ヒ</t>
    </rPh>
    <rPh sb="16" eb="18">
      <t>ミマン</t>
    </rPh>
    <phoneticPr fontId="9"/>
  </si>
  <si>
    <t>入院時特別支援加算</t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phoneticPr fontId="9"/>
  </si>
  <si>
    <t>経過的生介児入入院時特別支援加算１</t>
    <rPh sb="7" eb="10">
      <t>ニュウインジ</t>
    </rPh>
    <rPh sb="10" eb="12">
      <t>トクベツ</t>
    </rPh>
    <rPh sb="12" eb="14">
      <t>シエン</t>
    </rPh>
    <rPh sb="14" eb="16">
      <t>カサン</t>
    </rPh>
    <phoneticPr fontId="9"/>
  </si>
  <si>
    <t>ロ　自活訓練加算（Ⅱ）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9"/>
  </si>
  <si>
    <t>経過的生介児入自活訓練加算２</t>
    <rPh sb="7" eb="9">
      <t>ジカツ</t>
    </rPh>
    <rPh sb="9" eb="11">
      <t>クンレン</t>
    </rPh>
    <rPh sb="11" eb="13">
      <t>カサン</t>
    </rPh>
    <phoneticPr fontId="9"/>
  </si>
  <si>
    <t>イ　自活訓練加算（Ⅰ）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9"/>
  </si>
  <si>
    <t>自活訓練加算</t>
    <rPh sb="0" eb="2">
      <t>ジカツ</t>
    </rPh>
    <rPh sb="2" eb="4">
      <t>クンレン</t>
    </rPh>
    <rPh sb="4" eb="6">
      <t>カサン</t>
    </rPh>
    <phoneticPr fontId="9"/>
  </si>
  <si>
    <t>経過的生介児入自活訓練加算１</t>
    <rPh sb="7" eb="9">
      <t>ジカツ</t>
    </rPh>
    <rPh sb="9" eb="11">
      <t>クンレン</t>
    </rPh>
    <rPh sb="11" eb="13">
      <t>カサン</t>
    </rPh>
    <phoneticPr fontId="9"/>
  </si>
  <si>
    <t>地方公共団体が設置する障害児入所施設の場合</t>
    <rPh sb="0" eb="2">
      <t>チホウ</t>
    </rPh>
    <rPh sb="2" eb="4">
      <t>コウキョウ</t>
    </rPh>
    <rPh sb="4" eb="6">
      <t>ダンタイ</t>
    </rPh>
    <rPh sb="7" eb="9">
      <t>セッチ</t>
    </rPh>
    <rPh sb="11" eb="14">
      <t>ショウガイジ</t>
    </rPh>
    <phoneticPr fontId="9"/>
  </si>
  <si>
    <t>経過的生介児入入院外泊時加算１２</t>
    <rPh sb="7" eb="9">
      <t>ニュウイン</t>
    </rPh>
    <rPh sb="9" eb="12">
      <t>ガイハクジ</t>
    </rPh>
    <rPh sb="12" eb="14">
      <t>カサン</t>
    </rPh>
    <phoneticPr fontId="9"/>
  </si>
  <si>
    <t>(3)定員91人以上</t>
    <rPh sb="7" eb="8">
      <t>ニン</t>
    </rPh>
    <rPh sb="8" eb="10">
      <t>イジョウ</t>
    </rPh>
    <phoneticPr fontId="9"/>
  </si>
  <si>
    <t>経過的生介児入入院外泊時加算１１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</si>
  <si>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経過的生介児入入院外泊時加算１０</t>
    <rPh sb="7" eb="9">
      <t>ニュウイン</t>
    </rPh>
    <rPh sb="9" eb="12">
      <t>ガイハクジ</t>
    </rPh>
    <rPh sb="12" eb="14">
      <t>カサン</t>
    </rPh>
    <phoneticPr fontId="9"/>
  </si>
  <si>
    <t>(2)定員61人以上90人以下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</si>
  <si>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経過的生介児入入院外泊時加算９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</si>
  <si>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経過的生介児入入院外泊時加算８</t>
    <rPh sb="7" eb="9">
      <t>ニュウイン</t>
    </rPh>
    <rPh sb="9" eb="12">
      <t>ガイハクジ</t>
    </rPh>
    <rPh sb="12" eb="14">
      <t>カサン</t>
    </rPh>
    <phoneticPr fontId="9"/>
  </si>
  <si>
    <t>(1)定員60人以下</t>
    <rPh sb="7" eb="8">
      <t>ニン</t>
    </rPh>
    <rPh sb="8" eb="10">
      <t>イカ</t>
    </rPh>
    <phoneticPr fontId="9"/>
  </si>
  <si>
    <t>ロ　入院・外泊時加算（Ⅱ）</t>
    <rPh sb="2" eb="4">
      <t>ニュウイン</t>
    </rPh>
    <rPh sb="5" eb="8">
      <t>ガイハクジ</t>
    </rPh>
    <rPh sb="8" eb="10">
      <t>カサン</t>
    </rPh>
    <phoneticPr fontId="9"/>
  </si>
  <si>
    <t>経過的生介児入入院外泊時加算７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</si>
  <si>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経過的生介児入入院外泊時加算６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</si>
  <si>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経過的生介児入入院外泊時加算５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</si>
  <si>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経過的生介児入入院外泊時加算４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</si>
  <si>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経過的生介児入入院外泊時加算３</t>
    <rPh sb="7" eb="9">
      <t>ニュウイン</t>
    </rPh>
    <rPh sb="9" eb="12">
      <t>ガイハクジ</t>
    </rPh>
    <rPh sb="12" eb="14">
      <t>カサン</t>
    </rPh>
    <phoneticPr fontId="9"/>
  </si>
  <si>
    <t>経過的生介児入入院外泊時加算２</t>
    <rPh sb="7" eb="9">
      <t>ニュウイン</t>
    </rPh>
    <rPh sb="9" eb="12">
      <t>ガイハクジ</t>
    </rPh>
    <rPh sb="12" eb="14">
      <t>カサン</t>
    </rPh>
    <phoneticPr fontId="9"/>
  </si>
  <si>
    <t>イ　入院・外泊時加算（Ⅰ）</t>
    <rPh sb="2" eb="4">
      <t>ニュウイン</t>
    </rPh>
    <rPh sb="5" eb="8">
      <t>ガイハクジ</t>
    </rPh>
    <rPh sb="8" eb="10">
      <t>カサン</t>
    </rPh>
    <phoneticPr fontId="9"/>
  </si>
  <si>
    <t>入院・外泊時加算　　（入院・外泊時加算（Ⅰ）については8日を限度、入院・外泊時加算（Ⅱ）については8日を超えた日から82日を限度として所定単位数に代えて算定）</t>
    <rPh sb="0" eb="2">
      <t>ニュウイン</t>
    </rPh>
    <rPh sb="3" eb="5">
      <t>ガイハク</t>
    </rPh>
    <rPh sb="5" eb="6">
      <t>ジ</t>
    </rPh>
    <rPh sb="6" eb="8">
      <t>カサン</t>
    </rPh>
    <rPh sb="11" eb="13">
      <t>ニュウイン</t>
    </rPh>
    <rPh sb="14" eb="16">
      <t>ガイハク</t>
    </rPh>
    <rPh sb="16" eb="17">
      <t>ジ</t>
    </rPh>
    <rPh sb="17" eb="19">
      <t>カサン</t>
    </rPh>
    <rPh sb="28" eb="29">
      <t>ニチ</t>
    </rPh>
    <rPh sb="30" eb="32">
      <t>ゲンド</t>
    </rPh>
    <rPh sb="33" eb="35">
      <t>ニュウイン</t>
    </rPh>
    <rPh sb="36" eb="38">
      <t>ガイハク</t>
    </rPh>
    <rPh sb="38" eb="39">
      <t>ジ</t>
    </rPh>
    <rPh sb="39" eb="41">
      <t>カサン</t>
    </rPh>
    <rPh sb="50" eb="51">
      <t>ニチ</t>
    </rPh>
    <rPh sb="52" eb="53">
      <t>コ</t>
    </rPh>
    <rPh sb="55" eb="56">
      <t>ニチ</t>
    </rPh>
    <rPh sb="60" eb="61">
      <t>ニチ</t>
    </rPh>
    <rPh sb="62" eb="64">
      <t>ゲンド</t>
    </rPh>
    <rPh sb="67" eb="68">
      <t>ショ</t>
    </rPh>
    <rPh sb="68" eb="69">
      <t>テイ</t>
    </rPh>
    <rPh sb="69" eb="72">
      <t>タンイスウ</t>
    </rPh>
    <rPh sb="73" eb="74">
      <t>カ</t>
    </rPh>
    <rPh sb="76" eb="78">
      <t>サンテイ</t>
    </rPh>
    <phoneticPr fontId="9"/>
  </si>
  <si>
    <t>経過的生介児入入院外泊時加算１</t>
    <rPh sb="7" eb="9">
      <t>ニュウイン</t>
    </rPh>
    <rPh sb="9" eb="12">
      <t>ガイハクジ</t>
    </rPh>
    <rPh sb="12" eb="14">
      <t>カサン</t>
    </rPh>
    <phoneticPr fontId="9"/>
  </si>
  <si>
    <t>ロ　児童指導員等の場合</t>
    <rPh sb="2" eb="4">
      <t>ジドウ</t>
    </rPh>
    <rPh sb="4" eb="7">
      <t>シドウイン</t>
    </rPh>
    <rPh sb="7" eb="8">
      <t>トウ</t>
    </rPh>
    <rPh sb="9" eb="11">
      <t>バアイ</t>
    </rPh>
    <phoneticPr fontId="11"/>
  </si>
  <si>
    <t>経過的生介児入児童指導員等加配加算１２２</t>
  </si>
  <si>
    <t>FA84</t>
    <phoneticPr fontId="11"/>
  </si>
  <si>
    <t>イ　専門職員（理学療法士等）の場合</t>
    <rPh sb="2" eb="4">
      <t>センモン</t>
    </rPh>
    <rPh sb="4" eb="6">
      <t>ショクイン</t>
    </rPh>
    <rPh sb="7" eb="9">
      <t>リガク</t>
    </rPh>
    <rPh sb="9" eb="11">
      <t>リョウホウ</t>
    </rPh>
    <rPh sb="11" eb="12">
      <t>シ</t>
    </rPh>
    <rPh sb="12" eb="13">
      <t>トウ</t>
    </rPh>
    <rPh sb="15" eb="17">
      <t>バアイ</t>
    </rPh>
    <phoneticPr fontId="11"/>
  </si>
  <si>
    <t>経過的生介児入児童指導員等加配加算１２１</t>
  </si>
  <si>
    <t>経過的生介児入児童指導員等加配加算１２０</t>
  </si>
  <si>
    <t>経過的生介児入児童指導員等加配加算１１９</t>
  </si>
  <si>
    <t>経過的生介児入児童指導員等加配加算１１８</t>
  </si>
  <si>
    <t>経過的生介児入児童指導員等加配加算１１７</t>
  </si>
  <si>
    <t>経過的生介児入児童指導員等加配加算１１６</t>
  </si>
  <si>
    <t>経過的生介児入児童指導員等加配加算１１５</t>
  </si>
  <si>
    <t>経過的生介児入児童指導員等加配加算１１４</t>
  </si>
  <si>
    <t>経過的生介児入児童指導員等加配加算１１３</t>
  </si>
  <si>
    <t>経過的生介児入児童指導員等加配加算１１２</t>
  </si>
  <si>
    <t>経過的生介児入児童指導員等加配加算１１１</t>
  </si>
  <si>
    <t>経過的生介児入児童指導員等加配加算１１０</t>
  </si>
  <si>
    <t>経過的生介児入児童指導員等加配加算１０９</t>
  </si>
  <si>
    <t>経過的生介児入児童指導員等加配加算１０８</t>
  </si>
  <si>
    <t>経過的生介児入児童指導員等加配加算１０７</t>
  </si>
  <si>
    <t>経過的生介児入児童指導員等加配加算１０６</t>
  </si>
  <si>
    <t>経過的生介児入児童指導員等加配加算１０５</t>
  </si>
  <si>
    <t>経過的生介児入児童指導員等加配加算１０４</t>
  </si>
  <si>
    <t>経過的生介児入児童指導員等加配加算１０３</t>
  </si>
  <si>
    <t>経過的生介児入児童指導員等加配加算１０２</t>
  </si>
  <si>
    <t>経過的生介児入児童指導員等加配加算１０１</t>
  </si>
  <si>
    <t>経過的生介児入児童指導員等加配加算１００</t>
  </si>
  <si>
    <t>経過的生介児入児童指導員等加配加算９９</t>
  </si>
  <si>
    <t>経過的生介児入児童指導員等加配加算９８</t>
  </si>
  <si>
    <t>経過的生介児入児童指導員等加配加算９７</t>
  </si>
  <si>
    <t>経過的生介児入児童指導員等加配加算９６</t>
  </si>
  <si>
    <t>経過的生介児入児童指導員等加配加算９５</t>
  </si>
  <si>
    <t>経過的生介児入児童指導員等加配加算９４</t>
  </si>
  <si>
    <t>経過的生介児入児童指導員等加配加算９３</t>
  </si>
  <si>
    <t>経過的生介児入児童指導員等加配加算９２</t>
  </si>
  <si>
    <t>経過的生介児入児童指導員等加配加算９１</t>
  </si>
  <si>
    <t>経過的生介児入児童指導員等加配加算９０</t>
  </si>
  <si>
    <t>経過的生介児入児童指導員等加配加算８９</t>
  </si>
  <si>
    <t>経過的生介児入児童指導員等加配加算８８</t>
  </si>
  <si>
    <t>経過的生介児入児童指導員等加配加算８７</t>
  </si>
  <si>
    <t>経過的生介児入児童指導員等加配加算８６</t>
  </si>
  <si>
    <t>経過的生介児入児童指導員等加配加算８５</t>
  </si>
  <si>
    <t>経過的生介児入児童指導員等加配加算８４</t>
  </si>
  <si>
    <t>経過的生介児入児童指導員等加配加算８３</t>
  </si>
  <si>
    <t>経過的生介児入児童指導員等加配加算８２</t>
  </si>
  <si>
    <t>経過的生介児入児童指導員等加配加算８１</t>
  </si>
  <si>
    <t>経過的生介児入児童指導員等加配加算８０</t>
  </si>
  <si>
    <t>経過的生介児入児童指導員等加配加算７９</t>
  </si>
  <si>
    <t>経過的生介児入児童指導員等加配加算７８</t>
  </si>
  <si>
    <t>経過的生介児入児童指導員等加配加算７７</t>
  </si>
  <si>
    <t>経過的生介児入児童指導員等加配加算７６</t>
  </si>
  <si>
    <t>経過的生介児入児童指導員等加配加算７５</t>
  </si>
  <si>
    <t>経過的生介児入児童指導員等加配加算７４</t>
  </si>
  <si>
    <t>経過的生介児入児童指導員等加配加算７３</t>
  </si>
  <si>
    <t>経過的生介児入児童指導員等加配加算７２</t>
  </si>
  <si>
    <t>経過的生介児入児童指導員等加配加算７１</t>
  </si>
  <si>
    <t>経過的生介児入児童指導員等加配加算７０</t>
  </si>
  <si>
    <t>経過的生介児入児童指導員等加配加算６９</t>
  </si>
  <si>
    <t>経過的生介児入児童指導員等加配加算６８</t>
  </si>
  <si>
    <t>経過的生介児入児童指導員等加配加算６７</t>
  </si>
  <si>
    <t>経過的生介児入児童指導員等加配加算６６</t>
  </si>
  <si>
    <t>経過的生介児入児童指導員等加配加算６５</t>
  </si>
  <si>
    <t>経過的生介児入児童指導員等加配加算６４</t>
  </si>
  <si>
    <t>経過的生介児入児童指導員等加配加算６３</t>
  </si>
  <si>
    <t>経過的生介児入児童指導員等加配加算６２</t>
  </si>
  <si>
    <t>経過的生介児入児童指導員等加配加算６１</t>
  </si>
  <si>
    <t>経過的生介児入児童指導員等加配加算６０</t>
  </si>
  <si>
    <t>経過的生介児入児童指導員等加配加算５９</t>
  </si>
  <si>
    <t>経過的生介児入児童指導員等加配加算５８</t>
  </si>
  <si>
    <t>経過的生介児入児童指導員等加配加算５７</t>
  </si>
  <si>
    <t>経過的生介児入児童指導員等加配加算５６</t>
  </si>
  <si>
    <t>経過的生介児入児童指導員等加配加算５５</t>
  </si>
  <si>
    <t>経過的生介児入児童指導員等加配加算５４</t>
  </si>
  <si>
    <t>経過的生介児入児童指導員等加配加算５３</t>
  </si>
  <si>
    <t>経過的生介児入児童指導員等加配加算５２</t>
  </si>
  <si>
    <t>経過的生介児入児童指導員等加配加算５１</t>
  </si>
  <si>
    <t>経過的生介児入児童指導員等加配加算５０</t>
  </si>
  <si>
    <t>経過的生介児入児童指導員等加配加算４９</t>
  </si>
  <si>
    <t>経過的生介児入児童指導員等加配加算４８</t>
  </si>
  <si>
    <t>経過的生介児入児童指導員等加配加算４７</t>
  </si>
  <si>
    <t>経過的生介児入児童指導員等加配加算４６</t>
  </si>
  <si>
    <t>経過的生介児入児童指導員等加配加算４５</t>
  </si>
  <si>
    <t>経過的生介児入児童指導員等加配加算４４</t>
  </si>
  <si>
    <t>経過的生介児入児童指導員等加配加算４３</t>
  </si>
  <si>
    <t>経過的生介児入児童指導員等加配加算４２</t>
  </si>
  <si>
    <t>経過的生介児入児童指導員等加配加算４１</t>
  </si>
  <si>
    <t>経過的生介児入児童指導員等加配加算４０</t>
  </si>
  <si>
    <t>経過的生介児入児童指導員等加配加算３９</t>
  </si>
  <si>
    <t>FA01</t>
    <phoneticPr fontId="11"/>
  </si>
  <si>
    <t>経過的生介児入児童指導員等加配加算３８</t>
  </si>
  <si>
    <t>FA00</t>
    <phoneticPr fontId="11"/>
  </si>
  <si>
    <t>経過的生介児入児童指導員等加配加算３７</t>
  </si>
  <si>
    <t>経過的生介児入児童指導員等加配加算３６</t>
  </si>
  <si>
    <t>経過的生介児入児童指導員等加配加算３５</t>
  </si>
  <si>
    <t>経過的生介児入児童指導員等加配加算３４</t>
  </si>
  <si>
    <t>経過的生介児入児童指導員等加配加算３３</t>
  </si>
  <si>
    <t>経過的生介児入児童指導員等加配加算３２</t>
  </si>
  <si>
    <t>経過的生介児入児童指導員等加配加算３１</t>
  </si>
  <si>
    <t>経過的生介児入児童指導員等加配加算３０</t>
  </si>
  <si>
    <t>経過的生介児入児童指導員等加配加算２９</t>
  </si>
  <si>
    <t>経過的生介児入児童指導員等加配加算２８</t>
  </si>
  <si>
    <t>経過的生介児入児童指導員等加配加算２７</t>
  </si>
  <si>
    <t>経過的生介児入児童指導員等加配加算２６</t>
  </si>
  <si>
    <t>経過的生介児入児童指導員等加配加算２５</t>
  </si>
  <si>
    <t>経過的生介児入児童指導員等加配加算２４</t>
  </si>
  <si>
    <t>経過的生介児入児童指導員等加配加算２３</t>
  </si>
  <si>
    <t>経過的生介児入児童指導員等加配加算２２</t>
  </si>
  <si>
    <t>経過的生介児入児童指導員等加配加算２１</t>
  </si>
  <si>
    <t>経過的生介児入児童指導員等加配加算２０</t>
  </si>
  <si>
    <t>経過的生介児入児童指導員等加配加算１９</t>
  </si>
  <si>
    <t>経過的生介児入児童指導員等加配加算１８</t>
  </si>
  <si>
    <t>経過的生介児入児童指導員等加配加算１７</t>
  </si>
  <si>
    <t>経過的生介児入児童指導員等加配加算１６</t>
  </si>
  <si>
    <t>経過的生介児入児童指導員等加配加算１５</t>
  </si>
  <si>
    <t>経過的生介児入児童指導員等加配加算１４</t>
  </si>
  <si>
    <t>経過的生介児入児童指導員等加配加算１３</t>
  </si>
  <si>
    <t>経過的生介児入児童指導員等加配加算１２</t>
  </si>
  <si>
    <t>経過的生介児入児童指導員等加配加算１１</t>
  </si>
  <si>
    <t>経過的生介児入児童指導員等加配加算１０</t>
  </si>
  <si>
    <t>経過的生介児入児童指導員等加配加算９</t>
  </si>
  <si>
    <t>経過的生介児入児童指導員等加配加算８</t>
  </si>
  <si>
    <t>経過的生介児入児童指導員等加配加算７</t>
  </si>
  <si>
    <t>経過的生介児入児童指導員等加配加算６</t>
  </si>
  <si>
    <t>経過的生介児入児童指導員等加配加算５</t>
  </si>
  <si>
    <t>経過的生介児入児童指導員等加配加算４</t>
  </si>
  <si>
    <t>経過的生介児入児童指導員等加配加算３</t>
  </si>
  <si>
    <t>経過的生介児入児童指導員等加配加算２</t>
  </si>
  <si>
    <t>児童指導員等加配加算</t>
    <phoneticPr fontId="11"/>
  </si>
  <si>
    <t>経過的生介児入児童指導員等加配加算１</t>
  </si>
  <si>
    <t>経過的生介児入看護職員配置加算Ⅱ６１</t>
  </si>
  <si>
    <t>経過的生介児入看護職員配置加算Ⅱ６０</t>
  </si>
  <si>
    <t>経過的生介児入看護職員配置加算Ⅱ５９</t>
  </si>
  <si>
    <t>経過的生介児入看護職員配置加算Ⅱ５８</t>
  </si>
  <si>
    <t>経過的生介児入看護職員配置加算Ⅱ５７</t>
  </si>
  <si>
    <t>経過的生介児入看護職員配置加算Ⅱ５６</t>
  </si>
  <si>
    <t>経過的生介児入看護職員配置加算Ⅱ５５</t>
  </si>
  <si>
    <t>経過的生介児入看護職員配置加算Ⅱ５４</t>
  </si>
  <si>
    <t>経過的生介児入看護職員配置加算Ⅱ５３</t>
  </si>
  <si>
    <t>経過的生介児入看護職員配置加算Ⅱ５２</t>
  </si>
  <si>
    <t>経過的生介児入看護職員配置加算Ⅱ５１</t>
  </si>
  <si>
    <t>経過的生介児入看護職員配置加算Ⅱ５０</t>
  </si>
  <si>
    <t>経過的生介児入看護職員配置加算Ⅱ４９</t>
  </si>
  <si>
    <t>経過的生介児入看護職員配置加算Ⅱ４８</t>
  </si>
  <si>
    <t>経過的生介児入看護職員配置加算Ⅱ４７</t>
  </si>
  <si>
    <t>経過的生介児入看護職員配置加算Ⅱ４６</t>
  </si>
  <si>
    <t>経過的生介児入看護職員配置加算Ⅱ４５</t>
  </si>
  <si>
    <t>経過的生介児入看護職員配置加算Ⅱ４４</t>
  </si>
  <si>
    <t>経過的生介児入看護職員配置加算Ⅱ４３</t>
  </si>
  <si>
    <t>経過的生介児入看護職員配置加算Ⅱ４２</t>
  </si>
  <si>
    <t>経過的生介児入看護職員配置加算Ⅱ４１</t>
  </si>
  <si>
    <t>経過的生介児入看護職員配置加算Ⅱ４０</t>
  </si>
  <si>
    <t>経過的生介児入看護職員配置加算Ⅱ３９</t>
  </si>
  <si>
    <t>経過的生介児入看護職員配置加算Ⅱ３８</t>
  </si>
  <si>
    <t>経過的生介児入看護職員配置加算Ⅱ３７</t>
  </si>
  <si>
    <t>経過的生介児入看護職員配置加算Ⅱ３６</t>
  </si>
  <si>
    <t>経過的生介児入看護職員配置加算Ⅱ３５</t>
  </si>
  <si>
    <t>経過的生介児入看護職員配置加算Ⅱ３４</t>
  </si>
  <si>
    <t>経過的生介児入看護職員配置加算Ⅱ３３</t>
  </si>
  <si>
    <t>経過的生介児入看護職員配置加算Ⅱ３２</t>
  </si>
  <si>
    <t>経過的生介児入看護職員配置加算Ⅱ３１</t>
  </si>
  <si>
    <t>経過的生介児入看護職員配置加算Ⅱ３０</t>
  </si>
  <si>
    <t>経過的生介児入看護職員配置加算Ⅱ２９</t>
  </si>
  <si>
    <t>経過的生介児入看護職員配置加算Ⅱ２８</t>
  </si>
  <si>
    <t>経過的生介児入看護職員配置加算Ⅱ２７</t>
  </si>
  <si>
    <t>経過的生介児入看護職員配置加算Ⅱ２６</t>
  </si>
  <si>
    <t>経過的生介児入看護職員配置加算Ⅱ２５</t>
  </si>
  <si>
    <t>経過的生介児入看護職員配置加算Ⅱ２４</t>
  </si>
  <si>
    <t>経過的生介児入看護職員配置加算Ⅱ２３</t>
  </si>
  <si>
    <t>経過的生介児入看護職員配置加算Ⅱ２２</t>
  </si>
  <si>
    <t>経過的生介児入看護職員配置加算Ⅱ２１</t>
  </si>
  <si>
    <t>経過的生介児入看護職員配置加算Ⅱ２０</t>
  </si>
  <si>
    <t>経過的生介児入看護職員配置加算Ⅱ１９</t>
  </si>
  <si>
    <t>経過的生介児入看護職員配置加算Ⅱ１８</t>
  </si>
  <si>
    <t>経過的生介児入看護職員配置加算Ⅱ１７</t>
  </si>
  <si>
    <t>経過的生介児入看護職員配置加算Ⅱ１６</t>
  </si>
  <si>
    <t>経過的生介児入看護職員配置加算Ⅱ１５</t>
  </si>
  <si>
    <t>経過的生介児入看護職員配置加算Ⅱ１４</t>
  </si>
  <si>
    <t>経過的生介児入看護職員配置加算Ⅱ１３</t>
  </si>
  <si>
    <t>経過的生介児入看護職員配置加算Ⅱ１２</t>
  </si>
  <si>
    <t>経過的生介児入看護職員配置加算Ⅱ１１</t>
  </si>
  <si>
    <t>経過的生介児入看護職員配置加算Ⅱ１０</t>
  </si>
  <si>
    <t>経過的生介児入看護職員配置加算Ⅱ９</t>
  </si>
  <si>
    <t>経過的生介児入看護職員配置加算Ⅱ８</t>
  </si>
  <si>
    <t>経過的生介児入看護職員配置加算Ⅱ７</t>
  </si>
  <si>
    <t>経過的生介児入看護職員配置加算Ⅱ６</t>
  </si>
  <si>
    <t>経過的生介児入看護職員配置加算Ⅱ５</t>
  </si>
  <si>
    <t>経過的生介児入看護職員配置加算Ⅱ４</t>
  </si>
  <si>
    <t>経過的生介児入看護職員配置加算Ⅱ３</t>
  </si>
  <si>
    <t>経過的生介児入看護職員配置加算Ⅱ２</t>
  </si>
  <si>
    <t>看護職員配置加算（Ⅱ）</t>
    <rPh sb="0" eb="2">
      <t>カンゴ</t>
    </rPh>
    <rPh sb="2" eb="4">
      <t>ショクイン</t>
    </rPh>
    <rPh sb="4" eb="6">
      <t>ハイチ</t>
    </rPh>
    <rPh sb="6" eb="8">
      <t>カサン</t>
    </rPh>
    <phoneticPr fontId="9"/>
  </si>
  <si>
    <t>経過的生介児入看護職員配置加算Ⅱ１</t>
  </si>
  <si>
    <t>F902</t>
    <phoneticPr fontId="11"/>
  </si>
  <si>
    <t>経過的生介児入看護職員配置加算Ⅰ５１</t>
  </si>
  <si>
    <t>経過的生介児入看護職員配置加算Ⅰ５０</t>
  </si>
  <si>
    <t>経過的生介児入看護職員配置加算Ⅰ４９</t>
  </si>
  <si>
    <t>経過的生介児入看護職員配置加算Ⅰ４８</t>
  </si>
  <si>
    <t>経過的生介児入看護職員配置加算Ⅰ４７</t>
  </si>
  <si>
    <t>経過的生介児入看護職員配置加算Ⅰ４６</t>
  </si>
  <si>
    <t>経過的生介児入看護職員配置加算Ⅰ４５</t>
  </si>
  <si>
    <t>経過的生介児入看護職員配置加算Ⅰ４４</t>
  </si>
  <si>
    <t>経過的生介児入看護職員配置加算Ⅰ４３</t>
  </si>
  <si>
    <t>経過的生介児入看護職員配置加算Ⅰ４２</t>
  </si>
  <si>
    <t>経過的生介児入看護職員配置加算Ⅰ４１</t>
  </si>
  <si>
    <t>経過的生介児入看護職員配置加算Ⅰ４０</t>
  </si>
  <si>
    <t>経過的生介児入看護職員配置加算Ⅰ３９</t>
  </si>
  <si>
    <t>経過的生介児入看護職員配置加算Ⅰ３８</t>
  </si>
  <si>
    <t>経過的生介児入看護職員配置加算Ⅰ３７</t>
  </si>
  <si>
    <t>経過的生介児入看護職員配置加算Ⅰ３６</t>
  </si>
  <si>
    <t>経過的生介児入看護職員配置加算Ⅰ３５</t>
  </si>
  <si>
    <t>経過的生介児入看護職員配置加算Ⅰ３４</t>
  </si>
  <si>
    <t>経過的生介児入看護職員配置加算Ⅰ３３</t>
  </si>
  <si>
    <t>経過的生介児入看護職員配置加算Ⅰ３２</t>
  </si>
  <si>
    <t>経過的生介児入看護職員配置加算Ⅰ３１</t>
  </si>
  <si>
    <t>経過的生介児入看護職員配置加算Ⅰ３０</t>
  </si>
  <si>
    <t>経過的生介児入看護職員配置加算Ⅰ２９</t>
  </si>
  <si>
    <t>経過的生介児入看護職員配置加算Ⅰ２８</t>
  </si>
  <si>
    <t>経過的生介児入看護職員配置加算Ⅰ２７</t>
  </si>
  <si>
    <t>経過的生介児入看護職員配置加算Ⅰ２６</t>
  </si>
  <si>
    <t>経過的生介児入看護職員配置加算Ⅰ２５</t>
  </si>
  <si>
    <t>経過的生介児入看護職員配置加算Ⅰ２４</t>
  </si>
  <si>
    <t>経過的生介児入看護職員配置加算Ⅰ２３</t>
  </si>
  <si>
    <t>経過的生介児入看護職員配置加算Ⅰ２２</t>
  </si>
  <si>
    <t>経過的生介児入看護職員配置加算Ⅰ２１</t>
  </si>
  <si>
    <t>経過的生介児入看護職員配置加算Ⅰ２０</t>
  </si>
  <si>
    <t>経過的生介児入看護職員配置加算Ⅰ１９</t>
  </si>
  <si>
    <t>経過的生介児入看護職員配置加算Ⅰ１８</t>
  </si>
  <si>
    <t>経過的生介児入看護職員配置加算Ⅰ１７</t>
  </si>
  <si>
    <t>経過的生介児入看護職員配置加算Ⅰ１６</t>
  </si>
  <si>
    <t>経過的生介児入看護職員配置加算Ⅰ１５</t>
  </si>
  <si>
    <t>経過的生介児入看護職員配置加算Ⅰ１４</t>
  </si>
  <si>
    <t>経過的生介児入看護職員配置加算Ⅰ１３</t>
  </si>
  <si>
    <t>経過的生介児入看護職員配置加算Ⅰ１２</t>
  </si>
  <si>
    <t>経過的生介児入看護職員配置加算Ⅰ１１</t>
  </si>
  <si>
    <t>経過的生介児入看護職員配置加算Ⅰ１０</t>
  </si>
  <si>
    <t>経過的生介児入看護職員配置加算Ⅰ９</t>
  </si>
  <si>
    <t>経過的生介児入看護職員配置加算Ⅰ８</t>
  </si>
  <si>
    <t>経過的生介児入看護職員配置加算Ⅰ７</t>
  </si>
  <si>
    <t>経過的生介児入看護職員配置加算Ⅰ６</t>
  </si>
  <si>
    <t>経過的生介児入看護職員配置加算Ⅰ５</t>
  </si>
  <si>
    <t>経過的生介児入看護職員配置加算Ⅰ４</t>
  </si>
  <si>
    <t>経過的生介児入看護職員配置加算Ⅰ３</t>
  </si>
  <si>
    <t>経過的生介児入看護職員配置加算Ⅰ２</t>
  </si>
  <si>
    <t>看護職員配置加算（Ⅰ）</t>
    <rPh sb="0" eb="2">
      <t>カンゴ</t>
    </rPh>
    <rPh sb="2" eb="4">
      <t>ショクイン</t>
    </rPh>
    <rPh sb="4" eb="6">
      <t>ハイチ</t>
    </rPh>
    <rPh sb="6" eb="8">
      <t>カサン</t>
    </rPh>
    <phoneticPr fontId="9"/>
  </si>
  <si>
    <t>経過的生介児入看護職員配置加算Ⅰ１</t>
  </si>
  <si>
    <t>経過的生介児入特定処遇改善加算Ⅱ</t>
    <rPh sb="7" eb="9">
      <t>トクテイ</t>
    </rPh>
    <rPh sb="9" eb="11">
      <t>ショグウ</t>
    </rPh>
    <rPh sb="11" eb="13">
      <t>カイゼン</t>
    </rPh>
    <rPh sb="13" eb="15">
      <t>カサン</t>
    </rPh>
    <phoneticPr fontId="9"/>
  </si>
  <si>
    <t>イ 福祉・介護職員等特定処遇改善加算（Ⅰ）</t>
    <phoneticPr fontId="1"/>
  </si>
  <si>
    <t>福祉・介護職員等特定処遇改善加算</t>
    <phoneticPr fontId="1"/>
  </si>
  <si>
    <t>経過的生介児入特定処遇改善加算Ⅰ</t>
    <rPh sb="7" eb="9">
      <t>トクテイ</t>
    </rPh>
    <rPh sb="9" eb="11">
      <t>ショグウ</t>
    </rPh>
    <rPh sb="11" eb="13">
      <t>カイゼン</t>
    </rPh>
    <rPh sb="13" eb="15">
      <t>カサン</t>
    </rPh>
    <phoneticPr fontId="9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</si>
  <si>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9"/>
  </si>
  <si>
    <t>経過的生介児入処遇改善特別加算</t>
    <rPh sb="7" eb="9">
      <t>ショグウ</t>
    </rPh>
    <rPh sb="9" eb="11">
      <t>カイゼン</t>
    </rPh>
    <rPh sb="11" eb="13">
      <t>トクベツ</t>
    </rPh>
    <rPh sb="13" eb="15">
      <t>カサン</t>
    </rPh>
    <phoneticPr fontId="9"/>
  </si>
  <si>
    <t>ホ 福祉・介護職員処遇改善加算（Ⅴ）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</si>
  <si>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経過的生介児入処遇改善加算Ⅴ</t>
    <rPh sb="7" eb="9">
      <t>ショグウ</t>
    </rPh>
    <rPh sb="9" eb="11">
      <t>カイゼン</t>
    </rPh>
    <rPh sb="11" eb="13">
      <t>カサン</t>
    </rPh>
    <phoneticPr fontId="9"/>
  </si>
  <si>
    <t>ニ 福祉・介護職員処遇改善加算（Ⅳ）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</si>
  <si>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経過的生介児入処遇改善加算Ⅳ</t>
    <rPh sb="7" eb="9">
      <t>ショグウ</t>
    </rPh>
    <rPh sb="9" eb="11">
      <t>カイゼン</t>
    </rPh>
    <rPh sb="11" eb="13">
      <t>カサン</t>
    </rPh>
    <phoneticPr fontId="9"/>
  </si>
  <si>
    <t>ハ 福祉・介護職員処遇改善加算（Ⅲ）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</si>
  <si>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経過的生介児入処遇改善加算Ⅲ</t>
    <rPh sb="7" eb="9">
      <t>ショグウ</t>
    </rPh>
    <rPh sb="9" eb="11">
      <t>カイゼン</t>
    </rPh>
    <rPh sb="11" eb="13">
      <t>カサン</t>
    </rPh>
    <phoneticPr fontId="9"/>
  </si>
  <si>
    <t>ロ 福祉・介護職員処遇改善加算（Ⅱ）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</si>
  <si>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経過的生介児入処遇改善加算Ⅱ</t>
    <rPh sb="7" eb="9">
      <t>ショグウ</t>
    </rPh>
    <rPh sb="9" eb="11">
      <t>カイゼン</t>
    </rPh>
    <rPh sb="11" eb="13">
      <t>カサン</t>
    </rPh>
    <phoneticPr fontId="9"/>
  </si>
  <si>
    <t>イ 福祉・介護職員処遇改善加算（Ⅰ）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</si>
  <si>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 xml:space="preserve">福祉・介護職員処遇改善加算
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9"/>
  </si>
  <si>
    <t>経過的生介児入処遇改善加算Ⅰ</t>
    <rPh sb="7" eb="9">
      <t>ショグウ</t>
    </rPh>
    <rPh sb="9" eb="11">
      <t>カイゼン</t>
    </rPh>
    <rPh sb="11" eb="13">
      <t>カサン</t>
    </rPh>
    <phoneticPr fontId="9"/>
  </si>
  <si>
    <t>小規模グループケア加算</t>
    <rPh sb="0" eb="3">
      <t>ショウキボ</t>
    </rPh>
    <rPh sb="9" eb="11">
      <t>カサン</t>
    </rPh>
    <phoneticPr fontId="9"/>
  </si>
  <si>
    <t>経過的生介児入小規模グループケア加算</t>
    <rPh sb="7" eb="10">
      <t>ショウキボ</t>
    </rPh>
    <rPh sb="16" eb="18">
      <t>カサン</t>
    </rPh>
    <phoneticPr fontId="9"/>
  </si>
  <si>
    <t>栄養マネジメント加算</t>
    <rPh sb="0" eb="2">
      <t>エイヨウ</t>
    </rPh>
    <rPh sb="8" eb="10">
      <t>カサン</t>
    </rPh>
    <phoneticPr fontId="9"/>
  </si>
  <si>
    <t>経過的生介児入栄養マネジメント加算</t>
    <rPh sb="7" eb="9">
      <t>エイヨウ</t>
    </rPh>
    <rPh sb="15" eb="17">
      <t>カサン</t>
    </rPh>
    <phoneticPr fontId="9"/>
  </si>
  <si>
    <t>(17)定員191人以上</t>
    <rPh sb="9" eb="10">
      <t>ニン</t>
    </rPh>
    <rPh sb="10" eb="12">
      <t>イジョウ</t>
    </rPh>
    <phoneticPr fontId="9"/>
  </si>
  <si>
    <t>経過的生介児入栄養士配置加算Ⅱ１７</t>
    <rPh sb="7" eb="10">
      <t>エイヨウシ</t>
    </rPh>
    <rPh sb="10" eb="12">
      <t>ハイチ</t>
    </rPh>
    <rPh sb="12" eb="14">
      <t>カサン</t>
    </rPh>
    <phoneticPr fontId="9"/>
  </si>
  <si>
    <t>(16)定員181人以上190人以下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</si>
  <si>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経過的生介児入栄養士配置加算Ⅱ１６</t>
    <rPh sb="7" eb="10">
      <t>エイヨウシ</t>
    </rPh>
    <rPh sb="10" eb="12">
      <t>ハイチ</t>
    </rPh>
    <rPh sb="12" eb="14">
      <t>カサン</t>
    </rPh>
    <phoneticPr fontId="9"/>
  </si>
  <si>
    <t>(15)定員171人以上180人以下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</si>
  <si>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経過的生介児入栄養士配置加算Ⅱ１５</t>
    <rPh sb="7" eb="10">
      <t>エイヨウシ</t>
    </rPh>
    <rPh sb="10" eb="12">
      <t>ハイチ</t>
    </rPh>
    <rPh sb="12" eb="14">
      <t>カサン</t>
    </rPh>
    <phoneticPr fontId="9"/>
  </si>
  <si>
    <t>(14)定員161人以上170人以下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</si>
  <si>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経過的生介児入栄養士配置加算Ⅱ１４</t>
    <rPh sb="7" eb="10">
      <t>エイヨウシ</t>
    </rPh>
    <rPh sb="10" eb="12">
      <t>ハイチ</t>
    </rPh>
    <rPh sb="12" eb="14">
      <t>カサン</t>
    </rPh>
    <phoneticPr fontId="9"/>
  </si>
  <si>
    <t>(13)定員151人以上160人以下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</si>
  <si>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経過的生介児入栄養士配置加算Ⅱ１３</t>
    <rPh sb="7" eb="10">
      <t>エイヨウシ</t>
    </rPh>
    <rPh sb="10" eb="12">
      <t>ハイチ</t>
    </rPh>
    <rPh sb="12" eb="14">
      <t>カサン</t>
    </rPh>
    <phoneticPr fontId="9"/>
  </si>
  <si>
    <t>(12)定員141人以上150人以下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</si>
  <si>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経過的生介児入栄養士配置加算Ⅱ１２</t>
    <rPh sb="7" eb="10">
      <t>エイヨウシ</t>
    </rPh>
    <rPh sb="10" eb="12">
      <t>ハイチ</t>
    </rPh>
    <rPh sb="12" eb="14">
      <t>カサン</t>
    </rPh>
    <phoneticPr fontId="9"/>
  </si>
  <si>
    <t>(11)定員131人以上140人以下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</si>
  <si>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経過的生介児入栄養士配置加算Ⅱ１１</t>
    <rPh sb="7" eb="10">
      <t>エイヨウシ</t>
    </rPh>
    <rPh sb="10" eb="12">
      <t>ハイチ</t>
    </rPh>
    <rPh sb="12" eb="14">
      <t>カサン</t>
    </rPh>
    <phoneticPr fontId="9"/>
  </si>
  <si>
    <t>(10)定員121人以上130人以下</t>
    <rPh sb="9" eb="10">
      <t>ニン</t>
    </rPh>
    <rPh sb="10" eb="12">
      <t>イジョウ</t>
    </rPh>
    <rPh sb="15" eb="16">
      <t>ニン</t>
    </rPh>
    <rPh sb="16" eb="18">
      <t>イカ</t>
    </rPh>
    <phoneticPr fontId="9"/>
  </si>
  <si>
    <t>経過的生介児入栄養士配置加算Ⅱ１０</t>
    <rPh sb="7" eb="10">
      <t>エイヨウシ</t>
    </rPh>
    <rPh sb="10" eb="12">
      <t>ハイチ</t>
    </rPh>
    <rPh sb="12" eb="14">
      <t>カサン</t>
    </rPh>
    <phoneticPr fontId="9"/>
  </si>
  <si>
    <t>(9)定員111人以上120人以下</t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</si>
  <si>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経過的生介児入栄養士配置加算Ⅱ９</t>
    <rPh sb="7" eb="10">
      <t>エイヨウシ</t>
    </rPh>
    <rPh sb="10" eb="12">
      <t>ハイチ</t>
    </rPh>
    <rPh sb="12" eb="14">
      <t>カサン</t>
    </rPh>
    <phoneticPr fontId="9"/>
  </si>
  <si>
    <t>(8)定員101人以上110人以下</t>
    <rPh sb="8" eb="9">
      <t>ニン</t>
    </rPh>
    <rPh sb="9" eb="11">
      <t>イジョウ</t>
    </rPh>
    <rPh sb="14" eb="15">
      <t>ニン</t>
    </rPh>
    <rPh sb="15" eb="17">
      <t>イカ</t>
    </rPh>
    <phoneticPr fontId="9"/>
  </si>
  <si>
    <t>経過的生介児入栄養士配置加算Ⅱ８</t>
    <rPh sb="7" eb="10">
      <t>エイヨウシ</t>
    </rPh>
    <rPh sb="10" eb="12">
      <t>ハイチ</t>
    </rPh>
    <rPh sb="12" eb="14">
      <t>カサン</t>
    </rPh>
    <phoneticPr fontId="9"/>
  </si>
  <si>
    <t>(7)定員91人以上100人以下</t>
    <rPh sb="7" eb="8">
      <t>ニン</t>
    </rPh>
    <rPh sb="8" eb="10">
      <t>イジョウ</t>
    </rPh>
    <rPh sb="13" eb="14">
      <t>ニン</t>
    </rPh>
    <rPh sb="14" eb="16">
      <t>イカ</t>
    </rPh>
    <phoneticPr fontId="9"/>
  </si>
  <si>
    <t>経過的生介児入栄養士配置加算Ⅱ７</t>
    <rPh sb="7" eb="10">
      <t>エイヨウシ</t>
    </rPh>
    <rPh sb="10" eb="12">
      <t>ハイチ</t>
    </rPh>
    <rPh sb="12" eb="14">
      <t>カサン</t>
    </rPh>
    <phoneticPr fontId="9"/>
  </si>
  <si>
    <t>(6)定員81人以上90人以下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</si>
  <si>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経過的生介児入栄養士配置加算Ⅱ６</t>
    <rPh sb="7" eb="10">
      <t>エイヨウシ</t>
    </rPh>
    <rPh sb="10" eb="12">
      <t>ハイチ</t>
    </rPh>
    <rPh sb="12" eb="14">
      <t>カサン</t>
    </rPh>
    <phoneticPr fontId="9"/>
  </si>
  <si>
    <t>(5)定員71人以上80人以下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</si>
  <si>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経過的生介児入栄養士配置加算Ⅱ５</t>
    <rPh sb="7" eb="10">
      <t>エイヨウシ</t>
    </rPh>
    <rPh sb="10" eb="12">
      <t>ハイチ</t>
    </rPh>
    <rPh sb="12" eb="14">
      <t>カサン</t>
    </rPh>
    <phoneticPr fontId="9"/>
  </si>
  <si>
    <t>(4)定員61人以上70人以下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</si>
  <si>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経過的生介児入栄養士配置加算Ⅱ４</t>
    <rPh sb="7" eb="10">
      <t>エイヨウシ</t>
    </rPh>
    <rPh sb="10" eb="12">
      <t>ハイチ</t>
    </rPh>
    <rPh sb="12" eb="14">
      <t>カサン</t>
    </rPh>
    <phoneticPr fontId="9"/>
  </si>
  <si>
    <t>(3)定員51人以上60人以下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</si>
  <si>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経過的生介児入栄養士配置加算Ⅱ３</t>
    <rPh sb="7" eb="10">
      <t>エイヨウシ</t>
    </rPh>
    <rPh sb="10" eb="12">
      <t>ハイチ</t>
    </rPh>
    <rPh sb="12" eb="14">
      <t>カサン</t>
    </rPh>
    <phoneticPr fontId="9"/>
  </si>
  <si>
    <t>(2)定員41人以上50人以下</t>
    <rPh sb="7" eb="8">
      <t>ニン</t>
    </rPh>
    <rPh sb="8" eb="10">
      <t>イジョウ</t>
    </rPh>
    <rPh sb="12" eb="13">
      <t>ニン</t>
    </rPh>
    <rPh sb="13" eb="15">
      <t>イカ</t>
    </rPh>
    <phoneticPr fontId="9"/>
  </si>
  <si>
    <t>経過的生介児入栄養士配置加算Ⅱ２</t>
    <rPh sb="7" eb="10">
      <t>エイヨウシ</t>
    </rPh>
    <rPh sb="10" eb="12">
      <t>ハイチ</t>
    </rPh>
    <rPh sb="12" eb="14">
      <t>カサン</t>
    </rPh>
    <phoneticPr fontId="9"/>
  </si>
  <si>
    <t>(1)定員40人以下</t>
    <rPh sb="3" eb="5">
      <t>テイイン</t>
    </rPh>
    <rPh sb="7" eb="8">
      <t>ニン</t>
    </rPh>
    <rPh sb="8" eb="10">
      <t>イカ</t>
    </rPh>
    <phoneticPr fontId="9"/>
  </si>
  <si>
    <t>ロ　栄養士配置加算（Ⅱ）</t>
    <phoneticPr fontId="9"/>
  </si>
  <si>
    <t>経過的生介児入栄養士配置加算Ⅱ１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</si>
  <si>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経過的生介児入栄養士配置加算Ⅰ１７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</si>
  <si>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経過的生介児入栄養士配置加算Ⅰ１６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</si>
  <si>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経過的生介児入栄養士配置加算Ⅰ１５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</si>
  <si>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経過的生介児入栄養士配置加算Ⅰ１４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</si>
  <si>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経過的生介児入栄養士配置加算Ⅰ１３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</si>
  <si>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経過的生介児入栄養士配置加算Ⅰ１２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</si>
  <si>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経過的生介児入栄養士配置加算Ⅰ１１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</si>
  <si>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経過的生介児入栄養士配置加算Ⅰ１０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</si>
  <si>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経過的生介児入栄養士配置加算Ⅰ９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</si>
  <si>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経過的生介児入栄養士配置加算Ⅰ８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</si>
  <si>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経過的生介児入栄養士配置加算Ⅰ７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</si>
  <si>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経過的生介児入栄養士配置加算Ⅰ６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</si>
  <si>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経過的生介児入栄養士配置加算Ⅰ５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</si>
  <si>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経過的生介児入栄養士配置加算Ⅰ４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</si>
  <si>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経過的生介児入栄養士配置加算Ⅰ３</t>
    <rPh sb="7" eb="10">
      <t>エイヨウシ</t>
    </rPh>
    <rPh sb="10" eb="12">
      <t>ハイチ</t>
    </rPh>
    <rPh sb="12" eb="14">
      <t>カサン</t>
    </rPh>
    <phoneticPr fontId="9"/>
  </si>
  <si>
    <t>経過的生介児入栄養士配置加算Ⅰ２</t>
    <rPh sb="7" eb="10">
      <t>エイヨウシ</t>
    </rPh>
    <rPh sb="10" eb="12">
      <t>ハイチ</t>
    </rPh>
    <rPh sb="12" eb="14">
      <t>カサン</t>
    </rPh>
    <phoneticPr fontId="9"/>
  </si>
  <si>
    <t>イ　栄養士配置加算（Ⅰ）</t>
    <phoneticPr fontId="9"/>
  </si>
  <si>
    <t>栄養士配置加算　　　　　</t>
    <phoneticPr fontId="9"/>
  </si>
  <si>
    <t>経過的生介児入栄養士配置加算Ⅰ１</t>
    <rPh sb="7" eb="10">
      <t>エイヨウシ</t>
    </rPh>
    <rPh sb="10" eb="12">
      <t>ハイチ</t>
    </rPh>
    <rPh sb="12" eb="14">
      <t>カサン</t>
    </rPh>
    <phoneticPr fontId="9"/>
  </si>
  <si>
    <t>地域移行加算（入所中２回、退所後1回を限度）</t>
    <rPh sb="0" eb="2">
      <t>チイキ</t>
    </rPh>
    <rPh sb="2" eb="4">
      <t>イコウ</t>
    </rPh>
    <rPh sb="4" eb="6">
      <t>カサン</t>
    </rPh>
    <phoneticPr fontId="9"/>
  </si>
  <si>
    <t>経過的生介児入地域移行加算</t>
    <rPh sb="7" eb="9">
      <t>チイキ</t>
    </rPh>
    <rPh sb="9" eb="11">
      <t>イコウ</t>
    </rPh>
    <rPh sb="11" eb="13">
      <t>カサン</t>
    </rPh>
    <phoneticPr fontId="9"/>
  </si>
  <si>
    <t>ハ　福祉専門職員配置等加算（Ⅲ）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9"/>
  </si>
  <si>
    <t>経過的生介児入福祉専門職員配置等加算Ⅲ</t>
    <rPh sb="7" eb="9">
      <t>フクシ</t>
    </rPh>
    <rPh sb="9" eb="11">
      <t>センモン</t>
    </rPh>
    <rPh sb="11" eb="13">
      <t>ショクイン</t>
    </rPh>
    <rPh sb="13" eb="15">
      <t>ハイチ</t>
    </rPh>
    <rPh sb="15" eb="16">
      <t>トウ</t>
    </rPh>
    <rPh sb="16" eb="18">
      <t>カサン</t>
    </rPh>
    <phoneticPr fontId="9"/>
  </si>
  <si>
    <t>ロ　福祉専門職員配置等加算（Ⅱ）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9"/>
  </si>
  <si>
    <t>経過的生介児入福祉専門職員配置等加算Ⅱ</t>
    <rPh sb="7" eb="9">
      <t>フクシ</t>
    </rPh>
    <rPh sb="9" eb="11">
      <t>センモン</t>
    </rPh>
    <rPh sb="11" eb="13">
      <t>ショクイン</t>
    </rPh>
    <rPh sb="13" eb="15">
      <t>ハイチ</t>
    </rPh>
    <rPh sb="15" eb="16">
      <t>トウ</t>
    </rPh>
    <rPh sb="16" eb="18">
      <t>カサン</t>
    </rPh>
    <phoneticPr fontId="9"/>
  </si>
  <si>
    <t>イ　福祉専門職員配置等加算（Ⅰ）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9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</si>
  <si>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9"/>
  </si>
  <si>
    <t>経過的生介児入福祉専門職員配置等加算Ⅰ</t>
    <rPh sb="7" eb="9">
      <t>フクシ</t>
    </rPh>
    <rPh sb="9" eb="11">
      <t>センモン</t>
    </rPh>
    <rPh sb="11" eb="13">
      <t>ショクイン</t>
    </rPh>
    <rPh sb="13" eb="15">
      <t>ハイチ</t>
    </rPh>
    <rPh sb="15" eb="16">
      <t>トウ</t>
    </rPh>
    <rPh sb="16" eb="18">
      <t>カサン</t>
    </rPh>
    <phoneticPr fontId="9"/>
  </si>
  <si>
    <t>経過的生介児入２５・地公体・定超・未計画２・拘束減</t>
  </si>
  <si>
    <t>経過的生介児入２５・地公体・定超・未計画１・拘束減</t>
  </si>
  <si>
    <t>経過的生介児入２５・地公体・定超・拘束減</t>
  </si>
  <si>
    <t>経過的生介児入２５・定超・未計画２・拘束減</t>
  </si>
  <si>
    <t>経過的生介児入２５・定超・未計画１・拘束減</t>
  </si>
  <si>
    <t>経過的生介児入２５・定超・拘束減</t>
  </si>
  <si>
    <t>経過的生介児入２５・地公体・定超・未計画２</t>
  </si>
  <si>
    <t>経過的生介児入２５・地公体・定超・未計画１</t>
  </si>
  <si>
    <t>経過的生介児入２５・地公体・定超</t>
  </si>
  <si>
    <t>経過的生介児入２５・定超・未計画２</t>
  </si>
  <si>
    <t>経過的生介児入２５・定超・未計画１</t>
  </si>
  <si>
    <t>経過的生介児入２５・定超</t>
  </si>
  <si>
    <t>経過的生介児入２４・地公体・定超・未計画２・拘束減</t>
  </si>
  <si>
    <t>経過的生介児入２４・地公体・定超・未計画１・拘束減</t>
  </si>
  <si>
    <t>経過的生介児入２４・地公体・定超・拘束減</t>
  </si>
  <si>
    <t>経過的生介児入２４・定超・未計画２・拘束減</t>
  </si>
  <si>
    <t>経過的生介児入２４・定超・未計画１・拘束減</t>
  </si>
  <si>
    <t>経過的生介児入２４・定超・拘束減</t>
  </si>
  <si>
    <t>経過的生介児入２４・地公体・定超・未計画２</t>
  </si>
  <si>
    <t>経過的生介児入２４・地公体・定超・未計画１</t>
  </si>
  <si>
    <t>経過的生介児入２４・地公体・定超</t>
  </si>
  <si>
    <t>経過的生介児入２４・定超・未計画２</t>
  </si>
  <si>
    <t>経過的生介児入２４・定超・未計画１</t>
  </si>
  <si>
    <t>経過的生介児入２４・定超</t>
  </si>
  <si>
    <t>経過的生介児入２３・地公体・定超・未計画２・拘束減</t>
  </si>
  <si>
    <t>経過的生介児入２３・地公体・定超・未計画１・拘束減</t>
  </si>
  <si>
    <t>経過的生介児入２３・地公体・定超・拘束減</t>
  </si>
  <si>
    <t>経過的生介児入２３・定超・未計画２・拘束減</t>
  </si>
  <si>
    <t>経過的生介児入２３・定超・未計画１・拘束減</t>
  </si>
  <si>
    <t>経過的生介児入２３・定超・拘束減</t>
  </si>
  <si>
    <t>経過的生介児入２３・地公体・定超・未計画２</t>
  </si>
  <si>
    <t>経過的生介児入２３・地公体・定超・未計画１</t>
  </si>
  <si>
    <t>経過的生介児入２３・地公体・定超</t>
  </si>
  <si>
    <t>経過的生介児入２３・定超・未計画２</t>
  </si>
  <si>
    <t>経過的生介児入２３・定超・未計画１</t>
  </si>
  <si>
    <t>経過的生介児入２３・定超</t>
  </si>
  <si>
    <t>経過的生介児入２２・地公体・定超・未計画２・拘束減</t>
  </si>
  <si>
    <t>経過的生介児入２２・地公体・定超・未計画１・拘束減</t>
  </si>
  <si>
    <t>経過的生介児入２２・地公体・定超・拘束減</t>
  </si>
  <si>
    <t>経過的生介児入２２・定超・未計画２・拘束減</t>
  </si>
  <si>
    <t>経過的生介児入２２・定超・未計画１・拘束減</t>
  </si>
  <si>
    <t>経過的生介児入２２・定超・拘束減</t>
  </si>
  <si>
    <t>経過的生介児入２２・地公体・定超・未計画２</t>
  </si>
  <si>
    <t>経過的生介児入２２・地公体・定超・未計画１</t>
  </si>
  <si>
    <t>経過的生介児入２２・地公体・定超</t>
  </si>
  <si>
    <t>経過的生介児入２２・定超・未計画２</t>
  </si>
  <si>
    <t>経過的生介児入２２・定超・未計画１</t>
  </si>
  <si>
    <t>経過的生介児入２２・定超</t>
  </si>
  <si>
    <t>経過的生介児入２１・地公体・定超・未計画２・拘束減</t>
  </si>
  <si>
    <t>経過的生介児入２１・地公体・定超・未計画１・拘束減</t>
  </si>
  <si>
    <t>経過的生介児入２１・地公体・定超・拘束減</t>
  </si>
  <si>
    <t>経過的生介児入２１・定超・未計画２・拘束減</t>
  </si>
  <si>
    <t>経過的生介児入２１・定超・未計画１・拘束減</t>
  </si>
  <si>
    <t>経過的生介児入２１・定超・拘束減</t>
  </si>
  <si>
    <t>経過的生介児入２１・地公体・定超・未計画２</t>
  </si>
  <si>
    <t>経過的生介児入２１・地公体・定超・未計画１</t>
  </si>
  <si>
    <t>経過的生介児入２１・地公体・定超</t>
  </si>
  <si>
    <t>経過的生介児入２１・定超・未計画２</t>
  </si>
  <si>
    <t>経過的生介児入２１・定超・未計画１</t>
  </si>
  <si>
    <t>経過的生介児入２１・定超</t>
  </si>
  <si>
    <t>経過的生介児入２０・地公体・定超・未計画２・拘束減</t>
  </si>
  <si>
    <t>経過的生介児入２０・地公体・定超・未計画１・拘束減</t>
  </si>
  <si>
    <t>経過的生介児入２０・地公体・定超・拘束減</t>
  </si>
  <si>
    <t>経過的生介児入２０・定超・未計画２・拘束減</t>
  </si>
  <si>
    <t>経過的生介児入２０・定超・未計画１・拘束減</t>
  </si>
  <si>
    <t>経過的生介児入２０・定超・拘束減</t>
  </si>
  <si>
    <t>経過的生介児入２０・地公体・定超・未計画２</t>
  </si>
  <si>
    <t>経過的生介児入２０・地公体・定超・未計画１</t>
  </si>
  <si>
    <t>経過的生介児入２０・地公体・定超</t>
  </si>
  <si>
    <t>経過的生介児入２０・定超・未計画２</t>
  </si>
  <si>
    <t>経過的生介児入２０・定超・未計画１</t>
  </si>
  <si>
    <t>経過的生介児入２０・定超</t>
  </si>
  <si>
    <t>経過的生介児入１９・地公体・定超・未計画２・拘束減</t>
  </si>
  <si>
    <t>経過的生介児入１９・地公体・定超・未計画１・拘束減</t>
  </si>
  <si>
    <t>経過的生介児入１９・地公体・定超・拘束減</t>
  </si>
  <si>
    <t>経過的生介児入１９・定超・未計画２・拘束減</t>
  </si>
  <si>
    <t>経過的生介児入１９・定超・未計画１・拘束減</t>
  </si>
  <si>
    <t>経過的生介児入１９・定超・拘束減</t>
  </si>
  <si>
    <t>経過的生介児入１９・地公体・定超・未計画２</t>
  </si>
  <si>
    <t>経過的生介児入１９・地公体・定超・未計画１</t>
  </si>
  <si>
    <t>経過的生介児入１９・地公体・定超</t>
  </si>
  <si>
    <t>経過的生介児入１９・定超・未計画２</t>
  </si>
  <si>
    <t>経過的生介児入１９・定超・未計画１</t>
  </si>
  <si>
    <t>経過的生介児入１９・定超</t>
  </si>
  <si>
    <t>経過的生介児入１８・地公体・定超・未計画２・拘束減</t>
  </si>
  <si>
    <t>経過的生介児入１８・地公体・定超・未計画１・拘束減</t>
  </si>
  <si>
    <t>経過的生介児入１８・地公体・定超・拘束減</t>
  </si>
  <si>
    <t>経過的生介児入１８・定超・未計画２・拘束減</t>
  </si>
  <si>
    <t>経過的生介児入１８・定超・未計画１・拘束減</t>
  </si>
  <si>
    <t>経過的生介児入１８・定超・拘束減</t>
  </si>
  <si>
    <t>経過的生介児入１８・地公体・定超・未計画２</t>
  </si>
  <si>
    <t>経過的生介児入１８・地公体・定超・未計画１</t>
  </si>
  <si>
    <t>経過的生介児入１８・地公体・定超</t>
  </si>
  <si>
    <t>経過的生介児入１８・定超・未計画２</t>
  </si>
  <si>
    <t>経過的生介児入１８・定超・未計画１</t>
  </si>
  <si>
    <t>経過的生介児入１８・定超</t>
  </si>
  <si>
    <t>経過的生介児入１７・地公体・定超・未計画２・拘束減</t>
  </si>
  <si>
    <t>経過的生介児入１７・地公体・定超・未計画１・拘束減</t>
  </si>
  <si>
    <t>経過的生介児入１７・地公体・定超・拘束減</t>
  </si>
  <si>
    <t>経過的生介児入１７・定超・未計画２・拘束減</t>
  </si>
  <si>
    <t>経過的生介児入１７・定超・未計画１・拘束減</t>
  </si>
  <si>
    <t>経過的生介児入１７・定超・拘束減</t>
  </si>
  <si>
    <t>経過的生介児入１７・地公体・定超・未計画２</t>
  </si>
  <si>
    <t>経過的生介児入１７・地公体・定超・未計画１</t>
  </si>
  <si>
    <t>経過的生介児入１７・地公体・定超</t>
  </si>
  <si>
    <t>経過的生介児入１７・定超・未計画２</t>
  </si>
  <si>
    <t>経過的生介児入１７・定超・未計画１</t>
  </si>
  <si>
    <t>経過的生介児入１７・定超</t>
  </si>
  <si>
    <t>経過的生介児入１６・地公体・定超・未計画２・拘束減</t>
  </si>
  <si>
    <t>経過的生介児入１６・地公体・定超・未計画１・拘束減</t>
  </si>
  <si>
    <t>経過的生介児入１６・地公体・定超・拘束減</t>
  </si>
  <si>
    <t>経過的生介児入１６・定超・未計画２・拘束減</t>
  </si>
  <si>
    <t>経過的生介児入１６・定超・未計画１・拘束減</t>
  </si>
  <si>
    <t>経過的生介児入１６・定超・拘束減</t>
  </si>
  <si>
    <t>経過的生介児入１６・地公体・定超・未計画２</t>
  </si>
  <si>
    <t>経過的生介児入１６・地公体・定超・未計画１</t>
  </si>
  <si>
    <t>経過的生介児入１６・地公体・定超</t>
  </si>
  <si>
    <t>経過的生介児入１６・定超・未計画２</t>
  </si>
  <si>
    <t>経過的生介児入１６・定超・未計画１</t>
  </si>
  <si>
    <t>経過的生介児入１６・定超</t>
  </si>
  <si>
    <t>経過的生介児入１５・地公体・定超・未計画２・拘束減</t>
  </si>
  <si>
    <t>経過的生介児入１５・地公体・定超・未計画１・拘束減</t>
  </si>
  <si>
    <t>経過的生介児入１５・地公体・定超・拘束減</t>
  </si>
  <si>
    <t>経過的生介児入１５・定超・未計画２・拘束減</t>
  </si>
  <si>
    <t>経過的生介児入１５・定超・未計画１・拘束減</t>
  </si>
  <si>
    <t>経過的生介児入１５・定超・拘束減</t>
  </si>
  <si>
    <t>経過的生介児入１５・地公体・定超・未計画２</t>
  </si>
  <si>
    <t>経過的生介児入１５・地公体・定超・未計画１</t>
  </si>
  <si>
    <t>経過的生介児入１５・地公体・定超</t>
  </si>
  <si>
    <t>経過的生介児入１５・定超・未計画２</t>
  </si>
  <si>
    <t>経過的生介児入１５・定超・未計画１</t>
  </si>
  <si>
    <t>経過的生介児入１５・定超</t>
  </si>
  <si>
    <t>経過的生介児入１４・地公体・定超・未計画２・拘束減</t>
  </si>
  <si>
    <t>経過的生介児入１４・地公体・定超・未計画１・拘束減</t>
  </si>
  <si>
    <t>経過的生介児入１４・地公体・定超・拘束減</t>
  </si>
  <si>
    <t>経過的生介児入１４・定超・未計画２・拘束減</t>
  </si>
  <si>
    <t>経過的生介児入１４・定超・未計画１・拘束減</t>
  </si>
  <si>
    <t>経過的生介児入１４・定超・拘束減</t>
  </si>
  <si>
    <t>経過的生介児入１４・地公体・定超・未計画２</t>
  </si>
  <si>
    <t>経過的生介児入１４・地公体・定超・未計画１</t>
  </si>
  <si>
    <t>経過的生介児入１４・地公体・定超</t>
  </si>
  <si>
    <t>経過的生介児入１４・定超・未計画２</t>
  </si>
  <si>
    <t>経過的生介児入１４・定超・未計画１</t>
  </si>
  <si>
    <t>経過的生介児入１４・定超</t>
  </si>
  <si>
    <t>経過的生介児入１３・地公体・定超・未計画２・拘束減</t>
  </si>
  <si>
    <t>経過的生介児入１３・地公体・定超・未計画１・拘束減</t>
  </si>
  <si>
    <t>経過的生介児入１３・地公体・定超・拘束減</t>
  </si>
  <si>
    <t>経過的生介児入１３・定超・未計画２・拘束減</t>
  </si>
  <si>
    <t>経過的生介児入１３・定超・未計画１・拘束減</t>
  </si>
  <si>
    <t>経過的生介児入１３・定超・拘束減</t>
  </si>
  <si>
    <t>経過的生介児入１３・地公体・定超・未計画２</t>
  </si>
  <si>
    <t>経過的生介児入１３・地公体・定超・未計画１</t>
  </si>
  <si>
    <t>経過的生介児入１３・地公体・定超</t>
  </si>
  <si>
    <t>経過的生介児入１３・定超・未計画２</t>
  </si>
  <si>
    <t>経過的生介児入１３・定超・未計画１</t>
  </si>
  <si>
    <t>経過的生介児入１３・定超</t>
  </si>
  <si>
    <t>経過的生介児入１２・地公体・定超・未計画２・拘束減</t>
  </si>
  <si>
    <t>経過的生介児入１２・地公体・定超・未計画１・拘束減</t>
  </si>
  <si>
    <t>経過的生介児入１２・地公体・定超・拘束減</t>
  </si>
  <si>
    <t>経過的生介児入１２・定超・未計画２・拘束減</t>
  </si>
  <si>
    <t>経過的生介児入１２・定超・未計画１・拘束減</t>
  </si>
  <si>
    <t>経過的生介児入１２・定超・拘束減</t>
  </si>
  <si>
    <t>経過的生介児入１２・地公体・定超・未計画２</t>
  </si>
  <si>
    <t>経過的生介児入１２・地公体・定超・未計画１</t>
  </si>
  <si>
    <t>経過的生介児入１２・地公体・定超</t>
  </si>
  <si>
    <t>経過的生介児入１２・定超・未計画２</t>
  </si>
  <si>
    <t>経過的生介児入１２・定超・未計画１</t>
  </si>
  <si>
    <t>経過的生介児入１２・定超</t>
  </si>
  <si>
    <t>経過的生介児入１１・地公体・定超・未計画２・拘束減</t>
  </si>
  <si>
    <t>経過的生介児入１１・地公体・定超・未計画１・拘束減</t>
  </si>
  <si>
    <t>経過的生介児入１１・地公体・定超・拘束減</t>
  </si>
  <si>
    <t>経過的生介児入１１・定超・未計画２・拘束減</t>
  </si>
  <si>
    <t>経過的生介児入１１・定超・未計画１・拘束減</t>
  </si>
  <si>
    <t>経過的生介児入１１・定超・拘束減</t>
  </si>
  <si>
    <t>経過的生介児入１１・地公体・定超・未計画２</t>
  </si>
  <si>
    <t>経過的生介児入１１・地公体・定超・未計画１</t>
  </si>
  <si>
    <t>経過的生介児入１１・地公体・定超</t>
  </si>
  <si>
    <t>経過的生介児入１１・定超・未計画２</t>
  </si>
  <si>
    <t>経過的生介児入１１・定超・未計画１</t>
  </si>
  <si>
    <t>経過的生介児入１１・定超</t>
  </si>
  <si>
    <t>経過的生介児入１０・地公体・定超・未計画２・拘束減</t>
  </si>
  <si>
    <t>経過的生介児入１０・地公体・定超・未計画１・拘束減</t>
  </si>
  <si>
    <t>経過的生介児入１０・地公体・定超・拘束減</t>
  </si>
  <si>
    <t>経過的生介児入１０・定超・未計画２・拘束減</t>
  </si>
  <si>
    <t>経過的生介児入１０・定超・未計画１・拘束減</t>
  </si>
  <si>
    <t>経過的生介児入１０・定超・拘束減</t>
  </si>
  <si>
    <t>経過的生介児入１０・地公体・定超・未計画２</t>
  </si>
  <si>
    <t>経過的生介児入１０・地公体・定超・未計画１</t>
  </si>
  <si>
    <t>経過的生介児入１０・地公体・定超</t>
  </si>
  <si>
    <t>経過的生介児入１０・定超・未計画２</t>
  </si>
  <si>
    <t>経過的生介児入１０・定超・未計画１</t>
  </si>
  <si>
    <t>経過的生介児入１０・定超</t>
  </si>
  <si>
    <t>経過的生介児入９・地公体・定超・未計画２・拘束減</t>
  </si>
  <si>
    <t>経過的生介児入９・地公体・定超・未計画１・拘束減</t>
  </si>
  <si>
    <t>経過的生介児入９・地公体・定超・拘束減</t>
  </si>
  <si>
    <t>経過的生介児入９・定超・未計画２・拘束減</t>
  </si>
  <si>
    <t>経過的生介児入９・定超・未計画１・拘束減</t>
  </si>
  <si>
    <t>経過的生介児入９・定超・拘束減</t>
  </si>
  <si>
    <t>経過的生介児入９・地公体・定超・未計画２</t>
  </si>
  <si>
    <t>経過的生介児入９・地公体・定超・未計画１</t>
  </si>
  <si>
    <t>経過的生介児入９・地公体・定超</t>
  </si>
  <si>
    <t>経過的生介児入９・定超・未計画２</t>
  </si>
  <si>
    <t>経過的生介児入９・定超・未計画１</t>
  </si>
  <si>
    <t>経過的生介児入９・定超</t>
  </si>
  <si>
    <t>経過的生介児入８・地公体・定超・未計画２・拘束減</t>
  </si>
  <si>
    <t>経過的生介児入８・地公体・定超・未計画１・拘束減</t>
  </si>
  <si>
    <t>経過的生介児入８・地公体・定超・拘束減</t>
  </si>
  <si>
    <t>経過的生介児入８・定超・未計画２・拘束減</t>
  </si>
  <si>
    <t>経過的生介児入８・定超・未計画１・拘束減</t>
  </si>
  <si>
    <t>経過的生介児入８・定超・拘束減</t>
  </si>
  <si>
    <t>経過的生介児入８・地公体・定超・未計画２</t>
  </si>
  <si>
    <t>経過的生介児入８・地公体・定超・未計画１</t>
  </si>
  <si>
    <t>経過的生介児入８・地公体・定超</t>
  </si>
  <si>
    <t>経過的生介児入８・定超・未計画２</t>
  </si>
  <si>
    <t>経過的生介児入８・定超・未計画１</t>
  </si>
  <si>
    <t>経過的生介児入８・定超</t>
  </si>
  <si>
    <t>経過的生介児入７・地公体・定超・未計画２・拘束減</t>
  </si>
  <si>
    <t>経過的生介児入７・地公体・定超・未計画１・拘束減</t>
  </si>
  <si>
    <t>経過的生介児入７・地公体・定超・拘束減</t>
  </si>
  <si>
    <t>経過的生介児入７・定超・未計画２・拘束減</t>
  </si>
  <si>
    <t>経過的生介児入７・定超・未計画１・拘束減</t>
  </si>
  <si>
    <t>経過的生介児入７・定超・拘束減</t>
  </si>
  <si>
    <t>経過的生介児入７・地公体・定超・未計画２</t>
  </si>
  <si>
    <t>経過的生介児入７・地公体・定超・未計画１</t>
  </si>
  <si>
    <t>経過的生介児入７・地公体・定超</t>
  </si>
  <si>
    <t>×</t>
    <phoneticPr fontId="9"/>
  </si>
  <si>
    <t>３月以上連続して減算の場合</t>
    <phoneticPr fontId="11"/>
  </si>
  <si>
    <t>経過的生介児入７・定超・未計画２</t>
  </si>
  <si>
    <t>経過的生介児入７・定超・未計画１</t>
  </si>
  <si>
    <t>経過的生介児入７・定超</t>
  </si>
  <si>
    <t>経過的生介児入６・地公体・定超・未計画２・拘束減</t>
  </si>
  <si>
    <t>経過的生介児入６・地公体・定超・未計画１・拘束減</t>
  </si>
  <si>
    <t>経過的生介児入６・地公体・定超・拘束減</t>
  </si>
  <si>
    <t>経過的生介児入６・定超・未計画２・拘束減</t>
  </si>
  <si>
    <t>経過的生介児入６・定超・未計画１・拘束減</t>
  </si>
  <si>
    <t>経過的生介児入６・定超・拘束減</t>
  </si>
  <si>
    <t>経過的生介児入６・地公体・定超・未計画２</t>
  </si>
  <si>
    <t>経過的生介児入６・地公体・定超・未計画１</t>
  </si>
  <si>
    <t>経過的生介児入６・地公体・定超</t>
  </si>
  <si>
    <t>経過的生介児入６・定超・未計画２</t>
  </si>
  <si>
    <t>経過的生介児入６・定超・未計画１</t>
  </si>
  <si>
    <t>経過的生介児入６・定超</t>
  </si>
  <si>
    <t>経過的生介児入５・地公体・定超・未計画２・拘束減</t>
  </si>
  <si>
    <t>経過的生介児入５・地公体・定超・未計画１・拘束減</t>
  </si>
  <si>
    <t>経過的生介児入５・地公体・定超・拘束減</t>
  </si>
  <si>
    <t>経過的生介児入５・定超・未計画２・拘束減</t>
  </si>
  <si>
    <t>経過的生介児入５・定超・未計画１・拘束減</t>
  </si>
  <si>
    <t>経過的生介児入５・定超・拘束減</t>
  </si>
  <si>
    <t>経過的生介児入５・地公体・定超・未計画２</t>
  </si>
  <si>
    <t>経過的生介児入５・地公体・定超・未計画１</t>
  </si>
  <si>
    <t>経過的生介児入５・地公体・定超</t>
  </si>
  <si>
    <t>経過的生介児入５・定超・未計画２</t>
  </si>
  <si>
    <t>施設が主たる施設</t>
    <phoneticPr fontId="11"/>
  </si>
  <si>
    <t>経過的生介児入５・定超・未計画１</t>
  </si>
  <si>
    <t>経過的生介児入５・定超</t>
  </si>
  <si>
    <t>経過的生介児入４・地公体・定超・未計画２・拘束減</t>
  </si>
  <si>
    <t>経過的生介児入４・地公体・定超・未計画１・拘束減</t>
  </si>
  <si>
    <t>経過的生介児入４・地公体・定超・拘束減</t>
  </si>
  <si>
    <t>経過的生介児入４・定超・未計画２・拘束減</t>
  </si>
  <si>
    <t>経過的生介児入４・定超・未計画１・拘束減</t>
  </si>
  <si>
    <t>経過的生介児入４・定超・拘束減</t>
  </si>
  <si>
    <t>経過的生介児入４・地公体・定超・未計画２</t>
  </si>
  <si>
    <t>経過的生介児入４・地公体・定超・未計画１</t>
  </si>
  <si>
    <t>経過的生介児入４・地公体・定超</t>
  </si>
  <si>
    <t>経過的生介児入４・定超・未計画２</t>
  </si>
  <si>
    <t>経過的生介児入４・定超・未計画１</t>
  </si>
  <si>
    <t>経過的生介児入４・定超</t>
  </si>
  <si>
    <t>経過的生介児入３・地公体・定超・未計画２・拘束減</t>
  </si>
  <si>
    <t>経過的生介児入３・地公体・定超・未計画１・拘束減</t>
  </si>
  <si>
    <t>経過的生介児入３・地公体・定超・拘束減</t>
  </si>
  <si>
    <t>経過的生介児入３・定超・未計画２・拘束減</t>
  </si>
  <si>
    <t>経過的生介児入３・定超・未計画１・拘束減</t>
  </si>
  <si>
    <t>経過的生介児入３・定超・拘束減</t>
  </si>
  <si>
    <t>経過的生介児入３・地公体・定超・未計画２</t>
  </si>
  <si>
    <t>経過的生介児入３・地公体・定超・未計画１</t>
  </si>
  <si>
    <t>経過的生介児入３・地公体・定超</t>
  </si>
  <si>
    <t>経過的生介児入３・定超・未計画２</t>
  </si>
  <si>
    <t>経過的生介児入３・定超・未計画１</t>
  </si>
  <si>
    <t>経過的生介児入３・定超</t>
  </si>
  <si>
    <t>経過的生介児入２・地公体・定超・未計画２・拘束減</t>
  </si>
  <si>
    <t>経過的生介児入２・地公体・定超・未計画１・拘束減</t>
  </si>
  <si>
    <t>経過的生介児入２・地公体・定超・拘束減</t>
  </si>
  <si>
    <t>経過的生介児入２・定超・未計画２・拘束減</t>
  </si>
  <si>
    <t>経過的生介児入２・定超・未計画１・拘束減</t>
  </si>
  <si>
    <t>経過的生介児入２・定超・拘束減</t>
  </si>
  <si>
    <t>経過的生介児入２・地公体・定超・未計画２</t>
  </si>
  <si>
    <t>経過的生介児入２・地公体・定超・未計画１</t>
  </si>
  <si>
    <t>経過的生介児入２・地公体・定超</t>
  </si>
  <si>
    <t>経過的生介児入２・定超・未計画２</t>
  </si>
  <si>
    <t>経過的生介児入２・定超・未計画１</t>
  </si>
  <si>
    <t>経過的生介児入２・定超</t>
  </si>
  <si>
    <t>経過的生介児入１・地公体・定超・未計画２・拘束減</t>
  </si>
  <si>
    <t>経過的生介児入１・地公体・定超・未計画１・拘束減</t>
  </si>
  <si>
    <t>経過的生介児入１・地公体・定超・拘束減</t>
  </si>
  <si>
    <t>経過的生介児入１・定超・未計画２・拘束減</t>
  </si>
  <si>
    <t>経過的生介児入１・定超・未計画１・拘束減</t>
  </si>
  <si>
    <t>経過的生介児入１・定超・拘束減</t>
  </si>
  <si>
    <t>経過的生介児入１・地公体・定超・未計画２</t>
  </si>
  <si>
    <t>経過的生介児入１・地公体・定超・未計画１</t>
  </si>
  <si>
    <t>経過的生介児入１・地公体・定超</t>
  </si>
  <si>
    <t>超える場合</t>
    <phoneticPr fontId="11"/>
  </si>
  <si>
    <t>経過的生介児入１・定超・未計画２</t>
  </si>
  <si>
    <t>G001</t>
    <phoneticPr fontId="11"/>
  </si>
  <si>
    <t>が利用定員を</t>
    <phoneticPr fontId="11"/>
  </si>
  <si>
    <t>経過的生介児入１・定超・未計画１</t>
  </si>
  <si>
    <t>利用者の数</t>
    <rPh sb="0" eb="3">
      <t>リヨウシャ</t>
    </rPh>
    <rPh sb="4" eb="5">
      <t>カズ</t>
    </rPh>
    <phoneticPr fontId="9"/>
  </si>
  <si>
    <t>経過的生介児入１・定超</t>
  </si>
  <si>
    <t>３月以上連続して減算の場合</t>
    <phoneticPr fontId="11"/>
  </si>
  <si>
    <t>×</t>
    <phoneticPr fontId="9"/>
  </si>
  <si>
    <t>経過的生介児入５０・地公体・定超・未計画２・拘束減</t>
  </si>
  <si>
    <t>減算が適用される月から２月目まで</t>
    <phoneticPr fontId="11"/>
  </si>
  <si>
    <t>経過的生介児入５０・地公体・定超・未計画１・拘束減</t>
  </si>
  <si>
    <t>単位減算</t>
    <phoneticPr fontId="11"/>
  </si>
  <si>
    <t>経過的生介児入５０・地公体・定超・拘束減</t>
  </si>
  <si>
    <t>経過的生介児入５０・定超・未計画２・拘束減</t>
  </si>
  <si>
    <t>経過的生介児入５０・定超・未計画１・拘束減</t>
  </si>
  <si>
    <t>身体拘束廃止未実施減算</t>
    <phoneticPr fontId="11"/>
  </si>
  <si>
    <t>経過的生介児入５０・定超・拘束減</t>
  </si>
  <si>
    <t>経過的生介児入５０・地公体・定超・未計画２</t>
  </si>
  <si>
    <t>経過的生介児入５０・地公体・定超・未計画１</t>
  </si>
  <si>
    <t>経過的生介児入５０・地公体・定超</t>
  </si>
  <si>
    <t>経過的生介児入５０・定超・未計画２</t>
  </si>
  <si>
    <t>経過的生介児入５０・定超・未計画１</t>
  </si>
  <si>
    <t>経過的生介児入５０・定超</t>
  </si>
  <si>
    <t>経過的生介児入４９・地公体・定超・未計画２・拘束減</t>
  </si>
  <si>
    <t>経過的生介児入４９・地公体・定超・未計画１・拘束減</t>
  </si>
  <si>
    <t>経過的生介児入４９・地公体・定超・拘束減</t>
  </si>
  <si>
    <t>経過的生介児入４９・定超・未計画２・拘束減</t>
  </si>
  <si>
    <t>経過的生介児入４９・定超・未計画１・拘束減</t>
  </si>
  <si>
    <t>経過的生介児入４９・定超・拘束減</t>
  </si>
  <si>
    <t>経過的生介児入４９・地公体・定超・未計画２</t>
  </si>
  <si>
    <t>経過的生介児入４９・地公体・定超・未計画１</t>
  </si>
  <si>
    <t>経過的生介児入４９・地公体・定超</t>
  </si>
  <si>
    <t>経過的生介児入４９・定超・未計画２</t>
  </si>
  <si>
    <t>経過的生介児入４９・定超・未計画１</t>
  </si>
  <si>
    <t>経過的生介児入４９・定超</t>
  </si>
  <si>
    <t>経過的生介児入４８・地公体・定超・未計画２・拘束減</t>
  </si>
  <si>
    <t>経過的生介児入４８・地公体・定超・未計画１・拘束減</t>
  </si>
  <si>
    <t>経過的生介児入４８・地公体・定超・拘束減</t>
  </si>
  <si>
    <t>経過的生介児入４８・定超・未計画２・拘束減</t>
  </si>
  <si>
    <t>経過的生介児入４８・定超・未計画１・拘束減</t>
  </si>
  <si>
    <t>経過的生介児入４８・定超・拘束減</t>
  </si>
  <si>
    <t>経過的生介児入４８・地公体・定超・未計画２</t>
  </si>
  <si>
    <t>経過的生介児入４８・地公体・定超・未計画１</t>
  </si>
  <si>
    <t>経過的生介児入４８・地公体・定超</t>
  </si>
  <si>
    <t>経過的生介児入４８・定超・未計画２</t>
  </si>
  <si>
    <t>施設が主たる施設</t>
  </si>
  <si>
    <t>経過的生介児入４８・定超・未計画１</t>
  </si>
  <si>
    <t>経過的生介児入４８・定超</t>
  </si>
  <si>
    <t>経過的生介児入４７・地公体・定超・未計画２・拘束減</t>
  </si>
  <si>
    <t>経過的生介児入４７・地公体・定超・未計画１・拘束減</t>
  </si>
  <si>
    <t>経過的生介児入４７・地公体・定超・拘束減</t>
  </si>
  <si>
    <t>経過的生介児入４７・定超・未計画２・拘束減</t>
  </si>
  <si>
    <t>経過的生介児入４７・定超・未計画１・拘束減</t>
  </si>
  <si>
    <t>経過的生介児入４７・定超・拘束減</t>
  </si>
  <si>
    <t>経過的生介児入４７・地公体・定超・未計画２</t>
  </si>
  <si>
    <t>経過的生介児入４７・地公体・定超・未計画１</t>
  </si>
  <si>
    <t>経過的生介児入４７・地公体・定超</t>
  </si>
  <si>
    <t>経過的生介児入４７・定超・未計画２</t>
  </si>
  <si>
    <t>経過的生介児入４７・定超・未計画１</t>
  </si>
  <si>
    <t>経過的生介児入４７・定超</t>
  </si>
  <si>
    <t>経過的生介児入４６・地公体・定超・未計画２・拘束減</t>
  </si>
  <si>
    <t>経過的生介児入４６・地公体・定超・未計画１・拘束減</t>
  </si>
  <si>
    <t>経過的生介児入４６・地公体・定超・拘束減</t>
  </si>
  <si>
    <t>経過的生介児入４６・定超・未計画２・拘束減</t>
  </si>
  <si>
    <t>経過的生介児入４６・定超・未計画１・拘束減</t>
  </si>
  <si>
    <t>経過的生介児入４６・定超・拘束減</t>
  </si>
  <si>
    <t>経過的生介児入４６・地公体・定超・未計画２</t>
  </si>
  <si>
    <t>経過的生介児入４６・地公体・定超・未計画１</t>
  </si>
  <si>
    <t>経過的生介児入４６・地公体・定超</t>
  </si>
  <si>
    <t>３月以上連続して減算の場合</t>
    <phoneticPr fontId="11"/>
  </si>
  <si>
    <t>経過的生介児入４６・定超・未計画２</t>
  </si>
  <si>
    <t>経過的生介児入４６・定超・未計画１</t>
  </si>
  <si>
    <t>経過的生介児入４６・定超</t>
  </si>
  <si>
    <t>経過的生介児入４５・地公体・定超・未計画２・拘束減</t>
  </si>
  <si>
    <t>経過的生介児入４５・地公体・定超・未計画１・拘束減</t>
  </si>
  <si>
    <t>経過的生介児入４５・地公体・定超・拘束減</t>
  </si>
  <si>
    <t>経過的生介児入４５・定超・未計画２・拘束減</t>
  </si>
  <si>
    <t>減算が適用される月から２月目まで</t>
    <phoneticPr fontId="11"/>
  </si>
  <si>
    <t>経過的生介児入４５・定超・未計画１・拘束減</t>
  </si>
  <si>
    <t>身体拘束廃止未実施減算</t>
    <phoneticPr fontId="11"/>
  </si>
  <si>
    <t>経過的生介児入４５・定超・拘束減</t>
  </si>
  <si>
    <t>３月以上連続して減算の場合</t>
    <phoneticPr fontId="11"/>
  </si>
  <si>
    <t>経過的生介児入４５・地公体・定超・未計画２</t>
  </si>
  <si>
    <t>経過的生介児入４５・地公体・定超・未計画１</t>
  </si>
  <si>
    <t>経過的生介児入４５・地公体・定超</t>
  </si>
  <si>
    <t>経過的生介児入４５・定超・未計画２</t>
  </si>
  <si>
    <t>経過的生介児入４５・定超・未計画１</t>
  </si>
  <si>
    <t>経過的生介児入４５・定超</t>
  </si>
  <si>
    <t>経過的生介児入４４・地公体・定超・未計画２・拘束減</t>
  </si>
  <si>
    <t>経過的生介児入４４・地公体・定超・未計画１・拘束減</t>
  </si>
  <si>
    <t>経過的生介児入４４・地公体・定超・拘束減</t>
  </si>
  <si>
    <t>経過的生介児入４４・定超・未計画２・拘束減</t>
  </si>
  <si>
    <t>経過的生介児入４４・定超・未計画１・拘束減</t>
  </si>
  <si>
    <t>経過的生介児入４４・定超・拘束減</t>
  </si>
  <si>
    <t>経過的生介児入４４・地公体・定超・未計画２</t>
  </si>
  <si>
    <t>経過的生介児入４４・地公体・定超・未計画１</t>
  </si>
  <si>
    <t>経過的生介児入４４・地公体・定超</t>
  </si>
  <si>
    <t>経過的生介児入４４・定超・未計画２</t>
  </si>
  <si>
    <t>経過的生介児入４４・定超・未計画１</t>
  </si>
  <si>
    <t>経過的生介児入４４・定超</t>
  </si>
  <si>
    <t>経過的生介児入４３・地公体・定超・未計画２・拘束減</t>
  </si>
  <si>
    <t>経過的生介児入４３・地公体・定超・未計画１・拘束減</t>
  </si>
  <si>
    <t>経過的生介児入４３・地公体・定超・拘束減</t>
  </si>
  <si>
    <t>経過的生介児入４３・定超・未計画２・拘束減</t>
  </si>
  <si>
    <t>経過的生介児入４３・定超・未計画１・拘束減</t>
  </si>
  <si>
    <t>経過的生介児入４３・定超・拘束減</t>
  </si>
  <si>
    <t>経過的生介児入４３・地公体・定超・未計画２</t>
  </si>
  <si>
    <t>経過的生介児入４３・地公体・定超・未計画１</t>
  </si>
  <si>
    <t>経過的生介児入４３・地公体・定超</t>
  </si>
  <si>
    <t>３月以上連続して減算の場合</t>
    <phoneticPr fontId="11"/>
  </si>
  <si>
    <t>経過的生介児入４３・定超・未計画２</t>
  </si>
  <si>
    <t>経過的生介児入４３・定超・未計画１</t>
  </si>
  <si>
    <t>経過的生介児入４３・定超</t>
  </si>
  <si>
    <t>経過的生介児入４２・地公体・定超・未計画２・拘束減</t>
  </si>
  <si>
    <t>経過的生介児入４２・地公体・定超・未計画１・拘束減</t>
  </si>
  <si>
    <t>経過的生介児入４２・地公体・定超・拘束減</t>
  </si>
  <si>
    <t>経過的生介児入４２・定超・未計画２・拘束減</t>
  </si>
  <si>
    <t>経過的生介児入４２・定超・未計画１・拘束減</t>
  </si>
  <si>
    <t>経過的生介児入４２・定超・拘束減</t>
  </si>
  <si>
    <t>経過的生介児入４２・地公体・定超・未計画２</t>
  </si>
  <si>
    <t>経過的生介児入４２・地公体・定超・未計画１</t>
  </si>
  <si>
    <t>経過的生介児入４２・地公体・定超</t>
  </si>
  <si>
    <t>３月以上連続して減算の場合</t>
    <phoneticPr fontId="11"/>
  </si>
  <si>
    <t>経過的生介児入４２・定超・未計画２</t>
  </si>
  <si>
    <t>経過的生介児入４２・定超・未計画１</t>
  </si>
  <si>
    <t>経過的生介児入４２・定超</t>
  </si>
  <si>
    <t>経過的生介児入４１・地公体・定超・未計画２・拘束減</t>
  </si>
  <si>
    <t>経過的生介児入４１・地公体・定超・未計画１・拘束減</t>
  </si>
  <si>
    <t>経過的生介児入４１・地公体・定超・拘束減</t>
  </si>
  <si>
    <t>経過的生介児入４１・定超・未計画２・拘束減</t>
  </si>
  <si>
    <t>経過的生介児入４１・定超・未計画１・拘束減</t>
  </si>
  <si>
    <t>経過的生介児入４１・定超・拘束減</t>
  </si>
  <si>
    <t>経過的生介児入４１・地公体・定超・未計画２</t>
  </si>
  <si>
    <t>経過的生介児入４１・地公体・定超・未計画１</t>
  </si>
  <si>
    <t>経過的生介児入４１・地公体・定超</t>
  </si>
  <si>
    <t>経過的生介児入４１・定超・未計画２</t>
  </si>
  <si>
    <t>経過的生介児入４１・定超・未計画１</t>
  </si>
  <si>
    <t>経過的生介児入４１・定超</t>
  </si>
  <si>
    <t>経過的生介児入４０・地公体・定超・未計画２・拘束減</t>
  </si>
  <si>
    <t>経過的生介児入４０・地公体・定超・未計画１・拘束減</t>
  </si>
  <si>
    <t>単位減算</t>
    <phoneticPr fontId="11"/>
  </si>
  <si>
    <t>経過的生介児入４０・地公体・定超・拘束減</t>
  </si>
  <si>
    <t>経過的生介児入４０・定超・未計画２・拘束減</t>
  </si>
  <si>
    <t>経過的生介児入４０・定超・未計画１・拘束減</t>
  </si>
  <si>
    <t>経過的生介児入４０・定超・拘束減</t>
  </si>
  <si>
    <t>経過的生介児入４０・地公体・定超・未計画２</t>
  </si>
  <si>
    <t>経過的生介児入４０・地公体・定超・未計画１</t>
  </si>
  <si>
    <t>経過的生介児入４０・地公体・定超</t>
  </si>
  <si>
    <t>経過的生介児入４０・定超・未計画２</t>
  </si>
  <si>
    <t>経過的生介児入４０・定超・未計画１</t>
  </si>
  <si>
    <t>経過的生介児入４０・定超</t>
  </si>
  <si>
    <t>経過的生介児入３９・地公体・定超・未計画２・拘束減</t>
  </si>
  <si>
    <t>経過的生介児入３９・地公体・定超・未計画１・拘束減</t>
  </si>
  <si>
    <t>経過的生介児入３９・地公体・定超・拘束減</t>
  </si>
  <si>
    <t>経過的生介児入３９・定超・未計画２・拘束減</t>
  </si>
  <si>
    <t>経過的生介児入３９・定超・未計画１・拘束減</t>
  </si>
  <si>
    <t>経過的生介児入３９・定超・拘束減</t>
  </si>
  <si>
    <t>経過的生介児入３９・地公体・定超・未計画２</t>
  </si>
  <si>
    <t>経過的生介児入３９・地公体・定超・未計画１</t>
  </si>
  <si>
    <t>経過的生介児入３９・地公体・定超</t>
  </si>
  <si>
    <t>経過的生介児入３９・定超・未計画２</t>
  </si>
  <si>
    <t>経過的生介児入３９・定超・未計画１</t>
  </si>
  <si>
    <t>経過的生介児入３９・定超</t>
  </si>
  <si>
    <t>経過的生介児入３８・地公体・定超・未計画２・拘束減</t>
  </si>
  <si>
    <t>経過的生介児入３８・地公体・定超・未計画１・拘束減</t>
  </si>
  <si>
    <t>経過的生介児入３８・地公体・定超・拘束減</t>
  </si>
  <si>
    <t>経過的生介児入３８・定超・未計画２・拘束減</t>
  </si>
  <si>
    <t>経過的生介児入３８・定超・未計画１・拘束減</t>
  </si>
  <si>
    <t>経過的生介児入３８・定超・拘束減</t>
  </si>
  <si>
    <t>経過的生介児入３８・地公体・定超・未計画２</t>
  </si>
  <si>
    <t>経過的生介児入３８・地公体・定超・未計画１</t>
  </si>
  <si>
    <t>経過的生介児入３８・地公体・定超</t>
  </si>
  <si>
    <t>経過的生介児入３８・定超・未計画２</t>
  </si>
  <si>
    <t>経過的生介児入３８・定超・未計画１</t>
  </si>
  <si>
    <t>経過的生介児入３８・定超</t>
  </si>
  <si>
    <t>経過的生介児入３７・地公体・定超・未計画２・拘束減</t>
  </si>
  <si>
    <t>経過的生介児入３７・地公体・定超・未計画１・拘束減</t>
  </si>
  <si>
    <t>経過的生介児入３７・地公体・定超・拘束減</t>
  </si>
  <si>
    <t>経過的生介児入３７・定超・未計画２・拘束減</t>
  </si>
  <si>
    <t>経過的生介児入３７・定超・未計画１・拘束減</t>
  </si>
  <si>
    <t>経過的生介児入３７・定超・拘束減</t>
  </si>
  <si>
    <t>経過的生介児入３７・地公体・定超・未計画２</t>
  </si>
  <si>
    <t>経過的生介児入３７・地公体・定超・未計画１</t>
  </si>
  <si>
    <t>経過的生介児入３７・地公体・定超</t>
  </si>
  <si>
    <t>経過的生介児入３７・定超・未計画２</t>
  </si>
  <si>
    <t>経過的生介児入３７・定超・未計画１</t>
  </si>
  <si>
    <t>経過的生介児入３７・定超</t>
  </si>
  <si>
    <t>経過的生介児入３６・地公体・定超・未計画２・拘束減</t>
  </si>
  <si>
    <t>経過的生介児入３６・地公体・定超・未計画１・拘束減</t>
  </si>
  <si>
    <t>経過的生介児入３６・地公体・定超・拘束減</t>
  </si>
  <si>
    <t>経過的生介児入３６・定超・未計画２・拘束減</t>
  </si>
  <si>
    <t>経過的生介児入３６・定超・未計画１・拘束減</t>
  </si>
  <si>
    <t>経過的生介児入３６・定超・拘束減</t>
  </si>
  <si>
    <t>経過的生介児入３６・地公体・定超・未計画２</t>
  </si>
  <si>
    <t>経過的生介児入３６・地公体・定超・未計画１</t>
  </si>
  <si>
    <t>経過的生介児入３６・地公体・定超</t>
  </si>
  <si>
    <t>経過的生介児入３６・定超・未計画２</t>
  </si>
  <si>
    <t>経過的生介児入３６・定超・未計画１</t>
  </si>
  <si>
    <t>(3)定員１０人</t>
    <rPh sb="3" eb="5">
      <t>テイイン</t>
    </rPh>
    <rPh sb="7" eb="8">
      <t>ニン</t>
    </rPh>
    <phoneticPr fontId="9"/>
  </si>
  <si>
    <t>経過的生介児入３６・定超</t>
  </si>
  <si>
    <t>経過的生介児入３５・地公体・定超・未計画２・拘束減</t>
  </si>
  <si>
    <t>経過的生介児入３５・地公体・定超・未計画１・拘束減</t>
  </si>
  <si>
    <t>経過的生介児入３５・地公体・定超・拘束減</t>
  </si>
  <si>
    <t>経過的生介児入３５・定超・未計画２・拘束減</t>
  </si>
  <si>
    <t>経過的生介児入３５・定超・未計画１・拘束減</t>
  </si>
  <si>
    <t>経過的生介児入３５・定超・拘束減</t>
  </si>
  <si>
    <t>経過的生介児入３５・地公体・定超・未計画２</t>
  </si>
  <si>
    <t>経過的生介児入３５・地公体・定超・未計画１</t>
  </si>
  <si>
    <t>経過的生介児入３５・地公体・定超</t>
  </si>
  <si>
    <t>経過的生介児入３５・定超・未計画２</t>
  </si>
  <si>
    <t>経過的生介児入３５・定超・未計画１</t>
  </si>
  <si>
    <t>経過的生介児入３５・定超</t>
  </si>
  <si>
    <t>経過的生介児入３４・地公体・定超・未計画２・拘束減</t>
  </si>
  <si>
    <t>経過的生介児入３４・地公体・定超・未計画１・拘束減</t>
  </si>
  <si>
    <t>経過的生介児入３４・地公体・定超・拘束減</t>
  </si>
  <si>
    <t>経過的生介児入３４・定超・未計画２・拘束減</t>
  </si>
  <si>
    <t>経過的生介児入３４・定超・未計画１・拘束減</t>
  </si>
  <si>
    <t>経過的生介児入３４・定超・拘束減</t>
  </si>
  <si>
    <t>経過的生介児入３４・地公体・定超・未計画２</t>
  </si>
  <si>
    <t>経過的生介児入３４・地公体・定超・未計画１</t>
  </si>
  <si>
    <t>経過的生介児入３４・地公体・定超</t>
  </si>
  <si>
    <t>経過的生介児入３４・定超・未計画２</t>
  </si>
  <si>
    <t>経過的生介児入３４・定超・未計画１</t>
  </si>
  <si>
    <t>経過的生介児入３４・定超</t>
  </si>
  <si>
    <t>経過的生介児入３３・地公体・定超・未計画２・拘束減</t>
  </si>
  <si>
    <t>経過的生介児入３３・地公体・定超・未計画１・拘束減</t>
  </si>
  <si>
    <t>経過的生介児入３３・地公体・定超・拘束減</t>
  </si>
  <si>
    <t>経過的生介児入３３・定超・未計画２・拘束減</t>
  </si>
  <si>
    <t>経過的生介児入３３・定超・未計画１・拘束減</t>
  </si>
  <si>
    <t>経過的生介児入３３・定超・拘束減</t>
  </si>
  <si>
    <t>経過的生介児入３３・地公体・定超・未計画２</t>
  </si>
  <si>
    <t>経過的生介児入３３・地公体・定超・未計画１</t>
  </si>
  <si>
    <t>経過的生介児入３３・地公体・定超</t>
  </si>
  <si>
    <t>経過的生介児入３３・定超・未計画２</t>
  </si>
  <si>
    <t>経過的生介児入３３・定超・未計画１</t>
  </si>
  <si>
    <t>経過的生介児入３３・定超</t>
  </si>
  <si>
    <t>経過的生介児入３２・地公体・定超・未計画２・拘束減</t>
  </si>
  <si>
    <t>経過的生介児入３２・地公体・定超・未計画１・拘束減</t>
  </si>
  <si>
    <t>経過的生介児入３２・地公体・定超・拘束減</t>
  </si>
  <si>
    <t>経過的生介児入３２・定超・未計画２・拘束減</t>
  </si>
  <si>
    <t>経過的生介児入３２・定超・未計画１・拘束減</t>
  </si>
  <si>
    <t>経過的生介児入３２・定超・拘束減</t>
  </si>
  <si>
    <t>経過的生介児入３２・地公体・定超・未計画２</t>
  </si>
  <si>
    <t>経過的生介児入３２・地公体・定超・未計画１</t>
  </si>
  <si>
    <t>経過的生介児入３２・地公体・定超</t>
  </si>
  <si>
    <t>経過的生介児入３２・定超・未計画２</t>
  </si>
  <si>
    <t>経過的生介児入３２・定超・未計画１</t>
  </si>
  <si>
    <t>経過的生介児入３２・定超</t>
  </si>
  <si>
    <t>経過的生介児入３１・地公体・定超・未計画２・拘束減</t>
  </si>
  <si>
    <t>経過的生介児入３１・地公体・定超・未計画１・拘束減</t>
  </si>
  <si>
    <t>経過的生介児入３１・地公体・定超・拘束減</t>
  </si>
  <si>
    <t>経過的生介児入３１・定超・未計画２・拘束減</t>
  </si>
  <si>
    <t>経過的生介児入３１・定超・未計画１・拘束減</t>
  </si>
  <si>
    <t>経過的生介児入３１・定超・拘束減</t>
  </si>
  <si>
    <t>経過的生介児入３１・地公体・定超・未計画２</t>
  </si>
  <si>
    <t>経過的生介児入３１・地公体・定超・未計画１</t>
  </si>
  <si>
    <t>経過的生介児入３１・地公体・定超</t>
  </si>
  <si>
    <t>経過的生介児入３１・定超・未計画２</t>
  </si>
  <si>
    <t>経過的生介児入３１・定超・未計画１</t>
  </si>
  <si>
    <t>経過的生介児入３１・定超</t>
  </si>
  <si>
    <t>経過的生介児入３０・地公体・定超・未計画２・拘束減</t>
  </si>
  <si>
    <t>経過的生介児入３０・地公体・定超・未計画１・拘束減</t>
  </si>
  <si>
    <t>経過的生介児入３０・地公体・定超・拘束減</t>
  </si>
  <si>
    <t>経過的生介児入３０・定超・未計画２・拘束減</t>
  </si>
  <si>
    <t>経過的生介児入３０・定超・未計画１・拘束減</t>
  </si>
  <si>
    <t>経過的生介児入３０・定超・拘束減</t>
  </si>
  <si>
    <t>経過的生介児入３０・地公体・定超・未計画２</t>
  </si>
  <si>
    <t>経過的生介児入３０・地公体・定超・未計画１</t>
  </si>
  <si>
    <t>経過的生介児入３０・地公体・定超</t>
  </si>
  <si>
    <t>経過的生介児入３０・定超・未計画２</t>
  </si>
  <si>
    <t>経過的生介児入３０・定超・未計画１</t>
  </si>
  <si>
    <t>経過的生介児入３０・定超</t>
  </si>
  <si>
    <t>経過的生介児入２９・地公体・定超・未計画２・拘束減</t>
  </si>
  <si>
    <t>経過的生介児入２９・地公体・定超・未計画１・拘束減</t>
  </si>
  <si>
    <t>経過的生介児入２９・地公体・定超・拘束減</t>
  </si>
  <si>
    <t>経過的生介児入２９・定超・未計画２・拘束減</t>
  </si>
  <si>
    <t>経過的生介児入２９・定超・未計画１・拘束減</t>
  </si>
  <si>
    <t>経過的生介児入２９・定超・拘束減</t>
  </si>
  <si>
    <t>経過的生介児入２９・地公体・定超・未計画２</t>
  </si>
  <si>
    <t>経過的生介児入２９・地公体・定超・未計画１</t>
  </si>
  <si>
    <t>経過的生介児入２９・地公体・定超</t>
  </si>
  <si>
    <t>経過的生介児入２９・定超・未計画２</t>
  </si>
  <si>
    <t>経過的生介児入２９・定超・未計画１</t>
  </si>
  <si>
    <t>経過的生介児入２９・定超</t>
  </si>
  <si>
    <t>経過的生介児入２８・地公体・定超・未計画２・拘束減</t>
  </si>
  <si>
    <t>経過的生介児入２８・地公体・定超・未計画１・拘束減</t>
  </si>
  <si>
    <t>経過的生介児入２８・地公体・定超・拘束減</t>
  </si>
  <si>
    <t>経過的生介児入２８・定超・未計画２・拘束減</t>
  </si>
  <si>
    <t>経過的生介児入２８・定超・未計画１・拘束減</t>
  </si>
  <si>
    <t>経過的生介児入２８・定超・拘束減</t>
  </si>
  <si>
    <t>経過的生介児入２８・地公体・定超・未計画２</t>
  </si>
  <si>
    <t>経過的生介児入２８・地公体・定超・未計画１</t>
  </si>
  <si>
    <t>経過的生介児入２８・地公体・定超</t>
  </si>
  <si>
    <t>経過的生介児入２８・定超・未計画２</t>
  </si>
  <si>
    <t>経過的生介児入２８・定超・未計画１</t>
  </si>
  <si>
    <t>経過的生介児入２８・定超</t>
  </si>
  <si>
    <t>経過的生介児入２７・地公体・定超・未計画２・拘束減</t>
  </si>
  <si>
    <t>経過的生介児入２７・地公体・定超・未計画１・拘束減</t>
  </si>
  <si>
    <t>経過的生介児入２７・地公体・定超・拘束減</t>
  </si>
  <si>
    <t>経過的生介児入２７・定超・未計画２・拘束減</t>
  </si>
  <si>
    <t>経過的生介児入２７・定超・未計画１・拘束減</t>
  </si>
  <si>
    <t>経過的生介児入２７・定超・拘束減</t>
  </si>
  <si>
    <t>経過的生介児入２７・地公体・定超・未計画２</t>
  </si>
  <si>
    <t>経過的生介児入２７・地公体・定超・未計画１</t>
  </si>
  <si>
    <t>経過的生介児入２７・地公体・定超</t>
  </si>
  <si>
    <t>３月以上連続して減算の場合</t>
    <phoneticPr fontId="11"/>
  </si>
  <si>
    <t>経過的生介児入２７・定超・未計画２</t>
  </si>
  <si>
    <t>経過的生介児入２７・定超・未計画１</t>
  </si>
  <si>
    <t>経過的生介児入２７・定超</t>
  </si>
  <si>
    <t>経過的生介児入２６・地公体・定超・未計画２・拘束減</t>
  </si>
  <si>
    <t>経過的生介児入２６・地公体・定超・未計画１・拘束減</t>
  </si>
  <si>
    <t>経過的生介児入２６・地公体・定超・拘束減</t>
  </si>
  <si>
    <t>経過的生介児入２６・定超・未計画２・拘束減</t>
  </si>
  <si>
    <t>経過的生介児入２６・定超・未計画１・拘束減</t>
  </si>
  <si>
    <t>経過的生介児入２６・定超・拘束減</t>
  </si>
  <si>
    <t>経過的生介児入２６・地公体・定超・未計画２</t>
  </si>
  <si>
    <t>経過的生介児入２６・地公体・定超・未計画１</t>
  </si>
  <si>
    <t>経過的生介児入２６・地公体・定超</t>
  </si>
  <si>
    <t>経過的生介児入２６・定超・未計画２</t>
  </si>
  <si>
    <t>G201</t>
    <phoneticPr fontId="11"/>
  </si>
  <si>
    <t>経過的生介児入２６・定超・未計画１</t>
  </si>
  <si>
    <t>経過的生介児入２６・定超</t>
  </si>
  <si>
    <t>３月以上連続して減算の場合</t>
    <phoneticPr fontId="11"/>
  </si>
  <si>
    <t>×</t>
    <phoneticPr fontId="9"/>
  </si>
  <si>
    <t>経過的生介児入６６・地公体・定超・未計画２・拘束減</t>
  </si>
  <si>
    <t>減算が適用される月から２月目まで</t>
    <phoneticPr fontId="11"/>
  </si>
  <si>
    <t>経過的生介児入６６・地公体・定超・未計画１・拘束減</t>
  </si>
  <si>
    <t>単位減算</t>
    <phoneticPr fontId="11"/>
  </si>
  <si>
    <t>経過的生介児入６６・地公体・定超・拘束減</t>
  </si>
  <si>
    <t>経過的生介児入６６・定超・未計画２・拘束減</t>
  </si>
  <si>
    <t>経過的生介児入６６・定超・未計画１・拘束減</t>
  </si>
  <si>
    <t>身体拘束廃止未実施減算</t>
    <phoneticPr fontId="11"/>
  </si>
  <si>
    <t>経過的生介児入６６・定超・拘束減</t>
  </si>
  <si>
    <t>経過的生介児入６６・地公体・定超・未計画２</t>
  </si>
  <si>
    <t>経過的生介児入６６・地公体・定超・未計画１</t>
  </si>
  <si>
    <t>経過的生介児入６６・地公体・定超</t>
  </si>
  <si>
    <t>経過的生介児入６６・定超・未計画２</t>
  </si>
  <si>
    <t>経過的生介児入６６・定超・未計画１</t>
  </si>
  <si>
    <t>経過的生介児入６６・定超</t>
  </si>
  <si>
    <t>経過的生介児入６５・地公体・定超・未計画２・拘束減</t>
  </si>
  <si>
    <t>経過的生介児入６５・地公体・定超・未計画１・拘束減</t>
  </si>
  <si>
    <t>経過的生介児入６５・地公体・定超・拘束減</t>
  </si>
  <si>
    <t>経過的生介児入６５・定超・未計画２・拘束減</t>
  </si>
  <si>
    <t>経過的生介児入６５・定超・未計画１・拘束減</t>
  </si>
  <si>
    <t>経過的生介児入６５・定超・拘束減</t>
  </si>
  <si>
    <t>経過的生介児入６５・地公体・定超・未計画２</t>
  </si>
  <si>
    <t>経過的生介児入６５・地公体・定超・未計画１</t>
  </si>
  <si>
    <t>経過的生介児入６５・地公体・定超</t>
  </si>
  <si>
    <t>経過的生介児入６５・定超・未計画２</t>
  </si>
  <si>
    <t>経過的生介児入６５・定超・未計画１</t>
  </si>
  <si>
    <t>経過的生介児入６５・定超</t>
  </si>
  <si>
    <t>経過的生介児入６４・地公体・定超・未計画２・拘束減</t>
  </si>
  <si>
    <t>経過的生介児入６４・地公体・定超・未計画１・拘束減</t>
  </si>
  <si>
    <t>単位減算</t>
    <phoneticPr fontId="11"/>
  </si>
  <si>
    <t>経過的生介児入６４・地公体・定超・拘束減</t>
  </si>
  <si>
    <t>３月以上連続して減算の場合</t>
    <phoneticPr fontId="11"/>
  </si>
  <si>
    <t>経過的生介児入６４・定超・未計画２・拘束減</t>
  </si>
  <si>
    <t>×</t>
    <phoneticPr fontId="9"/>
  </si>
  <si>
    <t>減算が適用される月から２月目まで</t>
    <phoneticPr fontId="11"/>
  </si>
  <si>
    <t>経過的生介児入６４・定超・未計画１・拘束減</t>
  </si>
  <si>
    <t>身体拘束廃止未実施減算</t>
    <phoneticPr fontId="11"/>
  </si>
  <si>
    <t>経過的生介児入６４・定超・拘束減</t>
  </si>
  <si>
    <t>経過的生介児入６４・地公体・定超・未計画２</t>
  </si>
  <si>
    <t>経過的生介児入６４・地公体・定超・未計画１</t>
  </si>
  <si>
    <t>経過的生介児入６４・地公体・定超</t>
  </si>
  <si>
    <t>経過的生介児入６４・定超・未計画２</t>
  </si>
  <si>
    <t>経過的生介児入６４・定超・未計画１</t>
  </si>
  <si>
    <t>経過的生介児入６４・定超</t>
  </si>
  <si>
    <t>経過的生介児入６３・地公体・定超・未計画２・拘束減</t>
  </si>
  <si>
    <t>経過的生介児入６３・地公体・定超・未計画１・拘束減</t>
  </si>
  <si>
    <t>経過的生介児入６３・地公体・定超・拘束減</t>
  </si>
  <si>
    <t>経過的生介児入６３・定超・未計画２・拘束減</t>
  </si>
  <si>
    <t>経過的生介児入６３・定超・未計画１・拘束減</t>
  </si>
  <si>
    <t>経過的生介児入６３・定超・拘束減</t>
  </si>
  <si>
    <t>経過的生介児入６３・地公体・定超・未計画２</t>
  </si>
  <si>
    <t>経過的生介児入６３・地公体・定超・未計画１</t>
  </si>
  <si>
    <t>経過的生介児入６３・地公体・定超</t>
  </si>
  <si>
    <t>経過的生介児入６３・定超・未計画２</t>
  </si>
  <si>
    <t>経過的生介児入６３・定超・未計画１</t>
  </si>
  <si>
    <t>経過的生介児入６３・定超</t>
  </si>
  <si>
    <t>経過的生介児入６２・地公体・定超・未計画２・拘束減</t>
  </si>
  <si>
    <t>経過的生介児入６２・地公体・定超・未計画１・拘束減</t>
  </si>
  <si>
    <t>経過的生介児入６２・地公体・定超・拘束減</t>
  </si>
  <si>
    <t>経過的生介児入６２・定超・未計画２・拘束減</t>
  </si>
  <si>
    <t>経過的生介児入６２・定超・未計画１・拘束減</t>
  </si>
  <si>
    <t>経過的生介児入６２・定超・拘束減</t>
  </si>
  <si>
    <t>経過的生介児入６２・地公体・定超・未計画２</t>
  </si>
  <si>
    <t>経過的生介児入６２・地公体・定超・未計画１</t>
  </si>
  <si>
    <t>経過的生介児入６２・地公体・定超</t>
  </si>
  <si>
    <t>経過的生介児入６２・定超・未計画２</t>
  </si>
  <si>
    <t>経過的生介児入６２・定超・未計画１</t>
  </si>
  <si>
    <t>経過的生介児入６２・定超</t>
  </si>
  <si>
    <t>経過的生介児入６１・地公体・定超・未計画２・拘束減</t>
  </si>
  <si>
    <t>経過的生介児入６１・地公体・定超・未計画１・拘束減</t>
  </si>
  <si>
    <t>経過的生介児入６１・地公体・定超・拘束減</t>
  </si>
  <si>
    <t>経過的生介児入６１・定超・未計画２・拘束減</t>
  </si>
  <si>
    <t>経過的生介児入６１・定超・未計画１・拘束減</t>
  </si>
  <si>
    <t>経過的生介児入６１・定超・拘束減</t>
  </si>
  <si>
    <t>経過的生介児入６１・地公体・定超・未計画２</t>
  </si>
  <si>
    <t>経過的生介児入６１・地公体・定超・未計画１</t>
  </si>
  <si>
    <t>経過的生介児入６１・地公体・定超</t>
  </si>
  <si>
    <t>経過的生介児入６１・定超・未計画２</t>
  </si>
  <si>
    <t>経過的生介児入６１・定超・未計画１</t>
  </si>
  <si>
    <t>経過的生介児入６１・定超</t>
  </si>
  <si>
    <t>経過的生介児入６０・地公体・定超・未計画２・拘束減</t>
  </si>
  <si>
    <t>経過的生介児入６０・地公体・定超・未計画１・拘束減</t>
  </si>
  <si>
    <t>経過的生介児入６０・地公体・定超・拘束減</t>
  </si>
  <si>
    <t>経過的生介児入６０・定超・未計画２・拘束減</t>
  </si>
  <si>
    <t>経過的生介児入６０・定超・未計画１・拘束減</t>
  </si>
  <si>
    <t>経過的生介児入６０・定超・拘束減</t>
  </si>
  <si>
    <t>経過的生介児入６０・地公体・定超・未計画２</t>
  </si>
  <si>
    <t>経過的生介児入６０・地公体・定超・未計画１</t>
  </si>
  <si>
    <t>経過的生介児入６０・地公体・定超</t>
  </si>
  <si>
    <t>経過的生介児入６０・定超・未計画２</t>
  </si>
  <si>
    <t>経過的生介児入６０・定超・未計画１</t>
  </si>
  <si>
    <t>経過的生介児入６０・定超</t>
  </si>
  <si>
    <t>経過的生介児入５９・地公体・定超・未計画２・拘束減</t>
  </si>
  <si>
    <t>経過的生介児入５９・地公体・定超・未計画１・拘束減</t>
  </si>
  <si>
    <t>経過的生介児入５９・地公体・定超・拘束減</t>
  </si>
  <si>
    <t>経過的生介児入５９・定超・未計画２・拘束減</t>
  </si>
  <si>
    <t>経過的生介児入５９・定超・未計画１・拘束減</t>
  </si>
  <si>
    <t>経過的生介児入５９・定超・拘束減</t>
  </si>
  <si>
    <t>経過的生介児入５９・地公体・定超・未計画２</t>
  </si>
  <si>
    <t>経過的生介児入５９・地公体・定超・未計画１</t>
  </si>
  <si>
    <t>経過的生介児入５９・地公体・定超</t>
  </si>
  <si>
    <t>経過的生介児入５９・定超・未計画２</t>
  </si>
  <si>
    <t>経過的生介児入５９・定超・未計画１</t>
  </si>
  <si>
    <t>経過的生介児入５９・定超</t>
  </si>
  <si>
    <t>経過的生介児入５８・地公体・定超・未計画２・拘束減</t>
  </si>
  <si>
    <t>経過的生介児入５８・地公体・定超・未計画１・拘束減</t>
  </si>
  <si>
    <t>経過的生介児入５８・地公体・定超・拘束減</t>
  </si>
  <si>
    <t>経過的生介児入５８・定超・未計画２・拘束減</t>
  </si>
  <si>
    <t>経過的生介児入５８・定超・未計画１・拘束減</t>
  </si>
  <si>
    <t>経過的生介児入５８・定超・拘束減</t>
  </si>
  <si>
    <t>経過的生介児入５８・地公体・定超・未計画２</t>
  </si>
  <si>
    <t>経過的生介児入５８・地公体・定超・未計画１</t>
  </si>
  <si>
    <t>経過的生介児入５８・地公体・定超</t>
  </si>
  <si>
    <t>経過的生介児入５８・定超・未計画２</t>
  </si>
  <si>
    <t>経過的生介児入５８・定超・未計画１</t>
  </si>
  <si>
    <t>経過的生介児入５８・定超</t>
  </si>
  <si>
    <t>経過的生介児入５７・地公体・定超・未計画２・拘束減</t>
  </si>
  <si>
    <t>経過的生介児入５７・地公体・定超・未計画１・拘束減</t>
  </si>
  <si>
    <t>経過的生介児入５７・地公体・定超・拘束減</t>
  </si>
  <si>
    <t>経過的生介児入５７・定超・未計画２・拘束減</t>
  </si>
  <si>
    <t>経過的生介児入５７・定超・未計画１・拘束減</t>
  </si>
  <si>
    <t>経過的生介児入５７・定超・拘束減</t>
  </si>
  <si>
    <t>経過的生介児入５７・地公体・定超・未計画２</t>
  </si>
  <si>
    <t>経過的生介児入５７・地公体・定超・未計画１</t>
  </si>
  <si>
    <t>経過的生介児入５７・地公体・定超</t>
  </si>
  <si>
    <t>経過的生介児入５７・定超・未計画２</t>
  </si>
  <si>
    <t>経過的生介児入５７・定超・未計画１</t>
  </si>
  <si>
    <t>経過的生介児入５７・定超</t>
  </si>
  <si>
    <t>経過的生介児入５６・地公体・定超・未計画２・拘束減</t>
  </si>
  <si>
    <t>経過的生介児入５６・地公体・定超・未計画１・拘束減</t>
  </si>
  <si>
    <t>経過的生介児入５６・地公体・定超・拘束減</t>
  </si>
  <si>
    <t>経過的生介児入５６・定超・未計画２・拘束減</t>
  </si>
  <si>
    <t>経過的生介児入５６・定超・未計画１・拘束減</t>
  </si>
  <si>
    <t>経過的生介児入５６・定超・拘束減</t>
  </si>
  <si>
    <t>経過的生介児入５６・地公体・定超・未計画２</t>
  </si>
  <si>
    <t>経過的生介児入５６・地公体・定超・未計画１</t>
  </si>
  <si>
    <t>経過的生介児入５６・地公体・定超</t>
  </si>
  <si>
    <t>経過的生介児入５６・定超・未計画２</t>
  </si>
  <si>
    <t>経過的生介児入５６・定超・未計画１</t>
  </si>
  <si>
    <t>経過的生介児入５６・定超</t>
  </si>
  <si>
    <t>経過的生介児入５５・地公体・定超・未計画２・拘束減</t>
  </si>
  <si>
    <t>経過的生介児入５５・地公体・定超・未計画１・拘束減</t>
  </si>
  <si>
    <t>経過的生介児入５５・地公体・定超・拘束減</t>
  </si>
  <si>
    <t>経過的生介児入５５・定超・未計画２・拘束減</t>
  </si>
  <si>
    <t>経過的生介児入５５・定超・未計画１・拘束減</t>
  </si>
  <si>
    <t>経過的生介児入５５・定超・拘束減</t>
  </si>
  <si>
    <t>経過的生介児入５５・地公体・定超・未計画２</t>
  </si>
  <si>
    <t>経過的生介児入５５・地公体・定超・未計画１</t>
  </si>
  <si>
    <t>経過的生介児入５５・地公体・定超</t>
  </si>
  <si>
    <t>経過的生介児入５５・定超・未計画２</t>
  </si>
  <si>
    <t>経過的生介児入５５・定超・未計画１</t>
  </si>
  <si>
    <t>経過的生介児入５５・定超</t>
  </si>
  <si>
    <t>経過的生介児入５４・地公体・定超・未計画２・拘束減</t>
  </si>
  <si>
    <t>経過的生介児入５４・地公体・定超・未計画１・拘束減</t>
  </si>
  <si>
    <t>経過的生介児入５４・地公体・定超・拘束減</t>
  </si>
  <si>
    <t>経過的生介児入５４・定超・未計画２・拘束減</t>
  </si>
  <si>
    <t>経過的生介児入５４・定超・未計画１・拘束減</t>
  </si>
  <si>
    <t>経過的生介児入５４・定超・拘束減</t>
  </si>
  <si>
    <t>経過的生介児入５４・地公体・定超・未計画２</t>
  </si>
  <si>
    <t>経過的生介児入５４・地公体・定超・未計画１</t>
  </si>
  <si>
    <t>経過的生介児入５４・地公体・定超</t>
  </si>
  <si>
    <t>経過的生介児入５４・定超・未計画２</t>
  </si>
  <si>
    <t>経過的生介児入５４・定超・未計画１</t>
  </si>
  <si>
    <t>経過的生介児入５４・定超</t>
  </si>
  <si>
    <t>経過的生介児入５３・地公体・定超・未計画２・拘束減</t>
  </si>
  <si>
    <t>経過的生介児入５３・地公体・定超・未計画１・拘束減</t>
  </si>
  <si>
    <t>経過的生介児入５３・地公体・定超・拘束減</t>
  </si>
  <si>
    <t>経過的生介児入５３・定超・未計画２・拘束減</t>
  </si>
  <si>
    <t>経過的生介児入５３・定超・未計画１・拘束減</t>
  </si>
  <si>
    <t>経過的生介児入５３・定超・拘束減</t>
  </si>
  <si>
    <t>経過的生介児入５３・地公体・定超・未計画２</t>
  </si>
  <si>
    <t>経過的生介児入５３・地公体・定超・未計画１</t>
  </si>
  <si>
    <t>経過的生介児入５３・地公体・定超</t>
  </si>
  <si>
    <t>経過的生介児入５３・定超・未計画２</t>
  </si>
  <si>
    <t>経過的生介児入５３・定超・未計画１</t>
  </si>
  <si>
    <t>経過的生介児入５３・定超</t>
  </si>
  <si>
    <t>経過的生介児入５２・地公体・定超・未計画２・拘束減</t>
  </si>
  <si>
    <t>経過的生介児入５２・地公体・定超・未計画１・拘束減</t>
  </si>
  <si>
    <t>経過的生介児入５２・地公体・定超・拘束減</t>
  </si>
  <si>
    <t>経過的生介児入５２・定超・未計画２・拘束減</t>
  </si>
  <si>
    <t>経過的生介児入５２・定超・未計画１・拘束減</t>
  </si>
  <si>
    <t>経過的生介児入５２・定超・拘束減</t>
  </si>
  <si>
    <t>経過的生介児入５２・地公体・定超・未計画２</t>
  </si>
  <si>
    <t>経過的生介児入５２・地公体・定超・未計画１</t>
  </si>
  <si>
    <t>経過的生介児入５２・地公体・定超</t>
  </si>
  <si>
    <t>経過的生介児入５２・定超・未計画２</t>
  </si>
  <si>
    <t>経過的生介児入５２・定超・未計画１</t>
  </si>
  <si>
    <t>経過的生介児入５２・定超</t>
  </si>
  <si>
    <t>経過的生介児入５１・地公体・定超・未計画２・拘束減</t>
  </si>
  <si>
    <t>経過的生介児入５１・地公体・定超・未計画１・拘束減</t>
  </si>
  <si>
    <t>経過的生介児入５１・地公体・定超・拘束減</t>
  </si>
  <si>
    <t>経過的生介児入５１・定超・未計画２・拘束減</t>
  </si>
  <si>
    <t>経過的生介児入５１・定超・未計画１・拘束減</t>
  </si>
  <si>
    <t>経過的生介児入５１・定超・拘束減</t>
  </si>
  <si>
    <t>経過的生介児入５１・地公体・定超・未計画２</t>
  </si>
  <si>
    <t>経過的生介児入５１・地公体・定超・未計画１</t>
  </si>
  <si>
    <t>経過的生介児入５１・地公体・定超</t>
  </si>
  <si>
    <t>経過的生介児入５１・定超・未計画２</t>
  </si>
  <si>
    <t>G401</t>
    <phoneticPr fontId="11"/>
  </si>
  <si>
    <t>経過的生介児入５１・定超・未計画１</t>
  </si>
  <si>
    <t>経過的生介児入５１・定超</t>
  </si>
  <si>
    <t>×</t>
    <phoneticPr fontId="9"/>
  </si>
  <si>
    <t>経過的生介児入９１・地公体・定超・未計画２・拘束減</t>
  </si>
  <si>
    <t>減算が適用される月から２月目まで</t>
    <phoneticPr fontId="11"/>
  </si>
  <si>
    <t>経過的生介児入９１・地公体・定超・未計画１・拘束減</t>
  </si>
  <si>
    <t>単位減算</t>
    <phoneticPr fontId="11"/>
  </si>
  <si>
    <t>経過的生介児入９１・地公体・定超・拘束減</t>
  </si>
  <si>
    <t>経過的生介児入９１・定超・未計画２・拘束減</t>
  </si>
  <si>
    <t>×</t>
    <phoneticPr fontId="9"/>
  </si>
  <si>
    <t>減算が適用される月から２月目まで</t>
    <phoneticPr fontId="11"/>
  </si>
  <si>
    <t>経過的生介児入９１・定超・未計画１・拘束減</t>
  </si>
  <si>
    <t>身体拘束廃止未実施減算</t>
    <phoneticPr fontId="11"/>
  </si>
  <si>
    <t>経過的生介児入９１・定超・拘束減</t>
  </si>
  <si>
    <t>３月以上連続して減算の場合</t>
    <phoneticPr fontId="11"/>
  </si>
  <si>
    <t>経過的生介児入９１・地公体・定超・未計画２</t>
  </si>
  <si>
    <t>×</t>
    <phoneticPr fontId="9"/>
  </si>
  <si>
    <t>減算が適用される月から２月目まで</t>
    <phoneticPr fontId="11"/>
  </si>
  <si>
    <t>経過的生介児入９１・地公体・定超・未計画１</t>
  </si>
  <si>
    <t>経過的生介児入９１・地公体・定超</t>
  </si>
  <si>
    <t>経過的生介児入９１・定超・未計画２</t>
  </si>
  <si>
    <t>経過的生介児入９１・定超・未計画１</t>
  </si>
  <si>
    <t>経過的生介児入９１・定超</t>
  </si>
  <si>
    <t>経過的生介児入９０・地公体・定超・未計画２・拘束減</t>
  </si>
  <si>
    <t>経過的生介児入９０・地公体・定超・未計画１・拘束減</t>
  </si>
  <si>
    <t>経過的生介児入９０・地公体・定超・拘束減</t>
  </si>
  <si>
    <t>経過的生介児入９０・定超・未計画２・拘束減</t>
  </si>
  <si>
    <t>経過的生介児入９０・定超・未計画１・拘束減</t>
  </si>
  <si>
    <t>経過的生介児入９０・定超・拘束減</t>
  </si>
  <si>
    <t>経過的生介児入９０・地公体・定超・未計画２</t>
  </si>
  <si>
    <t>×</t>
    <phoneticPr fontId="9"/>
  </si>
  <si>
    <t>減算が適用される月から２月目まで</t>
    <phoneticPr fontId="11"/>
  </si>
  <si>
    <t>経過的生介児入９０・地公体・定超・未計画１</t>
  </si>
  <si>
    <t>経過的生介児入９０・地公体・定超</t>
  </si>
  <si>
    <t>３月以上連続して減算の場合</t>
    <phoneticPr fontId="11"/>
  </si>
  <si>
    <t>経過的生介児入９０・定超・未計画２</t>
  </si>
  <si>
    <t>経過的生介児入９０・定超・未計画１</t>
  </si>
  <si>
    <t>経過的生介児入９０・定超</t>
  </si>
  <si>
    <t>経過的生介児入８９・地公体・定超・未計画２・拘束減</t>
  </si>
  <si>
    <t>経過的生介児入８９・地公体・定超・未計画１・拘束減</t>
  </si>
  <si>
    <t>経過的生介児入８９・地公体・定超・拘束減</t>
  </si>
  <si>
    <t>経過的生介児入８９・定超・未計画２・拘束減</t>
  </si>
  <si>
    <t>経過的生介児入８９・定超・未計画１・拘束減</t>
  </si>
  <si>
    <t>経過的生介児入８９・定超・拘束減</t>
  </si>
  <si>
    <t>経過的生介児入８９・地公体・定超・未計画２</t>
  </si>
  <si>
    <t>経過的生介児入８９・地公体・定超・未計画１</t>
  </si>
  <si>
    <t>経過的生介児入８９・地公体・定超</t>
  </si>
  <si>
    <t>３月以上連続して減算の場合</t>
    <phoneticPr fontId="11"/>
  </si>
  <si>
    <t>経過的生介児入８９・定超・未計画２</t>
  </si>
  <si>
    <t>経過的生介児入８９・定超・未計画１</t>
  </si>
  <si>
    <t>経過的生介児入８９・定超</t>
  </si>
  <si>
    <t>経過的生介児入８８・地公体・定超・未計画２・拘束減</t>
  </si>
  <si>
    <t>経過的生介児入８８・地公体・定超・未計画１・拘束減</t>
  </si>
  <si>
    <t>経過的生介児入８８・地公体・定超・拘束減</t>
  </si>
  <si>
    <t>経過的生介児入８８・定超・未計画２・拘束減</t>
  </si>
  <si>
    <t>経過的生介児入８８・定超・未計画１・拘束減</t>
  </si>
  <si>
    <t>経過的生介児入８８・定超・拘束減</t>
  </si>
  <si>
    <t>経過的生介児入８８・地公体・定超・未計画２</t>
  </si>
  <si>
    <t>経過的生介児入８８・地公体・定超・未計画１</t>
  </si>
  <si>
    <t>経過的生介児入８８・地公体・定超</t>
  </si>
  <si>
    <t>経過的生介児入８８・定超・未計画２</t>
  </si>
  <si>
    <t>経過的生介児入８８・定超・未計画１</t>
  </si>
  <si>
    <t>経過的生介児入８８・定超</t>
  </si>
  <si>
    <t>経過的生介児入８７・地公体・定超・未計画２・拘束減</t>
  </si>
  <si>
    <t>経過的生介児入８７・地公体・定超・未計画１・拘束減</t>
  </si>
  <si>
    <t>経過的生介児入８７・地公体・定超・拘束減</t>
  </si>
  <si>
    <t>経過的生介児入８７・定超・未計画２・拘束減</t>
  </si>
  <si>
    <t>経過的生介児入８７・定超・未計画１・拘束減</t>
  </si>
  <si>
    <t>経過的生介児入８７・定超・拘束減</t>
  </si>
  <si>
    <t>経過的生介児入８７・地公体・定超・未計画２</t>
  </si>
  <si>
    <t>経過的生介児入８７・地公体・定超・未計画１</t>
  </si>
  <si>
    <t>経過的生介児入８７・地公体・定超</t>
  </si>
  <si>
    <t>経過的生介児入８７・定超・未計画２</t>
  </si>
  <si>
    <t>経過的生介児入８７・定超・未計画１</t>
  </si>
  <si>
    <t>経過的生介児入８７・定超</t>
  </si>
  <si>
    <t>経過的生介児入８６・地公体・定超・未計画２・拘束減</t>
  </si>
  <si>
    <t>経過的生介児入８６・地公体・定超・未計画１・拘束減</t>
  </si>
  <si>
    <t>経過的生介児入８６・地公体・定超・拘束減</t>
  </si>
  <si>
    <t>経過的生介児入８６・定超・未計画２・拘束減</t>
  </si>
  <si>
    <t>経過的生介児入８６・定超・未計画１・拘束減</t>
  </si>
  <si>
    <t>経過的生介児入８６・定超・拘束減</t>
  </si>
  <si>
    <t>経過的生介児入８６・地公体・定超・未計画２</t>
  </si>
  <si>
    <t>経過的生介児入８６・地公体・定超・未計画１</t>
  </si>
  <si>
    <t>経過的生介児入８６・地公体・定超</t>
  </si>
  <si>
    <t>経過的生介児入８６・定超・未計画２</t>
  </si>
  <si>
    <t>経過的生介児入８６・定超・未計画１</t>
  </si>
  <si>
    <t>経過的生介児入８６・定超</t>
  </si>
  <si>
    <t>経過的生介児入８５・地公体・定超・未計画２・拘束減</t>
  </si>
  <si>
    <t>経過的生介児入８５・地公体・定超・未計画１・拘束減</t>
  </si>
  <si>
    <t>経過的生介児入８５・地公体・定超・拘束減</t>
  </si>
  <si>
    <t>経過的生介児入８５・定超・未計画２・拘束減</t>
  </si>
  <si>
    <t>経過的生介児入８５・定超・未計画１・拘束減</t>
  </si>
  <si>
    <t>経過的生介児入８５・定超・拘束減</t>
  </si>
  <si>
    <t>経過的生介児入８５・地公体・定超・未計画２</t>
  </si>
  <si>
    <t>経過的生介児入８５・地公体・定超・未計画１</t>
  </si>
  <si>
    <t>経過的生介児入８５・地公体・定超</t>
  </si>
  <si>
    <t>経過的生介児入８５・定超・未計画２</t>
  </si>
  <si>
    <t>経過的生介児入８５・定超・未計画１</t>
  </si>
  <si>
    <t>経過的生介児入８５・定超</t>
  </si>
  <si>
    <t>経過的生介児入８４・地公体・定超・未計画２・拘束減</t>
  </si>
  <si>
    <t>経過的生介児入８４・地公体・定超・未計画１・拘束減</t>
  </si>
  <si>
    <t>経過的生介児入８４・地公体・定超・拘束減</t>
  </si>
  <si>
    <t>経過的生介児入８４・定超・未計画２・拘束減</t>
  </si>
  <si>
    <t>経過的生介児入８４・定超・未計画１・拘束減</t>
  </si>
  <si>
    <t>経過的生介児入８４・定超・拘束減</t>
  </si>
  <si>
    <t>経過的生介児入８４・地公体・定超・未計画２</t>
  </si>
  <si>
    <t>経過的生介児入８４・地公体・定超・未計画１</t>
  </si>
  <si>
    <t>経過的生介児入８４・地公体・定超</t>
  </si>
  <si>
    <t>経過的生介児入８４・定超・未計画２</t>
  </si>
  <si>
    <t>経過的生介児入８４・定超・未計画１</t>
  </si>
  <si>
    <t>経過的生介児入８４・定超</t>
  </si>
  <si>
    <t>経過的生介児入８３・地公体・定超・未計画２・拘束減</t>
  </si>
  <si>
    <t>経過的生介児入８３・地公体・定超・未計画１・拘束減</t>
  </si>
  <si>
    <t>経過的生介児入８３・地公体・定超・拘束減</t>
  </si>
  <si>
    <t>経過的生介児入８３・定超・未計画２・拘束減</t>
  </si>
  <si>
    <t>経過的生介児入８３・定超・未計画１・拘束減</t>
  </si>
  <si>
    <t>経過的生介児入８３・定超・拘束減</t>
  </si>
  <si>
    <t>経過的生介児入８３・地公体・定超・未計画２</t>
  </si>
  <si>
    <t>経過的生介児入８３・地公体・定超・未計画１</t>
  </si>
  <si>
    <t>経過的生介児入８３・地公体・定超</t>
  </si>
  <si>
    <t>経過的生介児入８３・定超・未計画２</t>
  </si>
  <si>
    <t>経過的生介児入８３・定超・未計画１</t>
  </si>
  <si>
    <t>経過的生介児入８３・定超</t>
  </si>
  <si>
    <t>経過的生介児入８２・地公体・定超・未計画２・拘束減</t>
  </si>
  <si>
    <t>経過的生介児入８２・地公体・定超・未計画１・拘束減</t>
  </si>
  <si>
    <t>経過的生介児入８２・地公体・定超・拘束減</t>
  </si>
  <si>
    <t>経過的生介児入８２・定超・未計画２・拘束減</t>
  </si>
  <si>
    <t>経過的生介児入８２・定超・未計画１・拘束減</t>
  </si>
  <si>
    <t>経過的生介児入８２・定超・拘束減</t>
  </si>
  <si>
    <t>経過的生介児入８２・地公体・定超・未計画２</t>
  </si>
  <si>
    <t>経過的生介児入８２・地公体・定超・未計画１</t>
  </si>
  <si>
    <t>経過的生介児入８２・地公体・定超</t>
  </si>
  <si>
    <t>経過的生介児入８２・定超・未計画２</t>
  </si>
  <si>
    <t>経過的生介児入８２・定超・未計画１</t>
  </si>
  <si>
    <t>経過的生介児入８２・定超</t>
  </si>
  <si>
    <t>経過的生介児入８１・地公体・定超・未計画２・拘束減</t>
  </si>
  <si>
    <t>経過的生介児入８１・地公体・定超・未計画１・拘束減</t>
  </si>
  <si>
    <t>経過的生介児入８１・地公体・定超・拘束減</t>
  </si>
  <si>
    <t>経過的生介児入８１・定超・未計画２・拘束減</t>
  </si>
  <si>
    <t>経過的生介児入８１・定超・未計画１・拘束減</t>
  </si>
  <si>
    <t>経過的生介児入８１・定超・拘束減</t>
  </si>
  <si>
    <t>経過的生介児入８１・地公体・定超・未計画２</t>
  </si>
  <si>
    <t>経過的生介児入８１・地公体・定超・未計画１</t>
  </si>
  <si>
    <t>経過的生介児入８１・地公体・定超</t>
  </si>
  <si>
    <t>経過的生介児入８１・定超・未計画２</t>
  </si>
  <si>
    <t>経過的生介児入８１・定超・未計画１</t>
  </si>
  <si>
    <t>経過的生介児入８１・定超</t>
  </si>
  <si>
    <t>経過的生介児入８０・地公体・定超・未計画２・拘束減</t>
  </si>
  <si>
    <t>経過的生介児入８０・地公体・定超・未計画１・拘束減</t>
  </si>
  <si>
    <t>経過的生介児入８０・地公体・定超・拘束減</t>
  </si>
  <si>
    <t>経過的生介児入８０・定超・未計画２・拘束減</t>
  </si>
  <si>
    <t>経過的生介児入８０・定超・未計画１・拘束減</t>
  </si>
  <si>
    <t>経過的生介児入８０・定超・拘束減</t>
  </si>
  <si>
    <t>経過的生介児入８０・地公体・定超・未計画２</t>
  </si>
  <si>
    <t>経過的生介児入８０・地公体・定超・未計画１</t>
  </si>
  <si>
    <t>経過的生介児入８０・地公体・定超</t>
  </si>
  <si>
    <t>経過的生介児入８０・定超・未計画２</t>
  </si>
  <si>
    <t>経過的生介児入８０・定超・未計画１</t>
  </si>
  <si>
    <t>経過的生介児入８０・定超</t>
  </si>
  <si>
    <t>経過的生介児入７９・地公体・定超・未計画２・拘束減</t>
  </si>
  <si>
    <t>経過的生介児入７９・地公体・定超・未計画１・拘束減</t>
  </si>
  <si>
    <t>経過的生介児入７９・地公体・定超・拘束減</t>
  </si>
  <si>
    <t>経過的生介児入７９・定超・未計画２・拘束減</t>
  </si>
  <si>
    <t>経過的生介児入７９・定超・未計画１・拘束減</t>
  </si>
  <si>
    <t>経過的生介児入７９・定超・拘束減</t>
  </si>
  <si>
    <t>経過的生介児入７９・地公体・定超・未計画２</t>
  </si>
  <si>
    <t>経過的生介児入７９・地公体・定超・未計画１</t>
  </si>
  <si>
    <t>経過的生介児入７９・地公体・定超</t>
  </si>
  <si>
    <t>経過的生介児入７９・定超・未計画２</t>
  </si>
  <si>
    <t>経過的生介児入７９・定超・未計画１</t>
  </si>
  <si>
    <t>経過的生介児入７９・定超</t>
  </si>
  <si>
    <t>経過的生介児入７８・地公体・定超・未計画２・拘束減</t>
  </si>
  <si>
    <t>経過的生介児入７８・地公体・定超・未計画１・拘束減</t>
  </si>
  <si>
    <t>経過的生介児入７８・地公体・定超・拘束減</t>
  </si>
  <si>
    <t>経過的生介児入７８・定超・未計画２・拘束減</t>
  </si>
  <si>
    <t>経過的生介児入７８・定超・未計画１・拘束減</t>
  </si>
  <si>
    <t>経過的生介児入７８・定超・拘束減</t>
  </si>
  <si>
    <t>経過的生介児入７８・地公体・定超・未計画２</t>
  </si>
  <si>
    <t>経過的生介児入７８・地公体・定超・未計画１</t>
  </si>
  <si>
    <t>経過的生介児入７８・地公体・定超</t>
  </si>
  <si>
    <t>経過的生介児入７８・定超・未計画２</t>
  </si>
  <si>
    <t>経過的生介児入７８・定超・未計画１</t>
  </si>
  <si>
    <t>経過的生介児入７８・定超</t>
  </si>
  <si>
    <t>経過的生介児入７７・地公体・定超・未計画２・拘束減</t>
  </si>
  <si>
    <t>経過的生介児入７７・地公体・定超・未計画１・拘束減</t>
  </si>
  <si>
    <t>経過的生介児入７７・地公体・定超・拘束減</t>
  </si>
  <si>
    <t>経過的生介児入７７・定超・未計画２・拘束減</t>
  </si>
  <si>
    <t>経過的生介児入７７・定超・未計画１・拘束減</t>
  </si>
  <si>
    <t>経過的生介児入７７・定超・拘束減</t>
  </si>
  <si>
    <t>経過的生介児入７７・地公体・定超・未計画２</t>
  </si>
  <si>
    <t>経過的生介児入７７・地公体・定超・未計画１</t>
  </si>
  <si>
    <t>経過的生介児入７７・地公体・定超</t>
  </si>
  <si>
    <t>経過的生介児入７７・定超・未計画２</t>
  </si>
  <si>
    <t>経過的生介児入７７・定超・未計画１</t>
  </si>
  <si>
    <t>経過的生介児入７６・地公体・定超・未計画２・拘束減</t>
  </si>
  <si>
    <t>経過的生介児入７６・地公体・定超・未計画１・拘束減</t>
  </si>
  <si>
    <t>経過的生介児入７６・地公体・定超・拘束減</t>
  </si>
  <si>
    <t>経過的生介児入７６・定超・未計画２・拘束減</t>
  </si>
  <si>
    <t>経過的生介児入７６・定超・未計画１・拘束減</t>
  </si>
  <si>
    <t>経過的生介児入７６・定超・拘束減</t>
  </si>
  <si>
    <t>経過的生介児入７６・地公体・定超・未計画２</t>
  </si>
  <si>
    <t>経過的生介児入７６・地公体・定超・未計画１</t>
  </si>
  <si>
    <t>経過的生介児入７６・地公体・定超</t>
  </si>
  <si>
    <t>経過的生介児入７６・定超・未計画２</t>
  </si>
  <si>
    <t>経過的生介児入７６・定超・未計画１</t>
  </si>
  <si>
    <t>経過的生介児入７６・定超</t>
  </si>
  <si>
    <t>経過的生介児入７５・地公体・定超・未計画２・拘束減</t>
  </si>
  <si>
    <t>経過的生介児入７５・地公体・定超・未計画１・拘束減</t>
  </si>
  <si>
    <t>経過的生介児入７５・地公体・定超・拘束減</t>
  </si>
  <si>
    <t>経過的生介児入７５・定超・未計画２・拘束減</t>
  </si>
  <si>
    <t>経過的生介児入７５・定超・未計画１・拘束減</t>
  </si>
  <si>
    <t>経過的生介児入７５・定超・拘束減</t>
  </si>
  <si>
    <t>経過的生介児入７５・地公体・定超・未計画２</t>
  </si>
  <si>
    <t>経過的生介児入７５・地公体・定超・未計画１</t>
  </si>
  <si>
    <t>経過的生介児入７５・地公体・定超</t>
  </si>
  <si>
    <t>経過的生介児入７５・定超・未計画２</t>
  </si>
  <si>
    <t>経過的生介児入７５・定超・未計画１</t>
  </si>
  <si>
    <t>経過的生介児入７５・定超</t>
  </si>
  <si>
    <t>経過的生介児入７４・地公体・定超・未計画２・拘束減</t>
  </si>
  <si>
    <t>経過的生介児入７４・地公体・定超・未計画１・拘束減</t>
  </si>
  <si>
    <t>経過的生介児入７４・地公体・定超・拘束減</t>
  </si>
  <si>
    <t>経過的生介児入７４・定超・未計画２・拘束減</t>
  </si>
  <si>
    <t>経過的生介児入７４・定超・未計画１・拘束減</t>
  </si>
  <si>
    <t>経過的生介児入７４・定超・拘束減</t>
  </si>
  <si>
    <t>経過的生介児入７４・地公体・定超・未計画２</t>
  </si>
  <si>
    <t>経過的生介児入７４・地公体・定超・未計画１</t>
  </si>
  <si>
    <t>経過的生介児入７４・地公体・定超</t>
  </si>
  <si>
    <t>経過的生介児入７４・定超・未計画２</t>
  </si>
  <si>
    <t>経過的生介児入７４・定超・未計画１</t>
  </si>
  <si>
    <t>経過的生介児入７４・定超</t>
  </si>
  <si>
    <t>経過的生介児入７３・地公体・定超・未計画２・拘束減</t>
  </si>
  <si>
    <t>経過的生介児入７３・地公体・定超・未計画１・拘束減</t>
  </si>
  <si>
    <t>経過的生介児入７３・地公体・定超・拘束減</t>
  </si>
  <si>
    <t>経過的生介児入７３・定超・未計画２・拘束減</t>
  </si>
  <si>
    <t>経過的生介児入７３・定超・未計画１・拘束減</t>
  </si>
  <si>
    <t>経過的生介児入７３・定超・拘束減</t>
  </si>
  <si>
    <t>経過的生介児入７３・地公体・定超・未計画２</t>
  </si>
  <si>
    <t>経過的生介児入７３・地公体・定超・未計画１</t>
  </si>
  <si>
    <t>経過的生介児入７３・地公体・定超</t>
  </si>
  <si>
    <t>経過的生介児入７３・定超・未計画２</t>
  </si>
  <si>
    <t>経過的生介児入７３・定超・未計画１</t>
  </si>
  <si>
    <t>経過的生介児入７３・定超</t>
  </si>
  <si>
    <t>経過的生介児入７２・地公体・定超・未計画２・拘束減</t>
  </si>
  <si>
    <t>経過的生介児入７２・地公体・定超・未計画１・拘束減</t>
  </si>
  <si>
    <t>経過的生介児入７２・地公体・定超・拘束減</t>
  </si>
  <si>
    <t>経過的生介児入７２・定超・未計画２・拘束減</t>
  </si>
  <si>
    <t>経過的生介児入７２・定超・未計画１・拘束減</t>
  </si>
  <si>
    <t>経過的生介児入７２・定超・拘束減</t>
  </si>
  <si>
    <t>経過的生介児入７２・地公体・定超・未計画２</t>
  </si>
  <si>
    <t>経過的生介児入７２・地公体・定超・未計画１</t>
  </si>
  <si>
    <t>経過的生介児入７２・地公体・定超</t>
  </si>
  <si>
    <t>経過的生介児入７２・定超・未計画２</t>
  </si>
  <si>
    <t>経過的生介児入７２・定超・未計画１</t>
  </si>
  <si>
    <t>経過的生介児入７２・定超</t>
  </si>
  <si>
    <t>経過的生介児入７１・地公体・定超・未計画２・拘束減</t>
  </si>
  <si>
    <t>経過的生介児入７１・地公体・定超・未計画１・拘束減</t>
  </si>
  <si>
    <t>経過的生介児入７１・地公体・定超・拘束減</t>
  </si>
  <si>
    <t>経過的生介児入７１・定超・未計画２・拘束減</t>
  </si>
  <si>
    <t>経過的生介児入７１・定超・未計画１・拘束減</t>
  </si>
  <si>
    <t>経過的生介児入７１・定超・拘束減</t>
  </si>
  <si>
    <t>経過的生介児入７１・地公体・定超・未計画２</t>
  </si>
  <si>
    <t>経過的生介児入７１・地公体・定超・未計画１</t>
  </si>
  <si>
    <t>経過的生介児入７１・地公体・定超</t>
  </si>
  <si>
    <t>経過的生介児入７１・定超・未計画２</t>
  </si>
  <si>
    <t>経過的生介児入７１・定超・未計画１</t>
  </si>
  <si>
    <t>経過的生介児入７１・定超</t>
  </si>
  <si>
    <t>経過的生介児入７０・地公体・定超・未計画２・拘束減</t>
  </si>
  <si>
    <t>経過的生介児入７０・地公体・定超・未計画１・拘束減</t>
  </si>
  <si>
    <t>経過的生介児入７０・地公体・定超・拘束減</t>
  </si>
  <si>
    <t>経過的生介児入７０・定超・未計画２・拘束減</t>
  </si>
  <si>
    <t>経過的生介児入７０・定超・未計画１・拘束減</t>
  </si>
  <si>
    <t>経過的生介児入７０・定超・拘束減</t>
  </si>
  <si>
    <t>経過的生介児入７０・地公体・定超・未計画２</t>
  </si>
  <si>
    <t>経過的生介児入７０・地公体・定超・未計画１</t>
  </si>
  <si>
    <t>経過的生介児入７０・地公体・定超</t>
  </si>
  <si>
    <t>経過的生介児入７０・定超・未計画２</t>
  </si>
  <si>
    <t>経過的生介児入７０・定超・未計画１</t>
  </si>
  <si>
    <t>経過的生介児入７０・定超</t>
  </si>
  <si>
    <t>経過的生介児入６９・地公体・定超・未計画２・拘束減</t>
  </si>
  <si>
    <t>経過的生介児入６９・地公体・定超・未計画１・拘束減</t>
  </si>
  <si>
    <t>経過的生介児入６９・地公体・定超・拘束減</t>
  </si>
  <si>
    <t>経過的生介児入６９・定超・未計画２・拘束減</t>
  </si>
  <si>
    <t>経過的生介児入６９・定超・未計画１・拘束減</t>
  </si>
  <si>
    <t>経過的生介児入６９・定超・拘束減</t>
  </si>
  <si>
    <t>経過的生介児入６９・地公体・定超・未計画２</t>
  </si>
  <si>
    <t>経過的生介児入６９・地公体・定超・未計画１</t>
  </si>
  <si>
    <t>経過的生介児入６９・地公体・定超</t>
  </si>
  <si>
    <t>経過的生介児入６９・定超・未計画２</t>
  </si>
  <si>
    <t>経過的生介児入６９・定超・未計画１</t>
  </si>
  <si>
    <t>経過的生介児入６９・定超</t>
  </si>
  <si>
    <t>経過的生介児入６８・地公体・定超・未計画２・拘束減</t>
  </si>
  <si>
    <t>経過的生介児入６８・地公体・定超・未計画１・拘束減</t>
  </si>
  <si>
    <t>経過的生介児入６８・地公体・定超・拘束減</t>
  </si>
  <si>
    <t>経過的生介児入６８・定超・未計画２・拘束減</t>
  </si>
  <si>
    <t>経過的生介児入６８・定超・未計画１・拘束減</t>
  </si>
  <si>
    <t>経過的生介児入６８・定超・拘束減</t>
  </si>
  <si>
    <t>経過的生介児入６８・地公体・定超・未計画２</t>
  </si>
  <si>
    <t>経過的生介児入６８・地公体・定超・未計画１</t>
  </si>
  <si>
    <t>経過的生介児入６８・地公体・定超</t>
  </si>
  <si>
    <t>経過的生介児入６８・定超・未計画２</t>
  </si>
  <si>
    <t>経過的生介児入６８・定超・未計画１</t>
  </si>
  <si>
    <t>経過的生介児入６８・定超</t>
  </si>
  <si>
    <t>経過的生介児入６７・地公体・定超・未計画２・拘束減</t>
  </si>
  <si>
    <t>経過的生介児入６７・地公体・定超・未計画１・拘束減</t>
  </si>
  <si>
    <t>経過的生介児入６７・地公体・定超・拘束減</t>
  </si>
  <si>
    <t>経過的生介児入６７・定超・未計画２・拘束減</t>
  </si>
  <si>
    <t>経過的生介児入６７・定超・未計画１・拘束減</t>
  </si>
  <si>
    <t>経過的生介児入６７・定超・拘束減</t>
  </si>
  <si>
    <t>経過的生介児入６７・地公体・定超・未計画２</t>
  </si>
  <si>
    <t>経過的生介児入６７・地公体・定超・未計画１</t>
  </si>
  <si>
    <t>経過的生介児入６７・地公体・定超</t>
  </si>
  <si>
    <t>経過的生介児入６７・定超・未計画２</t>
  </si>
  <si>
    <t>G529</t>
    <phoneticPr fontId="11"/>
  </si>
  <si>
    <t>経過的生介児入６７・定超・未計画１</t>
  </si>
  <si>
    <t>経過的生介児入６７・定超</t>
  </si>
  <si>
    <t>×</t>
    <phoneticPr fontId="9"/>
  </si>
  <si>
    <t>経過的生介児入１０５・地公体・定超・未計画２・拘束減</t>
  </si>
  <si>
    <t>減算が適用される月から２月目まで</t>
    <phoneticPr fontId="11"/>
  </si>
  <si>
    <t>経過的生介児入１０５・地公体・定超・未計画１・拘束減</t>
  </si>
  <si>
    <t>単位減算</t>
    <phoneticPr fontId="11"/>
  </si>
  <si>
    <t>経過的生介児入１０５・地公体・定超・拘束減</t>
  </si>
  <si>
    <t>３月以上連続して減算の場合</t>
    <phoneticPr fontId="11"/>
  </si>
  <si>
    <t>経過的生介児入１０５・定超・未計画２・拘束減</t>
  </si>
  <si>
    <t>×</t>
    <phoneticPr fontId="9"/>
  </si>
  <si>
    <t>減算が適用される月から２月目まで</t>
    <phoneticPr fontId="11"/>
  </si>
  <si>
    <t>経過的生介児入１０５・定超・未計画１・拘束減</t>
  </si>
  <si>
    <t>身体拘束廃止未実施減算</t>
    <phoneticPr fontId="11"/>
  </si>
  <si>
    <t>経過的生介児入１０５・定超・拘束減</t>
  </si>
  <si>
    <t>経過的生介児入１０５・地公体・定超・未計画２</t>
  </si>
  <si>
    <t>経過的生介児入１０５・地公体・定超・未計画１</t>
  </si>
  <si>
    <t>経過的生介児入１０５・地公体・定超</t>
  </si>
  <si>
    <t>経過的生介児入１０５・定超・未計画２</t>
  </si>
  <si>
    <t>経過的生介児入１０５・定超・未計画１</t>
  </si>
  <si>
    <t>経過的生介児入１０５・定超</t>
  </si>
  <si>
    <t>経過的生介児入１０４・地公体・定超・未計画２・拘束減</t>
  </si>
  <si>
    <t>経過的生介児入１０４・地公体・定超・未計画１・拘束減</t>
  </si>
  <si>
    <t>経過的生介児入１０４・地公体・定超・拘束減</t>
  </si>
  <si>
    <t>経過的生介児入１０４・定超・未計画２・拘束減</t>
  </si>
  <si>
    <t>経過的生介児入１０４・定超・未計画１・拘束減</t>
  </si>
  <si>
    <t>経過的生介児入１０４・定超・拘束減</t>
  </si>
  <si>
    <t>経過的生介児入１０４・地公体・定超・未計画２</t>
  </si>
  <si>
    <t>経過的生介児入１０４・地公体・定超・未計画１</t>
  </si>
  <si>
    <t>経過的生介児入１０４・地公体・定超</t>
  </si>
  <si>
    <t>経過的生介児入１０４・定超・未計画２</t>
  </si>
  <si>
    <t>経過的生介児入１０４・定超・未計画１</t>
  </si>
  <si>
    <t>経過的生介児入１０４・定超</t>
  </si>
  <si>
    <t>経過的生介児入１０３・地公体・定超・未計画２・拘束減</t>
  </si>
  <si>
    <t>経過的生介児入１０３・地公体・定超・未計画１・拘束減</t>
  </si>
  <si>
    <t>経過的生介児入１０３・地公体・定超・拘束減</t>
  </si>
  <si>
    <t>経過的生介児入１０３・定超・未計画２・拘束減</t>
  </si>
  <si>
    <t>経過的生介児入１０３・定超・未計画１・拘束減</t>
  </si>
  <si>
    <t>経過的生介児入１０３・定超・拘束減</t>
  </si>
  <si>
    <t>経過的生介児入１０３・地公体・定超・未計画２</t>
  </si>
  <si>
    <t>経過的生介児入１０３・地公体・定超・未計画１</t>
  </si>
  <si>
    <t>経過的生介児入１０３・地公体・定超</t>
  </si>
  <si>
    <t>経過的生介児入１０３・定超・未計画２</t>
  </si>
  <si>
    <t>経過的生介児入１０３・定超・未計画１</t>
  </si>
  <si>
    <t>経過的生介児入１０３・定超</t>
  </si>
  <si>
    <t>経過的生介児入１０２・地公体・定超・未計画２・拘束減</t>
  </si>
  <si>
    <t>経過的生介児入１０２・地公体・定超・未計画１・拘束減</t>
  </si>
  <si>
    <t>経過的生介児入１０２・地公体・定超・拘束減</t>
  </si>
  <si>
    <t>経過的生介児入１０２・定超・未計画２・拘束減</t>
  </si>
  <si>
    <t>経過的生介児入１０２・定超・未計画１・拘束減</t>
  </si>
  <si>
    <t>経過的生介児入１０２・定超・拘束減</t>
  </si>
  <si>
    <t>経過的生介児入１０２・地公体・定超・未計画２</t>
  </si>
  <si>
    <t>経過的生介児入１０２・地公体・定超・未計画１</t>
  </si>
  <si>
    <t>経過的生介児入１０２・地公体・定超</t>
  </si>
  <si>
    <t>３月以上連続して減算の場合</t>
    <phoneticPr fontId="11"/>
  </si>
  <si>
    <t>経過的生介児入１０２・定超・未計画２</t>
  </si>
  <si>
    <t>経過的生介児入１０２・定超・未計画１</t>
  </si>
  <si>
    <t>経過的生介児入１０２・定超</t>
  </si>
  <si>
    <t>経過的生介児入１０１・地公体・定超・未計画２・拘束減</t>
  </si>
  <si>
    <t>経過的生介児入１０１・地公体・定超・未計画１・拘束減</t>
  </si>
  <si>
    <t>経過的生介児入１０１・地公体・定超・拘束減</t>
  </si>
  <si>
    <t>経過的生介児入１０１・定超・未計画２・拘束減</t>
  </si>
  <si>
    <t>経過的生介児入１０１・定超・未計画１・拘束減</t>
  </si>
  <si>
    <t>経過的生介児入１０１・定超・拘束減</t>
  </si>
  <si>
    <t>経過的生介児入１０１・地公体・定超・未計画２</t>
  </si>
  <si>
    <t>経過的生介児入１０１・地公体・定超・未計画１</t>
  </si>
  <si>
    <t>経過的生介児入１０１・地公体・定超</t>
  </si>
  <si>
    <t>経過的生介児入１０１・定超・未計画２</t>
  </si>
  <si>
    <t>経過的生介児入１０１・定超・未計画１</t>
  </si>
  <si>
    <t>経過的生介児入１０１・定超</t>
  </si>
  <si>
    <t>経過的生介児入１００・地公体・定超・未計画２・拘束減</t>
  </si>
  <si>
    <t>経過的生介児入１００・地公体・定超・未計画１・拘束減</t>
  </si>
  <si>
    <t>経過的生介児入１００・地公体・定超・拘束減</t>
  </si>
  <si>
    <t>経過的生介児入１００・定超・未計画２・拘束減</t>
  </si>
  <si>
    <t>経過的生介児入１００・定超・未計画１・拘束減</t>
  </si>
  <si>
    <t>経過的生介児入１００・定超・拘束減</t>
  </si>
  <si>
    <t>経過的生介児入１００・地公体・定超・未計画２</t>
  </si>
  <si>
    <t>経過的生介児入１００・地公体・定超・未計画１</t>
  </si>
  <si>
    <t>経過的生介児入１００・地公体・定超</t>
  </si>
  <si>
    <t>経過的生介児入１００・定超・未計画２</t>
  </si>
  <si>
    <t>経過的生介児入１００・定超・未計画１</t>
  </si>
  <si>
    <t>経過的生介児入１００・定超</t>
  </si>
  <si>
    <t>経過的生介児入９９・地公体・定超・未計画２・拘束減</t>
  </si>
  <si>
    <t>経過的生介児入９９・地公体・定超・未計画１・拘束減</t>
  </si>
  <si>
    <t>経過的生介児入９９・地公体・定超・拘束減</t>
  </si>
  <si>
    <t>経過的生介児入９９・定超・未計画２・拘束減</t>
  </si>
  <si>
    <t>経過的生介児入９９・定超・未計画１・拘束減</t>
  </si>
  <si>
    <t>経過的生介児入９９・定超・拘束減</t>
  </si>
  <si>
    <t>経過的生介児入９９・地公体・定超・未計画２</t>
  </si>
  <si>
    <t>経過的生介児入９９・地公体・定超・未計画１</t>
  </si>
  <si>
    <t>経過的生介児入９９・地公体・定超</t>
  </si>
  <si>
    <t>経過的生介児入９９・定超・未計画２</t>
  </si>
  <si>
    <t>経過的生介児入９９・定超・未計画１</t>
  </si>
  <si>
    <t>経過的生介児入９９・定超</t>
  </si>
  <si>
    <t>経過的生介児入９８・地公体・定超・未計画２・拘束減</t>
  </si>
  <si>
    <t>経過的生介児入９８・地公体・定超・未計画１・拘束減</t>
  </si>
  <si>
    <t>経過的生介児入９８・地公体・定超・拘束減</t>
  </si>
  <si>
    <t>経過的生介児入９８・定超・未計画２・拘束減</t>
  </si>
  <si>
    <t>経過的生介児入９８・定超・未計画１・拘束減</t>
  </si>
  <si>
    <t>経過的生介児入９８・定超・拘束減</t>
  </si>
  <si>
    <t>経過的生介児入９８・地公体・定超・未計画２</t>
  </si>
  <si>
    <t>経過的生介児入９８・地公体・定超・未計画１</t>
  </si>
  <si>
    <t>経過的生介児入９８・地公体・定超</t>
  </si>
  <si>
    <t>経過的生介児入９８・定超・未計画２</t>
  </si>
  <si>
    <t>経過的生介児入９８・定超・未計画１</t>
  </si>
  <si>
    <t>経過的生介児入９８・定超</t>
  </si>
  <si>
    <t>経過的生介児入９７・地公体・定超・未計画２・拘束減</t>
  </si>
  <si>
    <t>経過的生介児入９７・地公体・定超・未計画１・拘束減</t>
  </si>
  <si>
    <t>経過的生介児入９７・地公体・定超・拘束減</t>
  </si>
  <si>
    <t>経過的生介児入９７・定超・未計画２・拘束減</t>
  </si>
  <si>
    <t>経過的生介児入９７・定超・未計画１・拘束減</t>
  </si>
  <si>
    <t>経過的生介児入９７・定超・拘束減</t>
  </si>
  <si>
    <t>経過的生介児入９７・地公体・定超・未計画２</t>
  </si>
  <si>
    <t>経過的生介児入９７・地公体・定超・未計画１</t>
  </si>
  <si>
    <t>経過的生介児入９７・地公体・定超</t>
  </si>
  <si>
    <t>経過的生介児入９７・定超・未計画２</t>
  </si>
  <si>
    <t>経過的生介児入９７・定超・未計画１</t>
  </si>
  <si>
    <t>経過的生介児入９７・定超</t>
  </si>
  <si>
    <t>経過的生介児入９６・地公体・定超・未計画２・拘束減</t>
  </si>
  <si>
    <t>経過的生介児入９６・地公体・定超・未計画１・拘束減</t>
  </si>
  <si>
    <t>経過的生介児入９６・地公体・定超・拘束減</t>
  </si>
  <si>
    <t>経過的生介児入９６・定超・未計画２・拘束減</t>
  </si>
  <si>
    <t>経過的生介児入９６・定超・未計画１・拘束減</t>
  </si>
  <si>
    <t>経過的生介児入９６・定超・拘束減</t>
  </si>
  <si>
    <t>経過的生介児入９６・地公体・定超・未計画２</t>
  </si>
  <si>
    <t>経過的生介児入９６・地公体・定超・未計画１</t>
  </si>
  <si>
    <t>経過的生介児入９６・地公体・定超</t>
  </si>
  <si>
    <t>経過的生介児入９６・定超・未計画２</t>
  </si>
  <si>
    <t>経過的生介児入９６・定超・未計画１</t>
  </si>
  <si>
    <t>経過的生介児入９６・定超</t>
  </si>
  <si>
    <t>経過的生介児入９５・地公体・定超・未計画２・拘束減</t>
  </si>
  <si>
    <t>経過的生介児入９５・地公体・定超・未計画１・拘束減</t>
  </si>
  <si>
    <t>経過的生介児入９５・地公体・定超・拘束減</t>
  </si>
  <si>
    <t>経過的生介児入９５・定超・未計画２・拘束減</t>
  </si>
  <si>
    <t>経過的生介児入９５・定超・未計画１・拘束減</t>
  </si>
  <si>
    <t>経過的生介児入９５・定超・拘束減</t>
  </si>
  <si>
    <t>経過的生介児入９５・地公体・定超・未計画２</t>
  </si>
  <si>
    <t>経過的生介児入９５・地公体・定超・未計画１</t>
  </si>
  <si>
    <t>経過的生介児入９５・地公体・定超</t>
  </si>
  <si>
    <t>経過的生介児入９５・定超・未計画２</t>
  </si>
  <si>
    <t>経過的生介児入９５・定超・未計画１</t>
  </si>
  <si>
    <t>経過的生介児入９５・定超</t>
  </si>
  <si>
    <t>経過的生介児入９４・地公体・定超・未計画２・拘束減</t>
  </si>
  <si>
    <t>経過的生介児入９４・地公体・定超・未計画１・拘束減</t>
  </si>
  <si>
    <t>経過的生介児入９４・地公体・定超・拘束減</t>
  </si>
  <si>
    <t>経過的生介児入９４・定超・未計画２・拘束減</t>
  </si>
  <si>
    <t>経過的生介児入９４・定超・未計画１・拘束減</t>
  </si>
  <si>
    <t>経過的生介児入９４・定超・拘束減</t>
  </si>
  <si>
    <t>経過的生介児入９４・地公体・定超・未計画２</t>
  </si>
  <si>
    <t>経過的生介児入９４・地公体・定超・未計画１</t>
  </si>
  <si>
    <t>経過的生介児入９４・地公体・定超</t>
  </si>
  <si>
    <t>経過的生介児入９４・定超・未計画２</t>
  </si>
  <si>
    <t>経過的生介児入９４・定超・未計画１</t>
  </si>
  <si>
    <t>経過的生介児入９４・定超</t>
  </si>
  <si>
    <t>経過的生介児入９３・地公体・定超・未計画２・拘束減</t>
  </si>
  <si>
    <t>経過的生介児入９３・地公体・定超・未計画１・拘束減</t>
  </si>
  <si>
    <t>経過的生介児入９３・地公体・定超・拘束減</t>
  </si>
  <si>
    <t>経過的生介児入９３・定超・未計画２・拘束減</t>
  </si>
  <si>
    <t>経過的生介児入９３・定超・未計画１・拘束減</t>
  </si>
  <si>
    <t>経過的生介児入９３・定超・拘束減</t>
  </si>
  <si>
    <t>経過的生介児入９３・地公体・定超・未計画２</t>
  </si>
  <si>
    <t>経過的生介児入９３・地公体・定超・未計画１</t>
  </si>
  <si>
    <t>経過的生介児入９３・地公体・定超</t>
  </si>
  <si>
    <t>経過的生介児入９３・定超・未計画２</t>
  </si>
  <si>
    <t>経過的生介児入９３・定超・未計画１</t>
  </si>
  <si>
    <t>経過的生介児入９３・定超</t>
  </si>
  <si>
    <t>経過的生介児入９２・地公体・定超・未計画２・拘束減</t>
  </si>
  <si>
    <t>経過的生介児入９２・地公体・定超・未計画１・拘束減</t>
  </si>
  <si>
    <t>経過的生介児入９２・地公体・定超・拘束減</t>
  </si>
  <si>
    <t>経過的生介児入９２・定超・未計画２・拘束減</t>
  </si>
  <si>
    <t>経過的生介児入９２・定超・未計画１・拘束減</t>
  </si>
  <si>
    <t>経過的生介児入９２・定超・拘束減</t>
  </si>
  <si>
    <t>経過的生介児入９２・地公体・定超・未計画２</t>
  </si>
  <si>
    <t>経過的生介児入９２・地公体・定超・未計画１</t>
  </si>
  <si>
    <t>経過的生介児入９２・地公体・定超</t>
  </si>
  <si>
    <t>経過的生介児入９２・定超・未計画２</t>
  </si>
  <si>
    <t>G729</t>
    <phoneticPr fontId="11"/>
  </si>
  <si>
    <t>経過的生介児入９２・定超・未計画１</t>
  </si>
  <si>
    <t>経過的生介児入９２・定超</t>
  </si>
  <si>
    <t>_11・重度研修</t>
    <phoneticPr fontId="11"/>
  </si>
  <si>
    <t>_11・基礎２</t>
    <phoneticPr fontId="11"/>
  </si>
  <si>
    <t>_11・基礎１</t>
    <phoneticPr fontId="11"/>
  </si>
  <si>
    <t>_11_C重度研修１．０＿０．５＿０．５</t>
    <phoneticPr fontId="11"/>
  </si>
  <si>
    <t>_11_C通院１２．０＿０．５＿０．５</t>
    <phoneticPr fontId="11"/>
  </si>
  <si>
    <t>_11_C通院１１．５＿１．０＿０．５</t>
    <phoneticPr fontId="11"/>
  </si>
  <si>
    <t>_11_C通院１１．５＿０．５＿１．０</t>
    <phoneticPr fontId="11"/>
  </si>
  <si>
    <t>_11_C通院１１．５＿０．５＿０．５</t>
    <phoneticPr fontId="11"/>
  </si>
  <si>
    <t>_11_C通院１１．０＿１．５＿０．５</t>
    <phoneticPr fontId="11"/>
  </si>
  <si>
    <t>_11_C通院１１．０＿１．０＿１．０</t>
    <phoneticPr fontId="11"/>
  </si>
  <si>
    <t>_11_C通院１１．０＿１．０＿０．５</t>
    <phoneticPr fontId="11"/>
  </si>
  <si>
    <t>_11_C通院１１．０＿０．５＿１．５</t>
    <phoneticPr fontId="11"/>
  </si>
  <si>
    <t>_11_C通院１１．０＿０．５＿１．０</t>
    <phoneticPr fontId="11"/>
  </si>
  <si>
    <t>_11_C通院１１．０＿０．５＿０．５</t>
    <phoneticPr fontId="11"/>
  </si>
  <si>
    <t>_11_C通院１０．５＿２．０＿０．５</t>
    <phoneticPr fontId="11"/>
  </si>
  <si>
    <t>_11_C通院１０．５＿１．５＿１．０</t>
    <phoneticPr fontId="11"/>
  </si>
  <si>
    <t>_11_C通院１０．５＿１．５＿０．５</t>
    <phoneticPr fontId="11"/>
  </si>
  <si>
    <t>_11_C通院１０．５＿１．０＿１．５</t>
    <phoneticPr fontId="11"/>
  </si>
  <si>
    <t>_11_C通院１０．５＿１．０＿１．０</t>
    <phoneticPr fontId="11"/>
  </si>
  <si>
    <t>_11_C通院１０．５＿０．５＿２．０</t>
    <phoneticPr fontId="11"/>
  </si>
  <si>
    <t>_11_C通院１０．５＿０．５＿１．５</t>
    <phoneticPr fontId="11"/>
  </si>
  <si>
    <t>_11_C通院１０．５＿０．５＿１．０</t>
    <phoneticPr fontId="11"/>
  </si>
  <si>
    <t>_11_C通院１０．５＿０．５＿０．５</t>
    <phoneticPr fontId="11"/>
  </si>
  <si>
    <t>_11_C身体１．５＿１．０＿０．５</t>
    <phoneticPr fontId="11"/>
  </si>
  <si>
    <t>_11_C身体１．５＿０．５＿１．０</t>
    <phoneticPr fontId="11"/>
  </si>
  <si>
    <t>_11_C身体１．５＿０．５＿０．５</t>
    <phoneticPr fontId="11"/>
  </si>
  <si>
    <t>_11_C身体１．０＿１．５＿０．５</t>
    <phoneticPr fontId="11"/>
  </si>
  <si>
    <t>_11_C身体１．０＿１．０＿１．０</t>
    <phoneticPr fontId="11"/>
  </si>
  <si>
    <t>_11_C身体１．０＿１．０＿０．５</t>
    <phoneticPr fontId="11"/>
  </si>
  <si>
    <t>_11_C身体１．０＿０．５＿１．５</t>
    <phoneticPr fontId="11"/>
  </si>
  <si>
    <t>_11_C身体１．０＿０．５＿１．０</t>
    <phoneticPr fontId="11"/>
  </si>
  <si>
    <t>_11_C身体０．５＿２．０＿０．５</t>
    <phoneticPr fontId="11"/>
  </si>
  <si>
    <t>_11_C身体０．５＿１．５＿１．０</t>
    <phoneticPr fontId="11"/>
  </si>
  <si>
    <t>_11_C身体０．５＿１．５＿０．５</t>
    <phoneticPr fontId="11"/>
  </si>
  <si>
    <t>_11_C身体０．５＿１．０＿１．５</t>
    <phoneticPr fontId="11"/>
  </si>
  <si>
    <t>_11_C身体０．５＿１．０＿１．０</t>
    <phoneticPr fontId="11"/>
  </si>
  <si>
    <t>_11_C身体０．５＿１．０＿０．５</t>
    <phoneticPr fontId="11"/>
  </si>
  <si>
    <t>_11_C身体０．５＿０．５＿２．０</t>
    <phoneticPr fontId="11"/>
  </si>
  <si>
    <t>_11_C身体０．５＿０．５＿１．５</t>
    <phoneticPr fontId="11"/>
  </si>
  <si>
    <t>_11_C身体０．５＿０．５＿１．０</t>
    <phoneticPr fontId="11"/>
  </si>
  <si>
    <t>_11_C身体０．５＿０．５＿０．５</t>
    <phoneticPr fontId="11"/>
  </si>
  <si>
    <t>_11_B重度研修１．０＿１．０</t>
    <phoneticPr fontId="11"/>
  </si>
  <si>
    <t>_11_B重度研修１．０＿０．５</t>
    <phoneticPr fontId="11"/>
  </si>
  <si>
    <t>_11_B通院１２．５＿０．５</t>
    <phoneticPr fontId="11"/>
  </si>
  <si>
    <t>_11_B通院１２．０＿１．０</t>
    <phoneticPr fontId="11"/>
  </si>
  <si>
    <t>_11_B通院１２．０＿０．５</t>
    <phoneticPr fontId="11"/>
  </si>
  <si>
    <t>_11_B通院１１．５＿１．５</t>
    <phoneticPr fontId="11"/>
  </si>
  <si>
    <t>_11_B通院１１．５＿１．０</t>
    <phoneticPr fontId="11"/>
  </si>
  <si>
    <t>_11_B通院１１．０＿２．０</t>
    <phoneticPr fontId="11"/>
  </si>
  <si>
    <t>_11_B通院１１．０＿１．５</t>
    <phoneticPr fontId="11"/>
  </si>
  <si>
    <t>_11_B通院１１．０＿１．０</t>
    <phoneticPr fontId="11"/>
  </si>
  <si>
    <t>_11_B通院１１．０＿０．５</t>
    <phoneticPr fontId="11"/>
  </si>
  <si>
    <t>_11_B通院１０．５＿２．５</t>
    <phoneticPr fontId="11"/>
  </si>
  <si>
    <t>_11_B通院１０．５＿２．０</t>
    <phoneticPr fontId="11"/>
  </si>
  <si>
    <t>_11_B通院１０．５＿１．５</t>
    <phoneticPr fontId="11"/>
  </si>
  <si>
    <t>_11_B通院１０．５＿１．０</t>
    <phoneticPr fontId="11"/>
  </si>
  <si>
    <t>_11_B通院１０．５＿０．５</t>
    <phoneticPr fontId="11"/>
  </si>
  <si>
    <t>_11_B身体２．５＿０．５</t>
    <phoneticPr fontId="11"/>
  </si>
  <si>
    <t>_11_B身体２．０＿０．５</t>
    <phoneticPr fontId="11"/>
  </si>
  <si>
    <t>_11_B身体１．５＿１．５</t>
    <phoneticPr fontId="11"/>
  </si>
  <si>
    <t>_11_B身体１．５＿１．０</t>
    <phoneticPr fontId="11"/>
  </si>
  <si>
    <t>_11_B身体１．５＿０．５</t>
    <phoneticPr fontId="11"/>
  </si>
  <si>
    <t>_11_B身体１．０＿２．０</t>
    <phoneticPr fontId="11"/>
  </si>
  <si>
    <t>_11_B身体１．０＿１．５</t>
    <phoneticPr fontId="11"/>
  </si>
  <si>
    <t>_11_B身体１．０＿０．５</t>
    <phoneticPr fontId="11"/>
  </si>
  <si>
    <t>_11_B身体０．５＿２．５</t>
    <phoneticPr fontId="11"/>
  </si>
  <si>
    <t>_11_B身体０．５＿２．０</t>
    <phoneticPr fontId="11"/>
  </si>
  <si>
    <t>_11_B身体０．５＿１．５</t>
    <phoneticPr fontId="11"/>
  </si>
  <si>
    <t>_11_B身体０．５＿１．０</t>
    <phoneticPr fontId="11"/>
  </si>
  <si>
    <t>_11_B身体０．５＿０．５</t>
    <phoneticPr fontId="11"/>
  </si>
  <si>
    <t>_11_A通院２増０．５</t>
    <phoneticPr fontId="11"/>
  </si>
  <si>
    <t>_11_A家事増０．２５</t>
    <phoneticPr fontId="11"/>
  </si>
  <si>
    <t>_11_A通院１増０．５</t>
    <phoneticPr fontId="11"/>
  </si>
  <si>
    <t>_11_A重度研修増１０．５</t>
    <phoneticPr fontId="11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</si>
  <si>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</si>
  <si>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</si>
  <si>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</si>
  <si>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</si>
  <si>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</si>
  <si>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</si>
  <si>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</si>
  <si>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</si>
  <si>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</si>
  <si>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</si>
  <si>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</si>
  <si>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</si>
  <si>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</si>
  <si>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</si>
  <si>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</si>
  <si>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</si>
  <si>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</si>
  <si>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</si>
  <si>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</si>
  <si>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1"/>
  </si>
  <si>
    <t>_11_A重度研修１０．５</t>
    <phoneticPr fontId="11"/>
  </si>
  <si>
    <t>_11_A重度研修１０．０</t>
    <phoneticPr fontId="11"/>
  </si>
  <si>
    <t>_11_A重度研修９．５</t>
    <phoneticPr fontId="11"/>
  </si>
  <si>
    <t>_11_A重度研修９．０</t>
    <phoneticPr fontId="11"/>
  </si>
  <si>
    <t>_11_A重度研修８．５</t>
    <phoneticPr fontId="11"/>
  </si>
  <si>
    <t>_11_A重度研修８．０</t>
    <phoneticPr fontId="11"/>
  </si>
  <si>
    <t>_11_A重度研修７．５</t>
    <phoneticPr fontId="11"/>
  </si>
  <si>
    <t>_11_A重度研修７．０</t>
    <phoneticPr fontId="11"/>
  </si>
  <si>
    <t>_11_A重度研修６．５</t>
    <phoneticPr fontId="11"/>
  </si>
  <si>
    <t>_11_A重度研修６．０</t>
    <phoneticPr fontId="11"/>
  </si>
  <si>
    <t>_11_A重度研修５．５</t>
    <phoneticPr fontId="11"/>
  </si>
  <si>
    <t>_11_A重度研修５．０</t>
    <phoneticPr fontId="11"/>
  </si>
  <si>
    <t>_11_A重度研修４．５</t>
    <phoneticPr fontId="11"/>
  </si>
  <si>
    <t>_11_A重度研修４．０</t>
    <phoneticPr fontId="11"/>
  </si>
  <si>
    <t>_11_A重度研修３．５</t>
    <phoneticPr fontId="11"/>
  </si>
  <si>
    <t>_11_A重度研修３．０</t>
    <phoneticPr fontId="11"/>
  </si>
  <si>
    <t>_11_A重度研修２．０</t>
    <phoneticPr fontId="11"/>
  </si>
  <si>
    <t>_11_A重度研修１．５</t>
    <phoneticPr fontId="11"/>
  </si>
  <si>
    <t>_11_A重度研修１．０</t>
    <phoneticPr fontId="11"/>
  </si>
  <si>
    <t>_11_A身体増０．５</t>
    <phoneticPr fontId="11"/>
  </si>
  <si>
    <t>_11_A身体０．５</t>
    <phoneticPr fontId="11"/>
  </si>
  <si>
    <t>11_居宅介護　名前定義</t>
    <phoneticPr fontId="11"/>
  </si>
  <si>
    <t>算定項目</t>
    <rPh sb="0" eb="2">
      <t>サンテイ</t>
    </rPh>
    <rPh sb="2" eb="4">
      <t>コウモク</t>
    </rPh>
    <phoneticPr fontId="1"/>
  </si>
  <si>
    <t>算定項目</t>
    <rPh sb="0" eb="4">
      <t>サンテイコウモク</t>
    </rPh>
    <phoneticPr fontId="1"/>
  </si>
  <si>
    <t>経過的生介児入７７・定超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</si>
</sst>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5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 shrinkToFit="1"/>
    </xf>
    <xf numFmtId="0" fontId="5" fillId="0" borderId="13" xfId="1" applyFont="1" applyFill="1" applyBorder="1" applyAlignment="1">
      <alignment horizontal="center" vertical="center" shrinkToFit="1"/>
    </xf>
    <xf numFmtId="9" fontId="6" fillId="0" borderId="3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3" fillId="0" borderId="10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right" vertical="center"/>
    </xf>
    <xf numFmtId="0" fontId="6" fillId="3" borderId="2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 shrinkToFit="1"/>
    </xf>
    <xf numFmtId="3" fontId="7" fillId="2" borderId="1" xfId="1" applyNumberFormat="1" applyFont="1" applyFill="1" applyBorder="1" applyAlignment="1">
      <alignment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4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4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9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9" fontId="5" fillId="0" borderId="3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 shrinkToFit="1"/>
    </xf>
    <xf numFmtId="0" fontId="3" fillId="0" borderId="7" xfId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 wrapText="1"/>
    </xf>
    <xf numFmtId="176" fontId="6" fillId="0" borderId="10" xfId="1" applyNumberFormat="1" applyFont="1" applyFill="1" applyBorder="1" applyAlignment="1">
      <alignment horizontal="right" vertical="center" wrapText="1"/>
    </xf>
    <xf numFmtId="0" fontId="6" fillId="0" borderId="15" xfId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0" xfId="1" applyNumberFormat="1" applyFont="1" applyFill="1" applyBorder="1">
      <alignment vertical="center"/>
    </xf>
    <xf numFmtId="3" fontId="13" fillId="0" borderId="9" xfId="1" applyNumberFormat="1" applyFont="1" applyFill="1" applyBorder="1">
      <alignment vertical="center"/>
    </xf>
    <xf numFmtId="0" fontId="13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38" fontId="6" fillId="0" borderId="11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38" fontId="3" fillId="0" borderId="0" xfId="1" applyNumberFormat="1" applyFont="1" applyFill="1" applyBorder="1" applyAlignment="1">
      <alignment vertical="center"/>
    </xf>
    <xf numFmtId="38" fontId="3" fillId="0" borderId="12" xfId="1" applyNumberFormat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38" fontId="6" fillId="0" borderId="11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horizontal="right" vertical="center"/>
    </xf>
    <xf numFmtId="38" fontId="3" fillId="0" borderId="11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right" vertical="center"/>
    </xf>
    <xf numFmtId="0" fontId="13" fillId="0" borderId="8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38" fontId="6" fillId="0" borderId="0" xfId="1" applyNumberFormat="1" applyFont="1" applyFill="1" applyAlignment="1">
      <alignment vertical="center"/>
    </xf>
    <xf numFmtId="9" fontId="13" fillId="0" borderId="11" xfId="1" applyNumberFormat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6" fillId="0" borderId="14" xfId="1" applyFont="1" applyFill="1" applyBorder="1" applyAlignment="1">
      <alignment vertical="top"/>
    </xf>
    <xf numFmtId="0" fontId="5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6" fillId="0" borderId="14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vertical="center"/>
    </xf>
    <xf numFmtId="9" fontId="5" fillId="0" borderId="11" xfId="1" applyNumberFormat="1" applyFont="1" applyFill="1" applyBorder="1" applyAlignment="1">
      <alignment vertical="center"/>
    </xf>
    <xf numFmtId="0" fontId="5" fillId="0" borderId="12" xfId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0" fontId="3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vertical="top"/>
    </xf>
    <xf numFmtId="0" fontId="6" fillId="0" borderId="12" xfId="1" applyFont="1" applyFill="1" applyBorder="1" applyAlignment="1">
      <alignment vertical="top"/>
    </xf>
    <xf numFmtId="0" fontId="6" fillId="0" borderId="10" xfId="1" applyFont="1" applyFill="1" applyBorder="1" applyAlignment="1">
      <alignment vertical="top"/>
    </xf>
    <xf numFmtId="3" fontId="7" fillId="0" borderId="3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11" xfId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9" fontId="6" fillId="0" borderId="4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horizontal="left" vertical="top"/>
    </xf>
    <xf numFmtId="0" fontId="3" fillId="0" borderId="15" xfId="1" applyFont="1" applyFill="1" applyBorder="1" applyAlignment="1">
      <alignment horizontal="left" vertical="top"/>
    </xf>
    <xf numFmtId="0" fontId="3" fillId="0" borderId="12" xfId="1" applyFont="1" applyFill="1" applyBorder="1" applyAlignment="1">
      <alignment horizontal="left" vertical="top"/>
    </xf>
    <xf numFmtId="9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left" vertical="top"/>
    </xf>
    <xf numFmtId="0" fontId="3" fillId="0" borderId="13" xfId="1" applyFont="1" applyFill="1" applyBorder="1" applyAlignment="1">
      <alignment horizontal="left" vertical="top"/>
    </xf>
    <xf numFmtId="0" fontId="3" fillId="0" borderId="11" xfId="1" applyFont="1" applyFill="1" applyBorder="1" applyAlignment="1">
      <alignment horizontal="left" vertical="top"/>
    </xf>
    <xf numFmtId="0" fontId="3" fillId="0" borderId="0" xfId="1" applyFont="1" applyFill="1" applyAlignment="1">
      <alignment horizontal="right" vertical="center"/>
    </xf>
    <xf numFmtId="0" fontId="3" fillId="0" borderId="14" xfId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vertical="top"/>
    </xf>
    <xf numFmtId="0" fontId="6" fillId="3" borderId="15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15" xfId="1" applyFont="1" applyFill="1" applyBorder="1" applyAlignment="1"/>
    <xf numFmtId="0" fontId="3" fillId="0" borderId="12" xfId="1" applyFont="1" applyFill="1" applyBorder="1" applyAlignment="1"/>
    <xf numFmtId="0" fontId="3" fillId="0" borderId="0" xfId="1" applyFont="1" applyFill="1" applyBorder="1" applyAlignment="1"/>
    <xf numFmtId="0" fontId="3" fillId="0" borderId="9" xfId="1" applyFont="1" applyFill="1" applyBorder="1" applyAlignment="1"/>
    <xf numFmtId="0" fontId="3" fillId="0" borderId="4" xfId="1" applyFont="1" applyFill="1" applyBorder="1" applyAlignment="1"/>
    <xf numFmtId="0" fontId="3" fillId="0" borderId="3" xfId="1" applyFont="1" applyFill="1" applyBorder="1" applyAlignment="1"/>
    <xf numFmtId="0" fontId="3" fillId="0" borderId="0" xfId="1" applyFont="1" applyFill="1" applyAlignment="1"/>
    <xf numFmtId="0" fontId="6" fillId="0" borderId="2" xfId="1" applyFont="1" applyFill="1" applyBorder="1" applyAlignment="1">
      <alignment horizontal="left" vertical="top"/>
    </xf>
    <xf numFmtId="0" fontId="3" fillId="0" borderId="13" xfId="1" applyFont="1" applyFill="1" applyBorder="1" applyAlignment="1"/>
    <xf numFmtId="0" fontId="3" fillId="0" borderId="11" xfId="1" applyFont="1" applyFill="1" applyBorder="1" applyAlignment="1"/>
    <xf numFmtId="0" fontId="3" fillId="0" borderId="10" xfId="1" applyFont="1" applyFill="1" applyBorder="1" applyAlignment="1"/>
    <xf numFmtId="0" fontId="3" fillId="0" borderId="14" xfId="1" applyFont="1" applyFill="1" applyBorder="1" applyAlignment="1"/>
    <xf numFmtId="0" fontId="3" fillId="0" borderId="4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center" vertical="center"/>
    </xf>
    <xf numFmtId="9" fontId="6" fillId="0" borderId="15" xfId="1" applyNumberFormat="1" applyFont="1" applyFill="1" applyBorder="1" applyAlignment="1">
      <alignment vertical="center"/>
    </xf>
    <xf numFmtId="9" fontId="6" fillId="0" borderId="12" xfId="1" applyNumberFormat="1" applyFont="1" applyFill="1" applyBorder="1" applyAlignment="1">
      <alignment vertical="center"/>
    </xf>
    <xf numFmtId="9" fontId="6" fillId="0" borderId="10" xfId="1" applyNumberFormat="1" applyFont="1" applyFill="1" applyBorder="1" applyAlignment="1">
      <alignment vertical="center"/>
    </xf>
    <xf numFmtId="9" fontId="6" fillId="0" borderId="14" xfId="1" applyNumberFormat="1" applyFont="1" applyFill="1" applyBorder="1" applyAlignment="1">
      <alignment vertical="center"/>
    </xf>
    <xf numFmtId="9" fontId="6" fillId="0" borderId="0" xfId="1" applyNumberFormat="1" applyFont="1" applyFill="1" applyBorder="1" applyAlignment="1">
      <alignment vertical="center"/>
    </xf>
    <xf numFmtId="9" fontId="6" fillId="0" borderId="9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9" fontId="6" fillId="0" borderId="14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top" wrapText="1"/>
    </xf>
    <xf numFmtId="0" fontId="13" fillId="0" borderId="14" xfId="1" applyFont="1" applyFill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9" fontId="5" fillId="0" borderId="3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5" fillId="0" borderId="11" xfId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3" fontId="5" fillId="0" borderId="12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0" fontId="6" fillId="3" borderId="8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left" vertical="center"/>
    </xf>
    <xf numFmtId="9" fontId="5" fillId="0" borderId="14" xfId="1" applyNumberFormat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</cellXfs>
  <cellStyles count="18">
    <cellStyle name="桁区切り 2" xfId="2" xr:uid="{00000000-0005-0000-0000-000001000000}"/>
    <cellStyle name="標準" xfId="0" builtinId="0"/>
    <cellStyle name="標準 10" xfId="6" xr:uid="{00000000-0005-0000-0000-000003000000}"/>
    <cellStyle name="標準 11" xfId="12" xr:uid="{00000000-0005-0000-0000-000004000000}"/>
    <cellStyle name="標準 13" xfId="13" xr:uid="{00000000-0005-0000-0000-000005000000}"/>
    <cellStyle name="標準 14" xfId="5" xr:uid="{00000000-0005-0000-0000-000006000000}"/>
    <cellStyle name="標準 14 2" xfId="7" xr:uid="{00000000-0005-0000-0000-000007000000}"/>
    <cellStyle name="標準 2" xfId="1" xr:uid="{00000000-0005-0000-0000-000008000000}"/>
    <cellStyle name="標準 2 2" xfId="8" xr:uid="{00000000-0005-0000-0000-000009000000}"/>
    <cellStyle name="標準 2 2 2" xfId="10" xr:uid="{00000000-0005-0000-0000-00000A000000}"/>
    <cellStyle name="標準 2 2 3" xfId="17" xr:uid="{00000000-0005-0000-0000-00000B000000}"/>
    <cellStyle name="標準 2 3" xfId="11" xr:uid="{00000000-0005-0000-0000-00000C000000}"/>
    <cellStyle name="標準 3" xfId="3" xr:uid="{00000000-0005-0000-0000-00000D000000}"/>
    <cellStyle name="標準 3 2" xfId="16" xr:uid="{00000000-0005-0000-0000-00000E000000}"/>
    <cellStyle name="標準 4" xfId="14" xr:uid="{00000000-0005-0000-0000-00000F000000}"/>
    <cellStyle name="標準 5" xfId="9" xr:uid="{00000000-0005-0000-0000-000010000000}"/>
    <cellStyle name="標準 76" xfId="4" xr:uid="{00000000-0005-0000-0000-000011000000}"/>
    <cellStyle name="標準 9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90"/>
    <col min="2" max="2" width="52.3671875" style="90" customWidth="1"/>
    <col min="3" max="3" width="8.47265625" style="90" customWidth="1"/>
    <col min="4" max="16384" width="9" style="90"/>
  </cols>
  <sheetData>
    <row r="1" spans="1:3" x14ac:dyDescent="0.3">
      <c r="B1" s="91" t="s">
        <v>5567</v>
      </c>
    </row>
    <row r="3" spans="1:3" x14ac:dyDescent="0.3">
      <c r="A3" s="92" t="s">
        <v>1862</v>
      </c>
      <c r="B3" s="101" t="s">
        <v>2130</v>
      </c>
      <c r="C3" s="94" t="s">
        <v>1863</v>
      </c>
    </row>
    <row r="4" spans="1:3" x14ac:dyDescent="0.3">
      <c r="A4" s="92">
        <v>1</v>
      </c>
      <c r="B4" s="93" t="s">
        <v>5566</v>
      </c>
      <c r="C4" s="95">
        <v>249</v>
      </c>
    </row>
    <row r="5" spans="1:3" x14ac:dyDescent="0.3">
      <c r="A5" s="92">
        <v>2</v>
      </c>
      <c r="B5" s="92" t="s">
        <v>1864</v>
      </c>
      <c r="C5" s="95">
        <v>393</v>
      </c>
    </row>
    <row r="6" spans="1:3" x14ac:dyDescent="0.3">
      <c r="A6" s="92">
        <v>3</v>
      </c>
      <c r="B6" s="92" t="s">
        <v>1865</v>
      </c>
      <c r="C6" s="95">
        <v>571</v>
      </c>
    </row>
    <row r="7" spans="1:3" x14ac:dyDescent="0.3">
      <c r="A7" s="92">
        <v>4</v>
      </c>
      <c r="B7" s="92" t="s">
        <v>1866</v>
      </c>
      <c r="C7" s="95">
        <v>652</v>
      </c>
    </row>
    <row r="8" spans="1:3" x14ac:dyDescent="0.3">
      <c r="A8" s="92">
        <v>5</v>
      </c>
      <c r="B8" s="92" t="s">
        <v>1867</v>
      </c>
      <c r="C8" s="95">
        <v>734</v>
      </c>
    </row>
    <row r="9" spans="1:3" x14ac:dyDescent="0.3">
      <c r="A9" s="92">
        <v>6</v>
      </c>
      <c r="B9" s="92" t="s">
        <v>1868</v>
      </c>
      <c r="C9" s="95">
        <v>815</v>
      </c>
    </row>
    <row r="10" spans="1:3" x14ac:dyDescent="0.3">
      <c r="A10" s="92">
        <v>7</v>
      </c>
      <c r="B10" s="92" t="s">
        <v>1869</v>
      </c>
      <c r="C10" s="95">
        <v>896</v>
      </c>
    </row>
    <row r="11" spans="1:3" x14ac:dyDescent="0.3">
      <c r="A11" s="92">
        <v>8</v>
      </c>
      <c r="B11" s="92" t="s">
        <v>1870</v>
      </c>
      <c r="C11" s="95">
        <v>977</v>
      </c>
    </row>
    <row r="12" spans="1:3" x14ac:dyDescent="0.3">
      <c r="A12" s="92">
        <v>9</v>
      </c>
      <c r="B12" s="92" t="s">
        <v>1871</v>
      </c>
      <c r="C12" s="95">
        <v>1058</v>
      </c>
    </row>
    <row r="13" spans="1:3" x14ac:dyDescent="0.3">
      <c r="A13" s="92">
        <v>10</v>
      </c>
      <c r="B13" s="92" t="s">
        <v>1872</v>
      </c>
      <c r="C13" s="95">
        <v>1139</v>
      </c>
    </row>
    <row r="14" spans="1:3" x14ac:dyDescent="0.3">
      <c r="A14" s="92">
        <v>11</v>
      </c>
      <c r="B14" s="92" t="s">
        <v>1873</v>
      </c>
      <c r="C14" s="95">
        <v>1220</v>
      </c>
    </row>
    <row r="15" spans="1:3" x14ac:dyDescent="0.3">
      <c r="A15" s="92">
        <v>12</v>
      </c>
      <c r="B15" s="92" t="s">
        <v>1874</v>
      </c>
      <c r="C15" s="95">
        <v>1301</v>
      </c>
    </row>
    <row r="16" spans="1:3" x14ac:dyDescent="0.3">
      <c r="A16" s="92">
        <v>13</v>
      </c>
      <c r="B16" s="92" t="s">
        <v>1875</v>
      </c>
      <c r="C16" s="95">
        <v>1382</v>
      </c>
    </row>
    <row r="17" spans="1:3" x14ac:dyDescent="0.3">
      <c r="A17" s="92">
        <v>14</v>
      </c>
      <c r="B17" s="92" t="s">
        <v>1876</v>
      </c>
      <c r="C17" s="95">
        <v>1463</v>
      </c>
    </row>
    <row r="18" spans="1:3" x14ac:dyDescent="0.3">
      <c r="A18" s="92">
        <v>15</v>
      </c>
      <c r="B18" s="92" t="s">
        <v>1877</v>
      </c>
      <c r="C18" s="95">
        <v>1544</v>
      </c>
    </row>
    <row r="19" spans="1:3" x14ac:dyDescent="0.3">
      <c r="A19" s="92">
        <v>16</v>
      </c>
      <c r="B19" s="92" t="s">
        <v>1878</v>
      </c>
      <c r="C19" s="95">
        <v>1625</v>
      </c>
    </row>
    <row r="20" spans="1:3" x14ac:dyDescent="0.3">
      <c r="A20" s="92">
        <v>17</v>
      </c>
      <c r="B20" s="92" t="s">
        <v>1879</v>
      </c>
      <c r="C20" s="95">
        <v>1706</v>
      </c>
    </row>
    <row r="21" spans="1:3" x14ac:dyDescent="0.3">
      <c r="A21" s="92">
        <v>18</v>
      </c>
      <c r="B21" s="92" t="s">
        <v>1880</v>
      </c>
      <c r="C21" s="95">
        <v>1787</v>
      </c>
    </row>
    <row r="22" spans="1:3" x14ac:dyDescent="0.3">
      <c r="A22" s="92">
        <v>19</v>
      </c>
      <c r="B22" s="92" t="s">
        <v>1881</v>
      </c>
      <c r="C22" s="95">
        <v>1868</v>
      </c>
    </row>
    <row r="23" spans="1:3" x14ac:dyDescent="0.3">
      <c r="A23" s="92">
        <v>20</v>
      </c>
      <c r="B23" s="92" t="s">
        <v>1882</v>
      </c>
      <c r="C23" s="95">
        <v>1949</v>
      </c>
    </row>
    <row r="24" spans="1:3" x14ac:dyDescent="0.3">
      <c r="A24" s="92">
        <v>21</v>
      </c>
      <c r="B24" s="92" t="s">
        <v>1883</v>
      </c>
      <c r="C24" s="95">
        <v>2030</v>
      </c>
    </row>
    <row r="25" spans="1:3" x14ac:dyDescent="0.3">
      <c r="A25" s="92">
        <v>22</v>
      </c>
      <c r="B25" s="93" t="s">
        <v>5565</v>
      </c>
      <c r="C25" s="95">
        <v>81</v>
      </c>
    </row>
    <row r="26" spans="1:3" x14ac:dyDescent="0.3">
      <c r="A26" s="92">
        <v>23</v>
      </c>
      <c r="B26" s="92" t="s">
        <v>1884</v>
      </c>
      <c r="C26" s="95">
        <v>162</v>
      </c>
    </row>
    <row r="27" spans="1:3" x14ac:dyDescent="0.3">
      <c r="A27" s="92">
        <v>24</v>
      </c>
      <c r="B27" s="92" t="s">
        <v>1885</v>
      </c>
      <c r="C27" s="95">
        <v>243</v>
      </c>
    </row>
    <row r="28" spans="1:3" x14ac:dyDescent="0.3">
      <c r="A28" s="92">
        <v>25</v>
      </c>
      <c r="B28" s="92" t="s">
        <v>1886</v>
      </c>
      <c r="C28" s="95">
        <v>324</v>
      </c>
    </row>
    <row r="29" spans="1:3" x14ac:dyDescent="0.3">
      <c r="A29" s="92">
        <v>26</v>
      </c>
      <c r="B29" s="92" t="s">
        <v>1887</v>
      </c>
      <c r="C29" s="95">
        <v>405</v>
      </c>
    </row>
    <row r="30" spans="1:3" x14ac:dyDescent="0.3">
      <c r="A30" s="92">
        <v>27</v>
      </c>
      <c r="B30" s="92" t="s">
        <v>1888</v>
      </c>
      <c r="C30" s="95">
        <v>486</v>
      </c>
    </row>
    <row r="31" spans="1:3" x14ac:dyDescent="0.3">
      <c r="A31" s="92">
        <v>28</v>
      </c>
      <c r="B31" s="92" t="s">
        <v>1889</v>
      </c>
      <c r="C31" s="95">
        <v>567</v>
      </c>
    </row>
    <row r="32" spans="1:3" x14ac:dyDescent="0.3">
      <c r="A32" s="92">
        <v>29</v>
      </c>
      <c r="B32" s="92" t="s">
        <v>1890</v>
      </c>
      <c r="C32" s="95">
        <v>648</v>
      </c>
    </row>
    <row r="33" spans="1:3" x14ac:dyDescent="0.3">
      <c r="A33" s="92">
        <v>30</v>
      </c>
      <c r="B33" s="92" t="s">
        <v>1891</v>
      </c>
      <c r="C33" s="95">
        <v>729</v>
      </c>
    </row>
    <row r="34" spans="1:3" x14ac:dyDescent="0.3">
      <c r="A34" s="92">
        <v>31</v>
      </c>
      <c r="B34" s="92" t="s">
        <v>1892</v>
      </c>
      <c r="C34" s="95">
        <v>810</v>
      </c>
    </row>
    <row r="35" spans="1:3" x14ac:dyDescent="0.3">
      <c r="A35" s="92">
        <v>32</v>
      </c>
      <c r="B35" s="92" t="s">
        <v>1893</v>
      </c>
      <c r="C35" s="95">
        <v>891</v>
      </c>
    </row>
    <row r="36" spans="1:3" x14ac:dyDescent="0.3">
      <c r="A36" s="92">
        <v>33</v>
      </c>
      <c r="B36" s="92" t="s">
        <v>1894</v>
      </c>
      <c r="C36" s="95">
        <v>972</v>
      </c>
    </row>
    <row r="37" spans="1:3" x14ac:dyDescent="0.3">
      <c r="A37" s="92">
        <v>34</v>
      </c>
      <c r="B37" s="92" t="s">
        <v>1895</v>
      </c>
      <c r="C37" s="95">
        <v>1053</v>
      </c>
    </row>
    <row r="38" spans="1:3" x14ac:dyDescent="0.3">
      <c r="A38" s="92">
        <v>35</v>
      </c>
      <c r="B38" s="92" t="s">
        <v>1896</v>
      </c>
      <c r="C38" s="95">
        <v>1134</v>
      </c>
    </row>
    <row r="39" spans="1:3" x14ac:dyDescent="0.3">
      <c r="A39" s="92">
        <v>36</v>
      </c>
      <c r="B39" s="92" t="s">
        <v>1897</v>
      </c>
      <c r="C39" s="95">
        <v>1215</v>
      </c>
    </row>
    <row r="40" spans="1:3" x14ac:dyDescent="0.3">
      <c r="A40" s="92">
        <v>37</v>
      </c>
      <c r="B40" s="92" t="s">
        <v>1898</v>
      </c>
      <c r="C40" s="95">
        <v>1296</v>
      </c>
    </row>
    <row r="41" spans="1:3" x14ac:dyDescent="0.3">
      <c r="A41" s="92">
        <v>38</v>
      </c>
      <c r="B41" s="92" t="s">
        <v>1899</v>
      </c>
      <c r="C41" s="95">
        <v>1377</v>
      </c>
    </row>
    <row r="42" spans="1:3" x14ac:dyDescent="0.3">
      <c r="A42" s="92">
        <v>39</v>
      </c>
      <c r="B42" s="92" t="s">
        <v>1900</v>
      </c>
      <c r="C42" s="95">
        <v>1458</v>
      </c>
    </row>
    <row r="43" spans="1:3" x14ac:dyDescent="0.3">
      <c r="A43" s="92">
        <v>40</v>
      </c>
      <c r="B43" s="92" t="s">
        <v>1901</v>
      </c>
      <c r="C43" s="95">
        <v>1539</v>
      </c>
    </row>
    <row r="44" spans="1:3" x14ac:dyDescent="0.3">
      <c r="A44" s="92">
        <v>41</v>
      </c>
      <c r="B44" s="92" t="s">
        <v>1902</v>
      </c>
      <c r="C44" s="95">
        <v>1620</v>
      </c>
    </row>
    <row r="45" spans="1:3" x14ac:dyDescent="0.3">
      <c r="A45" s="92">
        <v>42</v>
      </c>
      <c r="B45" s="92" t="s">
        <v>1903</v>
      </c>
      <c r="C45" s="95">
        <v>1701</v>
      </c>
    </row>
    <row r="46" spans="1:3" x14ac:dyDescent="0.3">
      <c r="A46" s="92">
        <v>43</v>
      </c>
      <c r="B46" s="96" t="s">
        <v>5564</v>
      </c>
      <c r="C46" s="95">
        <v>184</v>
      </c>
    </row>
    <row r="47" spans="1:3" x14ac:dyDescent="0.3">
      <c r="A47" s="92">
        <v>44</v>
      </c>
      <c r="B47" s="96" t="s">
        <v>5563</v>
      </c>
      <c r="C47" s="95">
        <v>274</v>
      </c>
    </row>
    <row r="48" spans="1:3" x14ac:dyDescent="0.3">
      <c r="A48" s="92">
        <v>45</v>
      </c>
      <c r="B48" s="96" t="s">
        <v>5562</v>
      </c>
      <c r="C48" s="95">
        <v>366</v>
      </c>
    </row>
    <row r="49" spans="1:3" x14ac:dyDescent="0.3">
      <c r="A49" s="92">
        <v>46</v>
      </c>
      <c r="B49" s="96" t="s">
        <v>1904</v>
      </c>
      <c r="C49" s="95">
        <v>457</v>
      </c>
    </row>
    <row r="50" spans="1:3" x14ac:dyDescent="0.3">
      <c r="A50" s="92">
        <v>47</v>
      </c>
      <c r="B50" s="96" t="s">
        <v>5561</v>
      </c>
      <c r="C50" s="95">
        <v>549</v>
      </c>
    </row>
    <row r="51" spans="1:3" x14ac:dyDescent="0.3">
      <c r="A51" s="92">
        <v>48</v>
      </c>
      <c r="B51" s="96" t="s">
        <v>5560</v>
      </c>
      <c r="C51" s="95">
        <v>633</v>
      </c>
    </row>
    <row r="52" spans="1:3" x14ac:dyDescent="0.3">
      <c r="A52" s="92">
        <v>49</v>
      </c>
      <c r="B52" s="96" t="s">
        <v>5559</v>
      </c>
      <c r="C52" s="95">
        <v>717</v>
      </c>
    </row>
    <row r="53" spans="1:3" x14ac:dyDescent="0.3">
      <c r="A53" s="92">
        <v>50</v>
      </c>
      <c r="B53" s="96" t="s">
        <v>5558</v>
      </c>
      <c r="C53" s="95">
        <v>801</v>
      </c>
    </row>
    <row r="54" spans="1:3" x14ac:dyDescent="0.3">
      <c r="A54" s="92">
        <v>51</v>
      </c>
      <c r="B54" s="96" t="s">
        <v>5557</v>
      </c>
      <c r="C54" s="95">
        <v>885</v>
      </c>
    </row>
    <row r="55" spans="1:3" x14ac:dyDescent="0.3">
      <c r="A55" s="92">
        <v>52</v>
      </c>
      <c r="B55" s="96" t="s">
        <v>5556</v>
      </c>
      <c r="C55" s="95">
        <v>969</v>
      </c>
    </row>
    <row r="56" spans="1:3" x14ac:dyDescent="0.3">
      <c r="A56" s="92">
        <v>53</v>
      </c>
      <c r="B56" s="96" t="s">
        <v>5555</v>
      </c>
      <c r="C56" s="95">
        <v>1053</v>
      </c>
    </row>
    <row r="57" spans="1:3" x14ac:dyDescent="0.3">
      <c r="A57" s="92">
        <v>54</v>
      </c>
      <c r="B57" s="96" t="s">
        <v>5554</v>
      </c>
      <c r="C57" s="95">
        <v>1137</v>
      </c>
    </row>
    <row r="58" spans="1:3" x14ac:dyDescent="0.3">
      <c r="A58" s="92">
        <v>55</v>
      </c>
      <c r="B58" s="96" t="s">
        <v>5553</v>
      </c>
      <c r="C58" s="95">
        <v>1221</v>
      </c>
    </row>
    <row r="59" spans="1:3" x14ac:dyDescent="0.3">
      <c r="A59" s="92">
        <v>56</v>
      </c>
      <c r="B59" s="96" t="s">
        <v>5552</v>
      </c>
      <c r="C59" s="95">
        <v>1305</v>
      </c>
    </row>
    <row r="60" spans="1:3" x14ac:dyDescent="0.3">
      <c r="A60" s="92">
        <v>57</v>
      </c>
      <c r="B60" s="96" t="s">
        <v>5551</v>
      </c>
      <c r="C60" s="95">
        <v>1389</v>
      </c>
    </row>
    <row r="61" spans="1:3" x14ac:dyDescent="0.3">
      <c r="A61" s="92">
        <v>58</v>
      </c>
      <c r="B61" s="96" t="s">
        <v>5550</v>
      </c>
      <c r="C61" s="95">
        <v>1473</v>
      </c>
    </row>
    <row r="62" spans="1:3" x14ac:dyDescent="0.3">
      <c r="A62" s="92">
        <v>59</v>
      </c>
      <c r="B62" s="96" t="s">
        <v>5549</v>
      </c>
      <c r="C62" s="95">
        <v>1557</v>
      </c>
    </row>
    <row r="63" spans="1:3" x14ac:dyDescent="0.3">
      <c r="A63" s="92">
        <v>60</v>
      </c>
      <c r="B63" s="96" t="s">
        <v>5548</v>
      </c>
      <c r="C63" s="95">
        <v>1641</v>
      </c>
    </row>
    <row r="64" spans="1:3" x14ac:dyDescent="0.3">
      <c r="A64" s="92">
        <v>61</v>
      </c>
      <c r="B64" s="96" t="s">
        <v>5547</v>
      </c>
      <c r="C64" s="95">
        <v>1725</v>
      </c>
    </row>
    <row r="65" spans="1:5" x14ac:dyDescent="0.3">
      <c r="A65" s="92">
        <v>62</v>
      </c>
      <c r="B65" s="96" t="s">
        <v>5546</v>
      </c>
      <c r="C65" s="95">
        <v>1809</v>
      </c>
    </row>
    <row r="66" spans="1:5" x14ac:dyDescent="0.3">
      <c r="A66" s="92">
        <v>63</v>
      </c>
      <c r="B66" s="103" t="s">
        <v>5545</v>
      </c>
      <c r="C66" s="95">
        <v>84</v>
      </c>
      <c r="E66" s="102"/>
    </row>
    <row r="67" spans="1:5" x14ac:dyDescent="0.3">
      <c r="A67" s="92">
        <v>64</v>
      </c>
      <c r="B67" s="103" t="s">
        <v>5544</v>
      </c>
      <c r="C67" s="95">
        <v>168</v>
      </c>
    </row>
    <row r="68" spans="1:5" x14ac:dyDescent="0.3">
      <c r="A68" s="92">
        <v>65</v>
      </c>
      <c r="B68" s="103" t="s">
        <v>5543</v>
      </c>
      <c r="C68" s="95">
        <v>252</v>
      </c>
    </row>
    <row r="69" spans="1:5" x14ac:dyDescent="0.3">
      <c r="A69" s="92">
        <v>66</v>
      </c>
      <c r="B69" s="103" t="s">
        <v>5542</v>
      </c>
      <c r="C69" s="95">
        <v>336</v>
      </c>
    </row>
    <row r="70" spans="1:5" x14ac:dyDescent="0.3">
      <c r="A70" s="92">
        <v>67</v>
      </c>
      <c r="B70" s="103" t="s">
        <v>5541</v>
      </c>
      <c r="C70" s="95">
        <v>420</v>
      </c>
    </row>
    <row r="71" spans="1:5" x14ac:dyDescent="0.3">
      <c r="A71" s="92">
        <v>68</v>
      </c>
      <c r="B71" s="103" t="s">
        <v>5540</v>
      </c>
      <c r="C71" s="95">
        <v>504</v>
      </c>
    </row>
    <row r="72" spans="1:5" x14ac:dyDescent="0.3">
      <c r="A72" s="92">
        <v>69</v>
      </c>
      <c r="B72" s="103" t="s">
        <v>5539</v>
      </c>
      <c r="C72" s="95">
        <v>588</v>
      </c>
    </row>
    <row r="73" spans="1:5" x14ac:dyDescent="0.3">
      <c r="A73" s="92">
        <v>70</v>
      </c>
      <c r="B73" s="103" t="s">
        <v>5538</v>
      </c>
      <c r="C73" s="95">
        <v>672</v>
      </c>
    </row>
    <row r="74" spans="1:5" x14ac:dyDescent="0.3">
      <c r="A74" s="92">
        <v>71</v>
      </c>
      <c r="B74" s="103" t="s">
        <v>5537</v>
      </c>
      <c r="C74" s="95">
        <v>756</v>
      </c>
    </row>
    <row r="75" spans="1:5" x14ac:dyDescent="0.3">
      <c r="A75" s="92">
        <v>72</v>
      </c>
      <c r="B75" s="103" t="s">
        <v>5536</v>
      </c>
      <c r="C75" s="95">
        <v>840</v>
      </c>
    </row>
    <row r="76" spans="1:5" x14ac:dyDescent="0.3">
      <c r="A76" s="92">
        <v>73</v>
      </c>
      <c r="B76" s="103" t="s">
        <v>5535</v>
      </c>
      <c r="C76" s="95">
        <v>924</v>
      </c>
    </row>
    <row r="77" spans="1:5" x14ac:dyDescent="0.3">
      <c r="A77" s="92">
        <v>74</v>
      </c>
      <c r="B77" s="103" t="s">
        <v>5534</v>
      </c>
      <c r="C77" s="95">
        <v>1008</v>
      </c>
    </row>
    <row r="78" spans="1:5" x14ac:dyDescent="0.3">
      <c r="A78" s="92">
        <v>75</v>
      </c>
      <c r="B78" s="103" t="s">
        <v>5533</v>
      </c>
      <c r="C78" s="95">
        <v>1092</v>
      </c>
    </row>
    <row r="79" spans="1:5" x14ac:dyDescent="0.3">
      <c r="A79" s="92">
        <v>76</v>
      </c>
      <c r="B79" s="103" t="s">
        <v>5532</v>
      </c>
      <c r="C79" s="95">
        <v>1176</v>
      </c>
    </row>
    <row r="80" spans="1:5" x14ac:dyDescent="0.3">
      <c r="A80" s="92">
        <v>77</v>
      </c>
      <c r="B80" s="103" t="s">
        <v>5531</v>
      </c>
      <c r="C80" s="95">
        <v>1260</v>
      </c>
    </row>
    <row r="81" spans="1:3" x14ac:dyDescent="0.3">
      <c r="A81" s="92">
        <v>78</v>
      </c>
      <c r="B81" s="103" t="s">
        <v>5530</v>
      </c>
      <c r="C81" s="95">
        <v>1344</v>
      </c>
    </row>
    <row r="82" spans="1:3" x14ac:dyDescent="0.3">
      <c r="A82" s="92">
        <v>79</v>
      </c>
      <c r="B82" s="103" t="s">
        <v>5529</v>
      </c>
      <c r="C82" s="95">
        <v>1428</v>
      </c>
    </row>
    <row r="83" spans="1:3" x14ac:dyDescent="0.3">
      <c r="A83" s="92">
        <v>80</v>
      </c>
      <c r="B83" s="103" t="s">
        <v>5528</v>
      </c>
      <c r="C83" s="95">
        <v>1512</v>
      </c>
    </row>
    <row r="84" spans="1:3" x14ac:dyDescent="0.3">
      <c r="A84" s="92">
        <v>81</v>
      </c>
      <c r="B84" s="103" t="s">
        <v>5527</v>
      </c>
      <c r="C84" s="95">
        <v>1596</v>
      </c>
    </row>
    <row r="85" spans="1:3" x14ac:dyDescent="0.3">
      <c r="A85" s="92">
        <v>82</v>
      </c>
      <c r="B85" s="103" t="s">
        <v>5526</v>
      </c>
      <c r="C85" s="95">
        <v>1680</v>
      </c>
    </row>
    <row r="86" spans="1:3" x14ac:dyDescent="0.3">
      <c r="A86" s="92">
        <v>83</v>
      </c>
      <c r="B86" s="103" t="s">
        <v>5525</v>
      </c>
      <c r="C86" s="95">
        <v>1764</v>
      </c>
    </row>
    <row r="87" spans="1:3" x14ac:dyDescent="0.3">
      <c r="A87" s="92">
        <v>84</v>
      </c>
      <c r="B87" s="92" t="s">
        <v>1905</v>
      </c>
      <c r="C87" s="95">
        <v>249</v>
      </c>
    </row>
    <row r="88" spans="1:3" x14ac:dyDescent="0.3">
      <c r="A88" s="92">
        <v>85</v>
      </c>
      <c r="B88" s="92" t="s">
        <v>1906</v>
      </c>
      <c r="C88" s="95">
        <v>393</v>
      </c>
    </row>
    <row r="89" spans="1:3" x14ac:dyDescent="0.3">
      <c r="A89" s="92">
        <v>86</v>
      </c>
      <c r="B89" s="92" t="s">
        <v>1907</v>
      </c>
      <c r="C89" s="95">
        <v>571</v>
      </c>
    </row>
    <row r="90" spans="1:3" x14ac:dyDescent="0.3">
      <c r="A90" s="92">
        <v>87</v>
      </c>
      <c r="B90" s="92" t="s">
        <v>1908</v>
      </c>
      <c r="C90" s="95">
        <v>652</v>
      </c>
    </row>
    <row r="91" spans="1:3" x14ac:dyDescent="0.3">
      <c r="A91" s="92">
        <v>88</v>
      </c>
      <c r="B91" s="92" t="s">
        <v>1909</v>
      </c>
      <c r="C91" s="95">
        <v>734</v>
      </c>
    </row>
    <row r="92" spans="1:3" x14ac:dyDescent="0.3">
      <c r="A92" s="92">
        <v>89</v>
      </c>
      <c r="B92" s="92" t="s">
        <v>1910</v>
      </c>
      <c r="C92" s="95">
        <v>815</v>
      </c>
    </row>
    <row r="93" spans="1:3" x14ac:dyDescent="0.3">
      <c r="A93" s="92">
        <v>90</v>
      </c>
      <c r="B93" s="92" t="s">
        <v>1911</v>
      </c>
      <c r="C93" s="95">
        <v>896</v>
      </c>
    </row>
    <row r="94" spans="1:3" x14ac:dyDescent="0.3">
      <c r="A94" s="92">
        <v>91</v>
      </c>
      <c r="B94" s="92" t="s">
        <v>1912</v>
      </c>
      <c r="C94" s="95">
        <v>977</v>
      </c>
    </row>
    <row r="95" spans="1:3" x14ac:dyDescent="0.3">
      <c r="A95" s="92">
        <v>92</v>
      </c>
      <c r="B95" s="92" t="s">
        <v>1913</v>
      </c>
      <c r="C95" s="95">
        <v>1058</v>
      </c>
    </row>
    <row r="96" spans="1:3" x14ac:dyDescent="0.3">
      <c r="A96" s="92">
        <v>93</v>
      </c>
      <c r="B96" s="92" t="s">
        <v>1914</v>
      </c>
      <c r="C96" s="95">
        <v>1139</v>
      </c>
    </row>
    <row r="97" spans="1:3" x14ac:dyDescent="0.3">
      <c r="A97" s="92">
        <v>94</v>
      </c>
      <c r="B97" s="92" t="s">
        <v>1915</v>
      </c>
      <c r="C97" s="95">
        <v>1220</v>
      </c>
    </row>
    <row r="98" spans="1:3" x14ac:dyDescent="0.3">
      <c r="A98" s="92">
        <v>95</v>
      </c>
      <c r="B98" s="92" t="s">
        <v>1916</v>
      </c>
      <c r="C98" s="95">
        <v>1301</v>
      </c>
    </row>
    <row r="99" spans="1:3" x14ac:dyDescent="0.3">
      <c r="A99" s="92">
        <v>96</v>
      </c>
      <c r="B99" s="92" t="s">
        <v>1917</v>
      </c>
      <c r="C99" s="95">
        <v>1382</v>
      </c>
    </row>
    <row r="100" spans="1:3" x14ac:dyDescent="0.3">
      <c r="A100" s="92">
        <v>97</v>
      </c>
      <c r="B100" s="92" t="s">
        <v>1918</v>
      </c>
      <c r="C100" s="95">
        <v>1463</v>
      </c>
    </row>
    <row r="101" spans="1:3" x14ac:dyDescent="0.3">
      <c r="A101" s="92">
        <v>98</v>
      </c>
      <c r="B101" s="92" t="s">
        <v>1919</v>
      </c>
      <c r="C101" s="95">
        <v>1544</v>
      </c>
    </row>
    <row r="102" spans="1:3" x14ac:dyDescent="0.3">
      <c r="A102" s="92">
        <v>99</v>
      </c>
      <c r="B102" s="92" t="s">
        <v>1920</v>
      </c>
      <c r="C102" s="95">
        <v>1625</v>
      </c>
    </row>
    <row r="103" spans="1:3" x14ac:dyDescent="0.3">
      <c r="A103" s="92">
        <v>100</v>
      </c>
      <c r="B103" s="92" t="s">
        <v>1921</v>
      </c>
      <c r="C103" s="95">
        <v>1706</v>
      </c>
    </row>
    <row r="104" spans="1:3" x14ac:dyDescent="0.3">
      <c r="A104" s="92">
        <v>101</v>
      </c>
      <c r="B104" s="92" t="s">
        <v>1922</v>
      </c>
      <c r="C104" s="95">
        <v>1787</v>
      </c>
    </row>
    <row r="105" spans="1:3" x14ac:dyDescent="0.3">
      <c r="A105" s="92">
        <v>102</v>
      </c>
      <c r="B105" s="92" t="s">
        <v>1923</v>
      </c>
      <c r="C105" s="95">
        <v>1868</v>
      </c>
    </row>
    <row r="106" spans="1:3" x14ac:dyDescent="0.3">
      <c r="A106" s="92">
        <v>103</v>
      </c>
      <c r="B106" s="92" t="s">
        <v>1924</v>
      </c>
      <c r="C106" s="95">
        <v>1949</v>
      </c>
    </row>
    <row r="107" spans="1:3" x14ac:dyDescent="0.3">
      <c r="A107" s="92">
        <v>104</v>
      </c>
      <c r="B107" s="92" t="s">
        <v>1925</v>
      </c>
      <c r="C107" s="95">
        <v>2030</v>
      </c>
    </row>
    <row r="108" spans="1:3" x14ac:dyDescent="0.3">
      <c r="A108" s="92">
        <v>105</v>
      </c>
      <c r="B108" s="93" t="s">
        <v>5524</v>
      </c>
      <c r="C108" s="95">
        <v>81</v>
      </c>
    </row>
    <row r="109" spans="1:3" x14ac:dyDescent="0.3">
      <c r="A109" s="92">
        <v>106</v>
      </c>
      <c r="B109" s="92" t="s">
        <v>1926</v>
      </c>
      <c r="C109" s="95">
        <v>162</v>
      </c>
    </row>
    <row r="110" spans="1:3" x14ac:dyDescent="0.3">
      <c r="A110" s="92">
        <v>107</v>
      </c>
      <c r="B110" s="92" t="s">
        <v>1927</v>
      </c>
      <c r="C110" s="95">
        <v>243</v>
      </c>
    </row>
    <row r="111" spans="1:3" x14ac:dyDescent="0.3">
      <c r="A111" s="92">
        <v>108</v>
      </c>
      <c r="B111" s="92" t="s">
        <v>1928</v>
      </c>
      <c r="C111" s="95">
        <v>324</v>
      </c>
    </row>
    <row r="112" spans="1:3" x14ac:dyDescent="0.3">
      <c r="A112" s="92">
        <v>109</v>
      </c>
      <c r="B112" s="92" t="s">
        <v>1929</v>
      </c>
      <c r="C112" s="95">
        <v>405</v>
      </c>
    </row>
    <row r="113" spans="1:3" x14ac:dyDescent="0.3">
      <c r="A113" s="92">
        <v>110</v>
      </c>
      <c r="B113" s="92" t="s">
        <v>1930</v>
      </c>
      <c r="C113" s="95">
        <v>486</v>
      </c>
    </row>
    <row r="114" spans="1:3" x14ac:dyDescent="0.3">
      <c r="A114" s="92">
        <v>111</v>
      </c>
      <c r="B114" s="92" t="s">
        <v>1931</v>
      </c>
      <c r="C114" s="95">
        <v>567</v>
      </c>
    </row>
    <row r="115" spans="1:3" x14ac:dyDescent="0.3">
      <c r="A115" s="92">
        <v>112</v>
      </c>
      <c r="B115" s="92" t="s">
        <v>1932</v>
      </c>
      <c r="C115" s="95">
        <v>648</v>
      </c>
    </row>
    <row r="116" spans="1:3" x14ac:dyDescent="0.3">
      <c r="A116" s="92">
        <v>113</v>
      </c>
      <c r="B116" s="92" t="s">
        <v>1933</v>
      </c>
      <c r="C116" s="95">
        <v>729</v>
      </c>
    </row>
    <row r="117" spans="1:3" x14ac:dyDescent="0.3">
      <c r="A117" s="92">
        <v>114</v>
      </c>
      <c r="B117" s="92" t="s">
        <v>1934</v>
      </c>
      <c r="C117" s="95">
        <v>810</v>
      </c>
    </row>
    <row r="118" spans="1:3" x14ac:dyDescent="0.3">
      <c r="A118" s="92">
        <v>115</v>
      </c>
      <c r="B118" s="92" t="s">
        <v>1935</v>
      </c>
      <c r="C118" s="95">
        <v>891</v>
      </c>
    </row>
    <row r="119" spans="1:3" x14ac:dyDescent="0.3">
      <c r="A119" s="92">
        <v>116</v>
      </c>
      <c r="B119" s="92" t="s">
        <v>1936</v>
      </c>
      <c r="C119" s="95">
        <v>972</v>
      </c>
    </row>
    <row r="120" spans="1:3" x14ac:dyDescent="0.3">
      <c r="A120" s="92">
        <v>117</v>
      </c>
      <c r="B120" s="92" t="s">
        <v>1937</v>
      </c>
      <c r="C120" s="95">
        <v>1053</v>
      </c>
    </row>
    <row r="121" spans="1:3" x14ac:dyDescent="0.3">
      <c r="A121" s="92">
        <v>118</v>
      </c>
      <c r="B121" s="92" t="s">
        <v>1938</v>
      </c>
      <c r="C121" s="95">
        <v>1134</v>
      </c>
    </row>
    <row r="122" spans="1:3" x14ac:dyDescent="0.3">
      <c r="A122" s="92">
        <v>119</v>
      </c>
      <c r="B122" s="92" t="s">
        <v>1939</v>
      </c>
      <c r="C122" s="95">
        <v>1215</v>
      </c>
    </row>
    <row r="123" spans="1:3" x14ac:dyDescent="0.3">
      <c r="A123" s="92">
        <v>120</v>
      </c>
      <c r="B123" s="92" t="s">
        <v>1940</v>
      </c>
      <c r="C123" s="95">
        <v>1296</v>
      </c>
    </row>
    <row r="124" spans="1:3" x14ac:dyDescent="0.3">
      <c r="A124" s="92">
        <v>121</v>
      </c>
      <c r="B124" s="92" t="s">
        <v>1941</v>
      </c>
      <c r="C124" s="95">
        <v>1377</v>
      </c>
    </row>
    <row r="125" spans="1:3" x14ac:dyDescent="0.3">
      <c r="A125" s="92">
        <v>122</v>
      </c>
      <c r="B125" s="92" t="s">
        <v>1942</v>
      </c>
      <c r="C125" s="95">
        <v>1458</v>
      </c>
    </row>
    <row r="126" spans="1:3" x14ac:dyDescent="0.3">
      <c r="A126" s="92">
        <v>123</v>
      </c>
      <c r="B126" s="92" t="s">
        <v>1943</v>
      </c>
      <c r="C126" s="95">
        <v>1539</v>
      </c>
    </row>
    <row r="127" spans="1:3" x14ac:dyDescent="0.3">
      <c r="A127" s="92">
        <v>124</v>
      </c>
      <c r="B127" s="92" t="s">
        <v>1944</v>
      </c>
      <c r="C127" s="95">
        <v>1620</v>
      </c>
    </row>
    <row r="128" spans="1:3" x14ac:dyDescent="0.3">
      <c r="A128" s="92">
        <v>125</v>
      </c>
      <c r="B128" s="92" t="s">
        <v>1945</v>
      </c>
      <c r="C128" s="95">
        <v>1701</v>
      </c>
    </row>
    <row r="129" spans="1:3" x14ac:dyDescent="0.3">
      <c r="A129" s="92">
        <v>126</v>
      </c>
      <c r="B129" s="92" t="s">
        <v>1946</v>
      </c>
      <c r="C129" s="95">
        <v>102</v>
      </c>
    </row>
    <row r="130" spans="1:3" x14ac:dyDescent="0.3">
      <c r="A130" s="92">
        <v>127</v>
      </c>
      <c r="B130" s="92" t="s">
        <v>1947</v>
      </c>
      <c r="C130" s="95">
        <v>148</v>
      </c>
    </row>
    <row r="131" spans="1:3" x14ac:dyDescent="0.3">
      <c r="A131" s="92">
        <v>128</v>
      </c>
      <c r="B131" s="92" t="s">
        <v>1948</v>
      </c>
      <c r="C131" s="95">
        <v>191</v>
      </c>
    </row>
    <row r="132" spans="1:3" x14ac:dyDescent="0.3">
      <c r="A132" s="92">
        <v>129</v>
      </c>
      <c r="B132" s="92" t="s">
        <v>1949</v>
      </c>
      <c r="C132" s="95">
        <v>232</v>
      </c>
    </row>
    <row r="133" spans="1:3" x14ac:dyDescent="0.3">
      <c r="A133" s="92">
        <v>130</v>
      </c>
      <c r="B133" s="92" t="s">
        <v>1950</v>
      </c>
      <c r="C133" s="95">
        <v>268</v>
      </c>
    </row>
    <row r="134" spans="1:3" x14ac:dyDescent="0.3">
      <c r="A134" s="92">
        <v>131</v>
      </c>
      <c r="B134" s="92" t="s">
        <v>1951</v>
      </c>
      <c r="C134" s="95">
        <v>302</v>
      </c>
    </row>
    <row r="135" spans="1:3" x14ac:dyDescent="0.3">
      <c r="A135" s="92">
        <v>132</v>
      </c>
      <c r="B135" s="92" t="s">
        <v>1952</v>
      </c>
      <c r="C135" s="95">
        <v>336</v>
      </c>
    </row>
    <row r="136" spans="1:3" x14ac:dyDescent="0.3">
      <c r="A136" s="92">
        <v>133</v>
      </c>
      <c r="B136" s="92" t="s">
        <v>1953</v>
      </c>
      <c r="C136" s="95">
        <v>370</v>
      </c>
    </row>
    <row r="137" spans="1:3" x14ac:dyDescent="0.3">
      <c r="A137" s="92">
        <v>134</v>
      </c>
      <c r="B137" s="92" t="s">
        <v>1954</v>
      </c>
      <c r="C137" s="95">
        <v>404</v>
      </c>
    </row>
    <row r="138" spans="1:3" x14ac:dyDescent="0.3">
      <c r="A138" s="92">
        <v>135</v>
      </c>
      <c r="B138" s="92" t="s">
        <v>1955</v>
      </c>
      <c r="C138" s="95">
        <v>438</v>
      </c>
    </row>
    <row r="139" spans="1:3" x14ac:dyDescent="0.3">
      <c r="A139" s="92">
        <v>136</v>
      </c>
      <c r="B139" s="92" t="s">
        <v>1956</v>
      </c>
      <c r="C139" s="95">
        <v>472</v>
      </c>
    </row>
    <row r="140" spans="1:3" x14ac:dyDescent="0.3">
      <c r="A140" s="92">
        <v>137</v>
      </c>
      <c r="B140" s="92" t="s">
        <v>1957</v>
      </c>
      <c r="C140" s="95">
        <v>506</v>
      </c>
    </row>
    <row r="141" spans="1:3" x14ac:dyDescent="0.3">
      <c r="A141" s="92">
        <v>138</v>
      </c>
      <c r="B141" s="92" t="s">
        <v>1958</v>
      </c>
      <c r="C141" s="95">
        <v>540</v>
      </c>
    </row>
    <row r="142" spans="1:3" x14ac:dyDescent="0.3">
      <c r="A142" s="92">
        <v>139</v>
      </c>
      <c r="B142" s="92" t="s">
        <v>1959</v>
      </c>
      <c r="C142" s="95">
        <v>574</v>
      </c>
    </row>
    <row r="143" spans="1:3" x14ac:dyDescent="0.3">
      <c r="A143" s="92">
        <v>140</v>
      </c>
      <c r="B143" s="92" t="s">
        <v>1960</v>
      </c>
      <c r="C143" s="95">
        <v>608</v>
      </c>
    </row>
    <row r="144" spans="1:3" x14ac:dyDescent="0.3">
      <c r="A144" s="92">
        <v>141</v>
      </c>
      <c r="B144" s="92" t="s">
        <v>1961</v>
      </c>
      <c r="C144" s="95">
        <v>642</v>
      </c>
    </row>
    <row r="145" spans="1:3" x14ac:dyDescent="0.3">
      <c r="A145" s="92">
        <v>142</v>
      </c>
      <c r="B145" s="92" t="s">
        <v>1962</v>
      </c>
      <c r="C145" s="95">
        <v>676</v>
      </c>
    </row>
    <row r="146" spans="1:3" x14ac:dyDescent="0.3">
      <c r="A146" s="92">
        <v>143</v>
      </c>
      <c r="B146" s="92" t="s">
        <v>1963</v>
      </c>
      <c r="C146" s="95">
        <v>710</v>
      </c>
    </row>
    <row r="147" spans="1:3" x14ac:dyDescent="0.3">
      <c r="A147" s="92">
        <v>144</v>
      </c>
      <c r="B147" s="92" t="s">
        <v>1964</v>
      </c>
      <c r="C147" s="95">
        <v>744</v>
      </c>
    </row>
    <row r="148" spans="1:3" x14ac:dyDescent="0.3">
      <c r="A148" s="92">
        <v>145</v>
      </c>
      <c r="B148" s="92" t="s">
        <v>1965</v>
      </c>
      <c r="C148" s="95">
        <v>778</v>
      </c>
    </row>
    <row r="149" spans="1:3" x14ac:dyDescent="0.3">
      <c r="A149" s="92">
        <v>146</v>
      </c>
      <c r="B149" s="92" t="s">
        <v>1966</v>
      </c>
      <c r="C149" s="95">
        <v>812</v>
      </c>
    </row>
    <row r="150" spans="1:3" x14ac:dyDescent="0.3">
      <c r="A150" s="92">
        <v>147</v>
      </c>
      <c r="B150" s="92" t="s">
        <v>1967</v>
      </c>
      <c r="C150" s="95">
        <v>846</v>
      </c>
    </row>
    <row r="151" spans="1:3" x14ac:dyDescent="0.3">
      <c r="A151" s="92">
        <v>148</v>
      </c>
      <c r="B151" s="92" t="s">
        <v>1968</v>
      </c>
      <c r="C151" s="95">
        <v>880</v>
      </c>
    </row>
    <row r="152" spans="1:3" x14ac:dyDescent="0.3">
      <c r="A152" s="92">
        <v>149</v>
      </c>
      <c r="B152" s="92" t="s">
        <v>1969</v>
      </c>
      <c r="C152" s="95">
        <v>914</v>
      </c>
    </row>
    <row r="153" spans="1:3" x14ac:dyDescent="0.3">
      <c r="A153" s="92">
        <v>150</v>
      </c>
      <c r="B153" s="92" t="s">
        <v>1970</v>
      </c>
      <c r="C153" s="95">
        <v>948</v>
      </c>
    </row>
    <row r="154" spans="1:3" x14ac:dyDescent="0.3">
      <c r="A154" s="92">
        <v>151</v>
      </c>
      <c r="B154" s="92" t="s">
        <v>1971</v>
      </c>
      <c r="C154" s="95">
        <v>982</v>
      </c>
    </row>
    <row r="155" spans="1:3" x14ac:dyDescent="0.3">
      <c r="A155" s="92">
        <v>152</v>
      </c>
      <c r="B155" s="92" t="s">
        <v>1972</v>
      </c>
      <c r="C155" s="95">
        <v>1016</v>
      </c>
    </row>
    <row r="156" spans="1:3" x14ac:dyDescent="0.3">
      <c r="A156" s="92">
        <v>153</v>
      </c>
      <c r="B156" s="92" t="s">
        <v>1973</v>
      </c>
      <c r="C156" s="95">
        <v>1050</v>
      </c>
    </row>
    <row r="157" spans="1:3" x14ac:dyDescent="0.3">
      <c r="A157" s="92">
        <v>154</v>
      </c>
      <c r="B157" s="92" t="s">
        <v>1974</v>
      </c>
      <c r="C157" s="95">
        <v>1084</v>
      </c>
    </row>
    <row r="158" spans="1:3" x14ac:dyDescent="0.3">
      <c r="A158" s="92">
        <v>155</v>
      </c>
      <c r="B158" s="92" t="s">
        <v>1975</v>
      </c>
      <c r="C158" s="95">
        <v>1118</v>
      </c>
    </row>
    <row r="159" spans="1:3" x14ac:dyDescent="0.3">
      <c r="A159" s="92">
        <v>156</v>
      </c>
      <c r="B159" s="92" t="s">
        <v>1976</v>
      </c>
      <c r="C159" s="95">
        <v>1152</v>
      </c>
    </row>
    <row r="160" spans="1:3" x14ac:dyDescent="0.3">
      <c r="A160" s="92">
        <v>157</v>
      </c>
      <c r="B160" s="92" t="s">
        <v>1977</v>
      </c>
      <c r="C160" s="95">
        <v>1186</v>
      </c>
    </row>
    <row r="161" spans="1:3" x14ac:dyDescent="0.3">
      <c r="A161" s="92">
        <v>158</v>
      </c>
      <c r="B161" s="92" t="s">
        <v>1978</v>
      </c>
      <c r="C161" s="95">
        <v>1220</v>
      </c>
    </row>
    <row r="162" spans="1:3" x14ac:dyDescent="0.3">
      <c r="A162" s="92">
        <v>159</v>
      </c>
      <c r="B162" s="92" t="s">
        <v>1979</v>
      </c>
      <c r="C162" s="95">
        <v>1254</v>
      </c>
    </row>
    <row r="163" spans="1:3" x14ac:dyDescent="0.3">
      <c r="A163" s="92">
        <v>160</v>
      </c>
      <c r="B163" s="92" t="s">
        <v>1980</v>
      </c>
      <c r="C163" s="95">
        <v>1288</v>
      </c>
    </row>
    <row r="164" spans="1:3" x14ac:dyDescent="0.3">
      <c r="A164" s="92">
        <v>161</v>
      </c>
      <c r="B164" s="92" t="s">
        <v>1981</v>
      </c>
      <c r="C164" s="95">
        <v>1322</v>
      </c>
    </row>
    <row r="165" spans="1:3" x14ac:dyDescent="0.3">
      <c r="A165" s="92">
        <v>162</v>
      </c>
      <c r="B165" s="92" t="s">
        <v>1982</v>
      </c>
      <c r="C165" s="95">
        <v>1356</v>
      </c>
    </row>
    <row r="166" spans="1:3" x14ac:dyDescent="0.3">
      <c r="A166" s="92">
        <v>163</v>
      </c>
      <c r="B166" s="92" t="s">
        <v>1983</v>
      </c>
      <c r="C166" s="95">
        <v>1390</v>
      </c>
    </row>
    <row r="167" spans="1:3" x14ac:dyDescent="0.3">
      <c r="A167" s="92">
        <v>164</v>
      </c>
      <c r="B167" s="92" t="s">
        <v>1984</v>
      </c>
      <c r="C167" s="95">
        <v>1424</v>
      </c>
    </row>
    <row r="168" spans="1:3" x14ac:dyDescent="0.3">
      <c r="A168" s="92">
        <v>165</v>
      </c>
      <c r="B168" s="92" t="s">
        <v>1985</v>
      </c>
      <c r="C168" s="95">
        <v>1458</v>
      </c>
    </row>
    <row r="169" spans="1:3" x14ac:dyDescent="0.3">
      <c r="A169" s="92">
        <v>166</v>
      </c>
      <c r="B169" s="92" t="s">
        <v>1986</v>
      </c>
      <c r="C169" s="95">
        <v>1492</v>
      </c>
    </row>
    <row r="170" spans="1:3" x14ac:dyDescent="0.3">
      <c r="A170" s="92">
        <v>167</v>
      </c>
      <c r="B170" s="93" t="s">
        <v>5523</v>
      </c>
      <c r="C170" s="95">
        <v>34</v>
      </c>
    </row>
    <row r="171" spans="1:3" x14ac:dyDescent="0.3">
      <c r="A171" s="92">
        <v>168</v>
      </c>
      <c r="B171" s="92" t="s">
        <v>1987</v>
      </c>
      <c r="C171" s="95">
        <v>68</v>
      </c>
    </row>
    <row r="172" spans="1:3" x14ac:dyDescent="0.3">
      <c r="A172" s="92">
        <v>169</v>
      </c>
      <c r="B172" s="92" t="s">
        <v>1988</v>
      </c>
      <c r="C172" s="95">
        <v>102</v>
      </c>
    </row>
    <row r="173" spans="1:3" x14ac:dyDescent="0.3">
      <c r="A173" s="92">
        <v>170</v>
      </c>
      <c r="B173" s="92" t="s">
        <v>1989</v>
      </c>
      <c r="C173" s="95">
        <v>136</v>
      </c>
    </row>
    <row r="174" spans="1:3" x14ac:dyDescent="0.3">
      <c r="A174" s="92">
        <v>171</v>
      </c>
      <c r="B174" s="92" t="s">
        <v>1990</v>
      </c>
      <c r="C174" s="95">
        <v>170</v>
      </c>
    </row>
    <row r="175" spans="1:3" x14ac:dyDescent="0.3">
      <c r="A175" s="92">
        <v>172</v>
      </c>
      <c r="B175" s="92" t="s">
        <v>1991</v>
      </c>
      <c r="C175" s="95">
        <v>204</v>
      </c>
    </row>
    <row r="176" spans="1:3" x14ac:dyDescent="0.3">
      <c r="A176" s="92">
        <v>173</v>
      </c>
      <c r="B176" s="92" t="s">
        <v>1992</v>
      </c>
      <c r="C176" s="95">
        <v>238</v>
      </c>
    </row>
    <row r="177" spans="1:3" x14ac:dyDescent="0.3">
      <c r="A177" s="92">
        <v>174</v>
      </c>
      <c r="B177" s="92" t="s">
        <v>1993</v>
      </c>
      <c r="C177" s="95">
        <v>272</v>
      </c>
    </row>
    <row r="178" spans="1:3" x14ac:dyDescent="0.3">
      <c r="A178" s="92">
        <v>175</v>
      </c>
      <c r="B178" s="92" t="s">
        <v>1994</v>
      </c>
      <c r="C178" s="95">
        <v>306</v>
      </c>
    </row>
    <row r="179" spans="1:3" x14ac:dyDescent="0.3">
      <c r="A179" s="92">
        <v>176</v>
      </c>
      <c r="B179" s="92" t="s">
        <v>1995</v>
      </c>
      <c r="C179" s="95">
        <v>340</v>
      </c>
    </row>
    <row r="180" spans="1:3" x14ac:dyDescent="0.3">
      <c r="A180" s="92">
        <v>177</v>
      </c>
      <c r="B180" s="92" t="s">
        <v>1996</v>
      </c>
      <c r="C180" s="95">
        <v>374</v>
      </c>
    </row>
    <row r="181" spans="1:3" x14ac:dyDescent="0.3">
      <c r="A181" s="92">
        <v>178</v>
      </c>
      <c r="B181" s="92" t="s">
        <v>1997</v>
      </c>
      <c r="C181" s="95">
        <v>408</v>
      </c>
    </row>
    <row r="182" spans="1:3" x14ac:dyDescent="0.3">
      <c r="A182" s="92">
        <v>179</v>
      </c>
      <c r="B182" s="92" t="s">
        <v>1998</v>
      </c>
      <c r="C182" s="95">
        <v>442</v>
      </c>
    </row>
    <row r="183" spans="1:3" x14ac:dyDescent="0.3">
      <c r="A183" s="92">
        <v>180</v>
      </c>
      <c r="B183" s="92" t="s">
        <v>1999</v>
      </c>
      <c r="C183" s="95">
        <v>476</v>
      </c>
    </row>
    <row r="184" spans="1:3" x14ac:dyDescent="0.3">
      <c r="A184" s="92">
        <v>181</v>
      </c>
      <c r="B184" s="92" t="s">
        <v>2000</v>
      </c>
      <c r="C184" s="95">
        <v>510</v>
      </c>
    </row>
    <row r="185" spans="1:3" x14ac:dyDescent="0.3">
      <c r="A185" s="92">
        <v>182</v>
      </c>
      <c r="B185" s="92" t="s">
        <v>2001</v>
      </c>
      <c r="C185" s="95">
        <v>544</v>
      </c>
    </row>
    <row r="186" spans="1:3" x14ac:dyDescent="0.3">
      <c r="A186" s="92">
        <v>183</v>
      </c>
      <c r="B186" s="92" t="s">
        <v>2002</v>
      </c>
      <c r="C186" s="95">
        <v>578</v>
      </c>
    </row>
    <row r="187" spans="1:3" x14ac:dyDescent="0.3">
      <c r="A187" s="92">
        <v>184</v>
      </c>
      <c r="B187" s="92" t="s">
        <v>2003</v>
      </c>
      <c r="C187" s="95">
        <v>612</v>
      </c>
    </row>
    <row r="188" spans="1:3" x14ac:dyDescent="0.3">
      <c r="A188" s="92">
        <v>185</v>
      </c>
      <c r="B188" s="92" t="s">
        <v>2004</v>
      </c>
      <c r="C188" s="95">
        <v>646</v>
      </c>
    </row>
    <row r="189" spans="1:3" x14ac:dyDescent="0.3">
      <c r="A189" s="92">
        <v>186</v>
      </c>
      <c r="B189" s="92" t="s">
        <v>2005</v>
      </c>
      <c r="C189" s="95">
        <v>680</v>
      </c>
    </row>
    <row r="190" spans="1:3" x14ac:dyDescent="0.3">
      <c r="A190" s="92">
        <v>187</v>
      </c>
      <c r="B190" s="92" t="s">
        <v>2006</v>
      </c>
      <c r="C190" s="95">
        <v>714</v>
      </c>
    </row>
    <row r="191" spans="1:3" x14ac:dyDescent="0.3">
      <c r="A191" s="92">
        <v>188</v>
      </c>
      <c r="B191" s="92" t="s">
        <v>2007</v>
      </c>
      <c r="C191" s="95">
        <v>748</v>
      </c>
    </row>
    <row r="192" spans="1:3" x14ac:dyDescent="0.3">
      <c r="A192" s="92">
        <v>189</v>
      </c>
      <c r="B192" s="92" t="s">
        <v>2008</v>
      </c>
      <c r="C192" s="95">
        <v>782</v>
      </c>
    </row>
    <row r="193" spans="1:3" x14ac:dyDescent="0.3">
      <c r="A193" s="92">
        <v>190</v>
      </c>
      <c r="B193" s="92" t="s">
        <v>2009</v>
      </c>
      <c r="C193" s="95">
        <v>816</v>
      </c>
    </row>
    <row r="194" spans="1:3" x14ac:dyDescent="0.3">
      <c r="A194" s="92">
        <v>191</v>
      </c>
      <c r="B194" s="92" t="s">
        <v>2010</v>
      </c>
      <c r="C194" s="95">
        <v>850</v>
      </c>
    </row>
    <row r="195" spans="1:3" x14ac:dyDescent="0.3">
      <c r="A195" s="92">
        <v>192</v>
      </c>
      <c r="B195" s="92" t="s">
        <v>2011</v>
      </c>
      <c r="C195" s="95">
        <v>884</v>
      </c>
    </row>
    <row r="196" spans="1:3" x14ac:dyDescent="0.3">
      <c r="A196" s="92">
        <v>193</v>
      </c>
      <c r="B196" s="92" t="s">
        <v>2012</v>
      </c>
      <c r="C196" s="95">
        <v>918</v>
      </c>
    </row>
    <row r="197" spans="1:3" x14ac:dyDescent="0.3">
      <c r="A197" s="92">
        <v>194</v>
      </c>
      <c r="B197" s="92" t="s">
        <v>2013</v>
      </c>
      <c r="C197" s="95">
        <v>952</v>
      </c>
    </row>
    <row r="198" spans="1:3" x14ac:dyDescent="0.3">
      <c r="A198" s="92">
        <v>195</v>
      </c>
      <c r="B198" s="92" t="s">
        <v>2014</v>
      </c>
      <c r="C198" s="95">
        <v>986</v>
      </c>
    </row>
    <row r="199" spans="1:3" x14ac:dyDescent="0.3">
      <c r="A199" s="92">
        <v>196</v>
      </c>
      <c r="B199" s="92" t="s">
        <v>2015</v>
      </c>
      <c r="C199" s="95">
        <v>1020</v>
      </c>
    </row>
    <row r="200" spans="1:3" x14ac:dyDescent="0.3">
      <c r="A200" s="92">
        <v>197</v>
      </c>
      <c r="B200" s="92" t="s">
        <v>2016</v>
      </c>
      <c r="C200" s="95">
        <v>1054</v>
      </c>
    </row>
    <row r="201" spans="1:3" x14ac:dyDescent="0.3">
      <c r="A201" s="92">
        <v>198</v>
      </c>
      <c r="B201" s="92" t="s">
        <v>2017</v>
      </c>
      <c r="C201" s="95">
        <v>1088</v>
      </c>
    </row>
    <row r="202" spans="1:3" x14ac:dyDescent="0.3">
      <c r="A202" s="92">
        <v>199</v>
      </c>
      <c r="B202" s="92" t="s">
        <v>2018</v>
      </c>
      <c r="C202" s="95">
        <v>1122</v>
      </c>
    </row>
    <row r="203" spans="1:3" x14ac:dyDescent="0.3">
      <c r="A203" s="92">
        <v>200</v>
      </c>
      <c r="B203" s="92" t="s">
        <v>2019</v>
      </c>
      <c r="C203" s="95">
        <v>1156</v>
      </c>
    </row>
    <row r="204" spans="1:3" x14ac:dyDescent="0.3">
      <c r="A204" s="92">
        <v>201</v>
      </c>
      <c r="B204" s="92" t="s">
        <v>2020</v>
      </c>
      <c r="C204" s="95">
        <v>1190</v>
      </c>
    </row>
    <row r="205" spans="1:3" x14ac:dyDescent="0.3">
      <c r="A205" s="92">
        <v>202</v>
      </c>
      <c r="B205" s="92" t="s">
        <v>2021</v>
      </c>
      <c r="C205" s="95">
        <v>1224</v>
      </c>
    </row>
    <row r="206" spans="1:3" x14ac:dyDescent="0.3">
      <c r="A206" s="92">
        <v>203</v>
      </c>
      <c r="B206" s="92" t="s">
        <v>2022</v>
      </c>
      <c r="C206" s="95">
        <v>1258</v>
      </c>
    </row>
    <row r="207" spans="1:3" x14ac:dyDescent="0.3">
      <c r="A207" s="92">
        <v>204</v>
      </c>
      <c r="B207" s="92" t="s">
        <v>2023</v>
      </c>
      <c r="C207" s="95">
        <v>1292</v>
      </c>
    </row>
    <row r="208" spans="1:3" x14ac:dyDescent="0.3">
      <c r="A208" s="92">
        <v>205</v>
      </c>
      <c r="B208" s="92" t="s">
        <v>2024</v>
      </c>
      <c r="C208" s="95">
        <v>1326</v>
      </c>
    </row>
    <row r="209" spans="1:3" x14ac:dyDescent="0.3">
      <c r="A209" s="92">
        <v>206</v>
      </c>
      <c r="B209" s="92" t="s">
        <v>2025</v>
      </c>
      <c r="C209" s="95">
        <v>1360</v>
      </c>
    </row>
    <row r="210" spans="1:3" x14ac:dyDescent="0.3">
      <c r="A210" s="92">
        <v>207</v>
      </c>
      <c r="B210" s="92" t="s">
        <v>2026</v>
      </c>
      <c r="C210" s="95">
        <v>1394</v>
      </c>
    </row>
    <row r="211" spans="1:3" x14ac:dyDescent="0.3">
      <c r="A211" s="92">
        <v>208</v>
      </c>
      <c r="B211" s="92" t="s">
        <v>2027</v>
      </c>
      <c r="C211" s="95">
        <v>1428</v>
      </c>
    </row>
    <row r="212" spans="1:3" x14ac:dyDescent="0.3">
      <c r="A212" s="92">
        <v>209</v>
      </c>
      <c r="B212" s="92" t="s">
        <v>2028</v>
      </c>
      <c r="C212" s="95">
        <v>102</v>
      </c>
    </row>
    <row r="213" spans="1:3" x14ac:dyDescent="0.3">
      <c r="A213" s="92">
        <v>210</v>
      </c>
      <c r="B213" s="92" t="s">
        <v>2029</v>
      </c>
      <c r="C213" s="95">
        <v>191</v>
      </c>
    </row>
    <row r="214" spans="1:3" x14ac:dyDescent="0.3">
      <c r="A214" s="92">
        <v>211</v>
      </c>
      <c r="B214" s="92" t="s">
        <v>2030</v>
      </c>
      <c r="C214" s="95">
        <v>268</v>
      </c>
    </row>
    <row r="215" spans="1:3" x14ac:dyDescent="0.3">
      <c r="A215" s="92">
        <v>212</v>
      </c>
      <c r="B215" s="92" t="s">
        <v>2031</v>
      </c>
      <c r="C215" s="95">
        <v>336</v>
      </c>
    </row>
    <row r="216" spans="1:3" x14ac:dyDescent="0.3">
      <c r="A216" s="92">
        <v>213</v>
      </c>
      <c r="B216" s="92" t="s">
        <v>2032</v>
      </c>
      <c r="C216" s="95">
        <v>404</v>
      </c>
    </row>
    <row r="217" spans="1:3" x14ac:dyDescent="0.3">
      <c r="A217" s="92">
        <v>214</v>
      </c>
      <c r="B217" s="92" t="s">
        <v>2033</v>
      </c>
      <c r="C217" s="95">
        <v>472</v>
      </c>
    </row>
    <row r="218" spans="1:3" x14ac:dyDescent="0.3">
      <c r="A218" s="92">
        <v>215</v>
      </c>
      <c r="B218" s="92" t="s">
        <v>2034</v>
      </c>
      <c r="C218" s="95">
        <v>540</v>
      </c>
    </row>
    <row r="219" spans="1:3" x14ac:dyDescent="0.3">
      <c r="A219" s="92">
        <v>216</v>
      </c>
      <c r="B219" s="92" t="s">
        <v>2035</v>
      </c>
      <c r="C219" s="95">
        <v>608</v>
      </c>
    </row>
    <row r="220" spans="1:3" x14ac:dyDescent="0.3">
      <c r="A220" s="92">
        <v>217</v>
      </c>
      <c r="B220" s="92" t="s">
        <v>2036</v>
      </c>
      <c r="C220" s="95">
        <v>676</v>
      </c>
    </row>
    <row r="221" spans="1:3" x14ac:dyDescent="0.3">
      <c r="A221" s="92">
        <v>218</v>
      </c>
      <c r="B221" s="92" t="s">
        <v>2037</v>
      </c>
      <c r="C221" s="95">
        <v>744</v>
      </c>
    </row>
    <row r="222" spans="1:3" x14ac:dyDescent="0.3">
      <c r="A222" s="92">
        <v>219</v>
      </c>
      <c r="B222" s="92" t="s">
        <v>2038</v>
      </c>
      <c r="C222" s="95">
        <v>812</v>
      </c>
    </row>
    <row r="223" spans="1:3" x14ac:dyDescent="0.3">
      <c r="A223" s="92">
        <v>220</v>
      </c>
      <c r="B223" s="92" t="s">
        <v>2039</v>
      </c>
      <c r="C223" s="95">
        <v>880</v>
      </c>
    </row>
    <row r="224" spans="1:3" x14ac:dyDescent="0.3">
      <c r="A224" s="92">
        <v>221</v>
      </c>
      <c r="B224" s="92" t="s">
        <v>2040</v>
      </c>
      <c r="C224" s="95">
        <v>948</v>
      </c>
    </row>
    <row r="225" spans="1:3" x14ac:dyDescent="0.3">
      <c r="A225" s="92">
        <v>222</v>
      </c>
      <c r="B225" s="92" t="s">
        <v>2041</v>
      </c>
      <c r="C225" s="95">
        <v>1016</v>
      </c>
    </row>
    <row r="226" spans="1:3" x14ac:dyDescent="0.3">
      <c r="A226" s="92">
        <v>223</v>
      </c>
      <c r="B226" s="92" t="s">
        <v>2042</v>
      </c>
      <c r="C226" s="95">
        <v>1084</v>
      </c>
    </row>
    <row r="227" spans="1:3" x14ac:dyDescent="0.3">
      <c r="A227" s="92">
        <v>224</v>
      </c>
      <c r="B227" s="92" t="s">
        <v>2043</v>
      </c>
      <c r="C227" s="95">
        <v>1152</v>
      </c>
    </row>
    <row r="228" spans="1:3" x14ac:dyDescent="0.3">
      <c r="A228" s="92">
        <v>225</v>
      </c>
      <c r="B228" s="92" t="s">
        <v>2044</v>
      </c>
      <c r="C228" s="95">
        <v>1220</v>
      </c>
    </row>
    <row r="229" spans="1:3" x14ac:dyDescent="0.3">
      <c r="A229" s="92">
        <v>226</v>
      </c>
      <c r="B229" s="92" t="s">
        <v>2045</v>
      </c>
      <c r="C229" s="95">
        <v>1288</v>
      </c>
    </row>
    <row r="230" spans="1:3" x14ac:dyDescent="0.3">
      <c r="A230" s="92">
        <v>227</v>
      </c>
      <c r="B230" s="92" t="s">
        <v>2046</v>
      </c>
      <c r="C230" s="95">
        <v>1356</v>
      </c>
    </row>
    <row r="231" spans="1:3" x14ac:dyDescent="0.3">
      <c r="A231" s="92">
        <v>228</v>
      </c>
      <c r="B231" s="92" t="s">
        <v>2047</v>
      </c>
      <c r="C231" s="95">
        <v>1424</v>
      </c>
    </row>
    <row r="232" spans="1:3" x14ac:dyDescent="0.3">
      <c r="A232" s="92">
        <v>229</v>
      </c>
      <c r="B232" s="92" t="s">
        <v>2048</v>
      </c>
      <c r="C232" s="95">
        <v>1492</v>
      </c>
    </row>
    <row r="233" spans="1:3" x14ac:dyDescent="0.3">
      <c r="A233" s="92">
        <v>230</v>
      </c>
      <c r="B233" s="93" t="s">
        <v>5522</v>
      </c>
      <c r="C233" s="95">
        <v>68</v>
      </c>
    </row>
    <row r="234" spans="1:3" x14ac:dyDescent="0.3">
      <c r="A234" s="92">
        <v>231</v>
      </c>
      <c r="B234" s="92" t="s">
        <v>2049</v>
      </c>
      <c r="C234" s="95">
        <v>136</v>
      </c>
    </row>
    <row r="235" spans="1:3" x14ac:dyDescent="0.3">
      <c r="A235" s="92">
        <v>232</v>
      </c>
      <c r="B235" s="92" t="s">
        <v>2050</v>
      </c>
      <c r="C235" s="95">
        <v>204</v>
      </c>
    </row>
    <row r="236" spans="1:3" x14ac:dyDescent="0.3">
      <c r="A236" s="92">
        <v>233</v>
      </c>
      <c r="B236" s="92" t="s">
        <v>2051</v>
      </c>
      <c r="C236" s="95">
        <v>272</v>
      </c>
    </row>
    <row r="237" spans="1:3" x14ac:dyDescent="0.3">
      <c r="A237" s="92">
        <v>234</v>
      </c>
      <c r="B237" s="92" t="s">
        <v>2052</v>
      </c>
      <c r="C237" s="95">
        <v>340</v>
      </c>
    </row>
    <row r="238" spans="1:3" x14ac:dyDescent="0.3">
      <c r="A238" s="92">
        <v>235</v>
      </c>
      <c r="B238" s="92" t="s">
        <v>2053</v>
      </c>
      <c r="C238" s="95">
        <v>408</v>
      </c>
    </row>
    <row r="239" spans="1:3" x14ac:dyDescent="0.3">
      <c r="A239" s="92">
        <v>236</v>
      </c>
      <c r="B239" s="92" t="s">
        <v>2054</v>
      </c>
      <c r="C239" s="95">
        <v>476</v>
      </c>
    </row>
    <row r="240" spans="1:3" x14ac:dyDescent="0.3">
      <c r="A240" s="92">
        <v>237</v>
      </c>
      <c r="B240" s="92" t="s">
        <v>2055</v>
      </c>
      <c r="C240" s="95">
        <v>544</v>
      </c>
    </row>
    <row r="241" spans="1:3" x14ac:dyDescent="0.3">
      <c r="A241" s="92">
        <v>238</v>
      </c>
      <c r="B241" s="92" t="s">
        <v>2056</v>
      </c>
      <c r="C241" s="95">
        <v>612</v>
      </c>
    </row>
    <row r="242" spans="1:3" x14ac:dyDescent="0.3">
      <c r="A242" s="92">
        <v>239</v>
      </c>
      <c r="B242" s="92" t="s">
        <v>2057</v>
      </c>
      <c r="C242" s="95">
        <v>680</v>
      </c>
    </row>
    <row r="243" spans="1:3" x14ac:dyDescent="0.3">
      <c r="A243" s="92">
        <v>240</v>
      </c>
      <c r="B243" s="92" t="s">
        <v>2058</v>
      </c>
      <c r="C243" s="95">
        <v>748</v>
      </c>
    </row>
    <row r="244" spans="1:3" x14ac:dyDescent="0.3">
      <c r="A244" s="92">
        <v>241</v>
      </c>
      <c r="B244" s="92" t="s">
        <v>2059</v>
      </c>
      <c r="C244" s="95">
        <v>816</v>
      </c>
    </row>
    <row r="245" spans="1:3" x14ac:dyDescent="0.3">
      <c r="A245" s="92">
        <v>242</v>
      </c>
      <c r="B245" s="92" t="s">
        <v>2060</v>
      </c>
      <c r="C245" s="95">
        <v>884</v>
      </c>
    </row>
    <row r="246" spans="1:3" x14ac:dyDescent="0.3">
      <c r="A246" s="92">
        <v>243</v>
      </c>
      <c r="B246" s="92" t="s">
        <v>2061</v>
      </c>
      <c r="C246" s="95">
        <v>952</v>
      </c>
    </row>
    <row r="247" spans="1:3" x14ac:dyDescent="0.3">
      <c r="A247" s="92">
        <v>244</v>
      </c>
      <c r="B247" s="92" t="s">
        <v>2062</v>
      </c>
      <c r="C247" s="95">
        <v>1020</v>
      </c>
    </row>
    <row r="248" spans="1:3" x14ac:dyDescent="0.3">
      <c r="A248" s="92">
        <v>245</v>
      </c>
      <c r="B248" s="92" t="s">
        <v>2063</v>
      </c>
      <c r="C248" s="95">
        <v>1088</v>
      </c>
    </row>
    <row r="249" spans="1:3" x14ac:dyDescent="0.3">
      <c r="A249" s="92">
        <v>246</v>
      </c>
      <c r="B249" s="92" t="s">
        <v>2064</v>
      </c>
      <c r="C249" s="95">
        <v>1156</v>
      </c>
    </row>
    <row r="250" spans="1:3" x14ac:dyDescent="0.3">
      <c r="A250" s="92">
        <v>247</v>
      </c>
      <c r="B250" s="92" t="s">
        <v>2065</v>
      </c>
      <c r="C250" s="95">
        <v>1224</v>
      </c>
    </row>
    <row r="251" spans="1:3" x14ac:dyDescent="0.3">
      <c r="A251" s="92">
        <v>248</v>
      </c>
      <c r="B251" s="92" t="s">
        <v>2066</v>
      </c>
      <c r="C251" s="95">
        <v>1292</v>
      </c>
    </row>
    <row r="252" spans="1:3" x14ac:dyDescent="0.3">
      <c r="A252" s="92">
        <v>249</v>
      </c>
      <c r="B252" s="92" t="s">
        <v>2067</v>
      </c>
      <c r="C252" s="95">
        <v>1360</v>
      </c>
    </row>
    <row r="253" spans="1:3" x14ac:dyDescent="0.3">
      <c r="A253" s="92">
        <v>250</v>
      </c>
      <c r="B253" s="92" t="s">
        <v>2068</v>
      </c>
      <c r="C253" s="95">
        <v>1428</v>
      </c>
    </row>
    <row r="254" spans="1:3" x14ac:dyDescent="0.3">
      <c r="A254" s="92">
        <v>251</v>
      </c>
      <c r="B254" s="96" t="s">
        <v>5521</v>
      </c>
      <c r="C254" s="95">
        <v>144</v>
      </c>
    </row>
    <row r="255" spans="1:3" x14ac:dyDescent="0.3">
      <c r="A255" s="92">
        <v>252</v>
      </c>
      <c r="B255" s="96" t="s">
        <v>5520</v>
      </c>
      <c r="C255" s="95">
        <v>322</v>
      </c>
    </row>
    <row r="256" spans="1:3" x14ac:dyDescent="0.3">
      <c r="A256" s="92">
        <v>253</v>
      </c>
      <c r="B256" s="96" t="s">
        <v>5519</v>
      </c>
      <c r="C256" s="95">
        <v>403</v>
      </c>
    </row>
    <row r="257" spans="1:3" x14ac:dyDescent="0.3">
      <c r="A257" s="92">
        <v>254</v>
      </c>
      <c r="B257" s="96" t="s">
        <v>5518</v>
      </c>
      <c r="C257" s="95">
        <v>485</v>
      </c>
    </row>
    <row r="258" spans="1:3" x14ac:dyDescent="0.3">
      <c r="A258" s="92">
        <v>255</v>
      </c>
      <c r="B258" s="96" t="s">
        <v>5517</v>
      </c>
      <c r="C258" s="95">
        <v>566</v>
      </c>
    </row>
    <row r="259" spans="1:3" x14ac:dyDescent="0.3">
      <c r="A259" s="92">
        <v>256</v>
      </c>
      <c r="B259" s="96" t="s">
        <v>5516</v>
      </c>
      <c r="C259" s="95">
        <v>178</v>
      </c>
    </row>
    <row r="260" spans="1:3" x14ac:dyDescent="0.3">
      <c r="A260" s="92">
        <v>257</v>
      </c>
      <c r="B260" s="96" t="s">
        <v>2069</v>
      </c>
      <c r="C260" s="95">
        <v>259</v>
      </c>
    </row>
    <row r="261" spans="1:3" x14ac:dyDescent="0.3">
      <c r="A261" s="92">
        <v>258</v>
      </c>
      <c r="B261" s="96" t="s">
        <v>5515</v>
      </c>
      <c r="C261" s="95">
        <v>341</v>
      </c>
    </row>
    <row r="262" spans="1:3" x14ac:dyDescent="0.3">
      <c r="A262" s="92">
        <v>259</v>
      </c>
      <c r="B262" s="96" t="s">
        <v>5514</v>
      </c>
      <c r="C262" s="95">
        <v>422</v>
      </c>
    </row>
    <row r="263" spans="1:3" x14ac:dyDescent="0.3">
      <c r="A263" s="92">
        <v>260</v>
      </c>
      <c r="B263" s="96" t="s">
        <v>5513</v>
      </c>
      <c r="C263" s="95">
        <v>81</v>
      </c>
    </row>
    <row r="264" spans="1:3" x14ac:dyDescent="0.3">
      <c r="A264" s="92">
        <v>261</v>
      </c>
      <c r="B264" s="96" t="s">
        <v>5512</v>
      </c>
      <c r="C264" s="95">
        <v>163</v>
      </c>
    </row>
    <row r="265" spans="1:3" x14ac:dyDescent="0.3">
      <c r="A265" s="92">
        <v>262</v>
      </c>
      <c r="B265" s="96" t="s">
        <v>5511</v>
      </c>
      <c r="C265" s="95">
        <v>244</v>
      </c>
    </row>
    <row r="266" spans="1:3" x14ac:dyDescent="0.3">
      <c r="A266" s="92">
        <v>263</v>
      </c>
      <c r="B266" s="96" t="s">
        <v>5510</v>
      </c>
      <c r="C266" s="95">
        <v>82</v>
      </c>
    </row>
    <row r="267" spans="1:3" x14ac:dyDescent="0.3">
      <c r="A267" s="92">
        <v>264</v>
      </c>
      <c r="B267" s="96" t="s">
        <v>2070</v>
      </c>
      <c r="C267" s="95">
        <v>163</v>
      </c>
    </row>
    <row r="268" spans="1:3" x14ac:dyDescent="0.3">
      <c r="A268" s="92">
        <v>265</v>
      </c>
      <c r="B268" s="96" t="s">
        <v>5509</v>
      </c>
      <c r="C268" s="95">
        <v>81</v>
      </c>
    </row>
    <row r="269" spans="1:3" x14ac:dyDescent="0.3">
      <c r="A269" s="92">
        <v>266</v>
      </c>
      <c r="B269" s="96" t="s">
        <v>5508</v>
      </c>
      <c r="C269" s="95">
        <v>144</v>
      </c>
    </row>
    <row r="270" spans="1:3" x14ac:dyDescent="0.3">
      <c r="A270" s="92">
        <v>267</v>
      </c>
      <c r="B270" s="96" t="s">
        <v>5507</v>
      </c>
      <c r="C270" s="95">
        <v>322</v>
      </c>
    </row>
    <row r="271" spans="1:3" x14ac:dyDescent="0.3">
      <c r="A271" s="92">
        <v>268</v>
      </c>
      <c r="B271" s="96" t="s">
        <v>5506</v>
      </c>
      <c r="C271" s="95">
        <v>403</v>
      </c>
    </row>
    <row r="272" spans="1:3" x14ac:dyDescent="0.3">
      <c r="A272" s="92">
        <v>269</v>
      </c>
      <c r="B272" s="96" t="s">
        <v>5505</v>
      </c>
      <c r="C272" s="95">
        <v>485</v>
      </c>
    </row>
    <row r="273" spans="1:3" x14ac:dyDescent="0.3">
      <c r="A273" s="92">
        <v>270</v>
      </c>
      <c r="B273" s="96" t="s">
        <v>5504</v>
      </c>
      <c r="C273" s="95">
        <v>566</v>
      </c>
    </row>
    <row r="274" spans="1:3" x14ac:dyDescent="0.3">
      <c r="A274" s="92">
        <v>271</v>
      </c>
      <c r="B274" s="96" t="s">
        <v>5503</v>
      </c>
      <c r="C274" s="95">
        <v>178</v>
      </c>
    </row>
    <row r="275" spans="1:3" x14ac:dyDescent="0.3">
      <c r="A275" s="92">
        <v>272</v>
      </c>
      <c r="B275" s="96" t="s">
        <v>5502</v>
      </c>
      <c r="C275" s="95">
        <v>259</v>
      </c>
    </row>
    <row r="276" spans="1:3" x14ac:dyDescent="0.3">
      <c r="A276" s="92">
        <v>273</v>
      </c>
      <c r="B276" s="96" t="s">
        <v>5501</v>
      </c>
      <c r="C276" s="95">
        <v>341</v>
      </c>
    </row>
    <row r="277" spans="1:3" x14ac:dyDescent="0.3">
      <c r="A277" s="92">
        <v>274</v>
      </c>
      <c r="B277" s="96" t="s">
        <v>5500</v>
      </c>
      <c r="C277" s="95">
        <v>422</v>
      </c>
    </row>
    <row r="278" spans="1:3" x14ac:dyDescent="0.3">
      <c r="A278" s="92">
        <v>275</v>
      </c>
      <c r="B278" s="96" t="s">
        <v>2071</v>
      </c>
      <c r="C278" s="95">
        <v>81</v>
      </c>
    </row>
    <row r="279" spans="1:3" x14ac:dyDescent="0.3">
      <c r="A279" s="92">
        <v>276</v>
      </c>
      <c r="B279" s="96" t="s">
        <v>5499</v>
      </c>
      <c r="C279" s="95">
        <v>163</v>
      </c>
    </row>
    <row r="280" spans="1:3" x14ac:dyDescent="0.3">
      <c r="A280" s="92">
        <v>277</v>
      </c>
      <c r="B280" s="96" t="s">
        <v>5498</v>
      </c>
      <c r="C280" s="95">
        <v>244</v>
      </c>
    </row>
    <row r="281" spans="1:3" x14ac:dyDescent="0.3">
      <c r="A281" s="92">
        <v>278</v>
      </c>
      <c r="B281" s="96" t="s">
        <v>5497</v>
      </c>
      <c r="C281" s="95">
        <v>82</v>
      </c>
    </row>
    <row r="282" spans="1:3" x14ac:dyDescent="0.3">
      <c r="A282" s="92">
        <v>279</v>
      </c>
      <c r="B282" s="96" t="s">
        <v>5496</v>
      </c>
      <c r="C282" s="95">
        <v>163</v>
      </c>
    </row>
    <row r="283" spans="1:3" x14ac:dyDescent="0.3">
      <c r="A283" s="92">
        <v>280</v>
      </c>
      <c r="B283" s="96" t="s">
        <v>5495</v>
      </c>
      <c r="C283" s="95">
        <v>81</v>
      </c>
    </row>
    <row r="284" spans="1:3" x14ac:dyDescent="0.3">
      <c r="A284" s="92">
        <v>281</v>
      </c>
      <c r="B284" s="93" t="s">
        <v>5494</v>
      </c>
      <c r="C284" s="95">
        <v>90</v>
      </c>
    </row>
    <row r="285" spans="1:3" x14ac:dyDescent="0.3">
      <c r="A285" s="92">
        <v>282</v>
      </c>
      <c r="B285" s="93" t="s">
        <v>5493</v>
      </c>
      <c r="C285" s="95">
        <v>182</v>
      </c>
    </row>
    <row r="286" spans="1:3" x14ac:dyDescent="0.3">
      <c r="A286" s="92">
        <v>283</v>
      </c>
      <c r="B286" s="92" t="s">
        <v>2072</v>
      </c>
      <c r="C286" s="95">
        <v>273</v>
      </c>
    </row>
    <row r="287" spans="1:3" x14ac:dyDescent="0.3">
      <c r="A287" s="92">
        <v>284</v>
      </c>
      <c r="B287" s="92" t="s">
        <v>2073</v>
      </c>
      <c r="C287" s="95">
        <v>365</v>
      </c>
    </row>
    <row r="288" spans="1:3" x14ac:dyDescent="0.3">
      <c r="A288" s="92">
        <v>285</v>
      </c>
      <c r="B288" s="92" t="s">
        <v>2074</v>
      </c>
      <c r="C288" s="95">
        <v>92</v>
      </c>
    </row>
    <row r="289" spans="1:3" x14ac:dyDescent="0.3">
      <c r="A289" s="92">
        <v>286</v>
      </c>
      <c r="B289" s="92" t="s">
        <v>2075</v>
      </c>
      <c r="C289" s="95">
        <v>183</v>
      </c>
    </row>
    <row r="290" spans="1:3" x14ac:dyDescent="0.3">
      <c r="A290" s="92">
        <v>287</v>
      </c>
      <c r="B290" s="92" t="s">
        <v>2076</v>
      </c>
      <c r="C290" s="95">
        <v>275</v>
      </c>
    </row>
    <row r="291" spans="1:3" x14ac:dyDescent="0.3">
      <c r="A291" s="92">
        <v>288</v>
      </c>
      <c r="B291" s="92" t="s">
        <v>2077</v>
      </c>
      <c r="C291" s="95">
        <v>91</v>
      </c>
    </row>
    <row r="292" spans="1:3" x14ac:dyDescent="0.3">
      <c r="A292" s="92">
        <v>289</v>
      </c>
      <c r="B292" s="92" t="s">
        <v>2078</v>
      </c>
      <c r="C292" s="95">
        <v>183</v>
      </c>
    </row>
    <row r="293" spans="1:3" x14ac:dyDescent="0.3">
      <c r="A293" s="92">
        <v>290</v>
      </c>
      <c r="B293" s="92" t="s">
        <v>2079</v>
      </c>
      <c r="C293" s="95">
        <v>92</v>
      </c>
    </row>
    <row r="294" spans="1:3" x14ac:dyDescent="0.3">
      <c r="A294" s="92">
        <v>291</v>
      </c>
      <c r="B294" s="92" t="s">
        <v>2080</v>
      </c>
      <c r="C294" s="95">
        <v>46</v>
      </c>
    </row>
    <row r="295" spans="1:3" x14ac:dyDescent="0.3">
      <c r="A295" s="92">
        <v>292</v>
      </c>
      <c r="B295" s="92" t="s">
        <v>2081</v>
      </c>
      <c r="C295" s="95">
        <v>89</v>
      </c>
    </row>
    <row r="296" spans="1:3" x14ac:dyDescent="0.3">
      <c r="A296" s="92">
        <v>293</v>
      </c>
      <c r="B296" s="92" t="s">
        <v>2082</v>
      </c>
      <c r="C296" s="95">
        <v>130</v>
      </c>
    </row>
    <row r="297" spans="1:3" x14ac:dyDescent="0.3">
      <c r="A297" s="92">
        <v>294</v>
      </c>
      <c r="B297" s="92" t="s">
        <v>2083</v>
      </c>
      <c r="C297" s="95">
        <v>166</v>
      </c>
    </row>
    <row r="298" spans="1:3" x14ac:dyDescent="0.3">
      <c r="A298" s="92">
        <v>295</v>
      </c>
      <c r="B298" s="92" t="s">
        <v>2084</v>
      </c>
      <c r="C298" s="95">
        <v>43</v>
      </c>
    </row>
    <row r="299" spans="1:3" x14ac:dyDescent="0.3">
      <c r="A299" s="92">
        <v>296</v>
      </c>
      <c r="B299" s="92" t="s">
        <v>2085</v>
      </c>
      <c r="C299" s="95">
        <v>84</v>
      </c>
    </row>
    <row r="300" spans="1:3" x14ac:dyDescent="0.3">
      <c r="A300" s="92">
        <v>297</v>
      </c>
      <c r="B300" s="92" t="s">
        <v>2086</v>
      </c>
      <c r="C300" s="95">
        <v>120</v>
      </c>
    </row>
    <row r="301" spans="1:3" x14ac:dyDescent="0.3">
      <c r="A301" s="92">
        <v>298</v>
      </c>
      <c r="B301" s="92" t="s">
        <v>2087</v>
      </c>
      <c r="C301" s="95">
        <v>41</v>
      </c>
    </row>
    <row r="302" spans="1:3" x14ac:dyDescent="0.3">
      <c r="A302" s="92">
        <v>299</v>
      </c>
      <c r="B302" s="92" t="s">
        <v>2088</v>
      </c>
      <c r="C302" s="95">
        <v>77</v>
      </c>
    </row>
    <row r="303" spans="1:3" x14ac:dyDescent="0.3">
      <c r="A303" s="92">
        <v>300</v>
      </c>
      <c r="B303" s="92" t="s">
        <v>2089</v>
      </c>
      <c r="C303" s="95">
        <v>36</v>
      </c>
    </row>
    <row r="304" spans="1:3" x14ac:dyDescent="0.3">
      <c r="A304" s="92">
        <v>301</v>
      </c>
      <c r="B304" s="92" t="s">
        <v>2090</v>
      </c>
      <c r="C304" s="95">
        <v>89</v>
      </c>
    </row>
    <row r="305" spans="1:3" x14ac:dyDescent="0.3">
      <c r="A305" s="92">
        <v>302</v>
      </c>
      <c r="B305" s="92" t="s">
        <v>2091</v>
      </c>
      <c r="C305" s="95">
        <v>166</v>
      </c>
    </row>
    <row r="306" spans="1:3" x14ac:dyDescent="0.3">
      <c r="A306" s="92">
        <v>303</v>
      </c>
      <c r="B306" s="92" t="s">
        <v>2092</v>
      </c>
      <c r="C306" s="95">
        <v>77</v>
      </c>
    </row>
    <row r="307" spans="1:3" x14ac:dyDescent="0.3">
      <c r="A307" s="92">
        <v>304</v>
      </c>
      <c r="B307" s="96" t="s">
        <v>5492</v>
      </c>
      <c r="C307" s="95">
        <v>178</v>
      </c>
    </row>
    <row r="308" spans="1:3" x14ac:dyDescent="0.3">
      <c r="A308" s="92">
        <v>305</v>
      </c>
      <c r="B308" s="96" t="s">
        <v>5491</v>
      </c>
      <c r="C308" s="95">
        <v>259</v>
      </c>
    </row>
    <row r="309" spans="1:3" x14ac:dyDescent="0.3">
      <c r="A309" s="92">
        <v>306</v>
      </c>
      <c r="B309" s="96" t="s">
        <v>5490</v>
      </c>
      <c r="C309" s="95">
        <v>341</v>
      </c>
    </row>
    <row r="310" spans="1:3" x14ac:dyDescent="0.3">
      <c r="A310" s="92">
        <v>307</v>
      </c>
      <c r="B310" s="96" t="s">
        <v>5489</v>
      </c>
      <c r="C310" s="95">
        <v>422</v>
      </c>
    </row>
    <row r="311" spans="1:3" x14ac:dyDescent="0.3">
      <c r="A311" s="92">
        <v>308</v>
      </c>
      <c r="B311" s="96" t="s">
        <v>5488</v>
      </c>
      <c r="C311" s="95">
        <v>81</v>
      </c>
    </row>
    <row r="312" spans="1:3" x14ac:dyDescent="0.3">
      <c r="A312" s="92">
        <v>309</v>
      </c>
      <c r="B312" s="96" t="s">
        <v>5487</v>
      </c>
      <c r="C312" s="95">
        <v>163</v>
      </c>
    </row>
    <row r="313" spans="1:3" x14ac:dyDescent="0.3">
      <c r="A313" s="92">
        <v>310</v>
      </c>
      <c r="B313" s="96" t="s">
        <v>5486</v>
      </c>
      <c r="C313" s="95">
        <v>244</v>
      </c>
    </row>
    <row r="314" spans="1:3" x14ac:dyDescent="0.3">
      <c r="A314" s="92">
        <v>311</v>
      </c>
      <c r="B314" s="96" t="s">
        <v>5485</v>
      </c>
      <c r="C314" s="95">
        <v>82</v>
      </c>
    </row>
    <row r="315" spans="1:3" x14ac:dyDescent="0.3">
      <c r="A315" s="92">
        <v>312</v>
      </c>
      <c r="B315" s="96" t="s">
        <v>5484</v>
      </c>
      <c r="C315" s="95">
        <v>163</v>
      </c>
    </row>
    <row r="316" spans="1:3" x14ac:dyDescent="0.3">
      <c r="A316" s="92">
        <v>313</v>
      </c>
      <c r="B316" s="96" t="s">
        <v>5483</v>
      </c>
      <c r="C316" s="95">
        <v>81</v>
      </c>
    </row>
    <row r="317" spans="1:3" x14ac:dyDescent="0.3">
      <c r="A317" s="92">
        <v>314</v>
      </c>
      <c r="B317" s="96" t="s">
        <v>2093</v>
      </c>
      <c r="C317" s="95">
        <v>81</v>
      </c>
    </row>
    <row r="318" spans="1:3" x14ac:dyDescent="0.3">
      <c r="A318" s="92">
        <v>315</v>
      </c>
      <c r="B318" s="96" t="s">
        <v>5482</v>
      </c>
      <c r="C318" s="95">
        <v>163</v>
      </c>
    </row>
    <row r="319" spans="1:3" x14ac:dyDescent="0.3">
      <c r="A319" s="92">
        <v>316</v>
      </c>
      <c r="B319" s="96" t="s">
        <v>5481</v>
      </c>
      <c r="C319" s="95">
        <v>244</v>
      </c>
    </row>
    <row r="320" spans="1:3" x14ac:dyDescent="0.3">
      <c r="A320" s="92">
        <v>317</v>
      </c>
      <c r="B320" s="96" t="s">
        <v>5480</v>
      </c>
      <c r="C320" s="95">
        <v>82</v>
      </c>
    </row>
    <row r="321" spans="1:3" x14ac:dyDescent="0.3">
      <c r="A321" s="92">
        <v>318</v>
      </c>
      <c r="B321" s="96" t="s">
        <v>5479</v>
      </c>
      <c r="C321" s="95">
        <v>163</v>
      </c>
    </row>
    <row r="322" spans="1:3" x14ac:dyDescent="0.3">
      <c r="A322" s="92">
        <v>319</v>
      </c>
      <c r="B322" s="96" t="s">
        <v>5478</v>
      </c>
      <c r="C322" s="95">
        <v>81</v>
      </c>
    </row>
    <row r="323" spans="1:3" x14ac:dyDescent="0.3">
      <c r="A323" s="92">
        <v>320</v>
      </c>
      <c r="B323" s="96" t="s">
        <v>5477</v>
      </c>
      <c r="C323" s="95">
        <v>82</v>
      </c>
    </row>
    <row r="324" spans="1:3" x14ac:dyDescent="0.3">
      <c r="A324" s="92">
        <v>321</v>
      </c>
      <c r="B324" s="96" t="s">
        <v>5476</v>
      </c>
      <c r="C324" s="95">
        <v>163</v>
      </c>
    </row>
    <row r="325" spans="1:3" x14ac:dyDescent="0.3">
      <c r="A325" s="92">
        <v>322</v>
      </c>
      <c r="B325" s="96" t="s">
        <v>5475</v>
      </c>
      <c r="C325" s="95">
        <v>81</v>
      </c>
    </row>
    <row r="326" spans="1:3" x14ac:dyDescent="0.3">
      <c r="A326" s="92">
        <v>323</v>
      </c>
      <c r="B326" s="96" t="s">
        <v>2094</v>
      </c>
      <c r="C326" s="95">
        <v>81</v>
      </c>
    </row>
    <row r="327" spans="1:3" x14ac:dyDescent="0.3">
      <c r="A327" s="92">
        <v>324</v>
      </c>
      <c r="B327" s="96" t="s">
        <v>5474</v>
      </c>
      <c r="C327" s="95">
        <v>178</v>
      </c>
    </row>
    <row r="328" spans="1:3" x14ac:dyDescent="0.3">
      <c r="A328" s="92">
        <v>325</v>
      </c>
      <c r="B328" s="96" t="s">
        <v>5473</v>
      </c>
      <c r="C328" s="95">
        <v>259</v>
      </c>
    </row>
    <row r="329" spans="1:3" x14ac:dyDescent="0.3">
      <c r="A329" s="92">
        <v>326</v>
      </c>
      <c r="B329" s="96" t="s">
        <v>5472</v>
      </c>
      <c r="C329" s="95">
        <v>341</v>
      </c>
    </row>
    <row r="330" spans="1:3" x14ac:dyDescent="0.3">
      <c r="A330" s="92">
        <v>327</v>
      </c>
      <c r="B330" s="96" t="s">
        <v>5471</v>
      </c>
      <c r="C330" s="95">
        <v>422</v>
      </c>
    </row>
    <row r="331" spans="1:3" x14ac:dyDescent="0.3">
      <c r="A331" s="92">
        <v>328</v>
      </c>
      <c r="B331" s="96" t="s">
        <v>2095</v>
      </c>
      <c r="C331" s="95">
        <v>81</v>
      </c>
    </row>
    <row r="332" spans="1:3" x14ac:dyDescent="0.3">
      <c r="A332" s="92">
        <v>329</v>
      </c>
      <c r="B332" s="96" t="s">
        <v>5470</v>
      </c>
      <c r="C332" s="95">
        <v>163</v>
      </c>
    </row>
    <row r="333" spans="1:3" x14ac:dyDescent="0.3">
      <c r="A333" s="92">
        <v>330</v>
      </c>
      <c r="B333" s="96" t="s">
        <v>5469</v>
      </c>
      <c r="C333" s="95">
        <v>244</v>
      </c>
    </row>
    <row r="334" spans="1:3" x14ac:dyDescent="0.3">
      <c r="A334" s="92">
        <v>331</v>
      </c>
      <c r="B334" s="96" t="s">
        <v>5468</v>
      </c>
      <c r="C334" s="95">
        <v>82</v>
      </c>
    </row>
    <row r="335" spans="1:3" x14ac:dyDescent="0.3">
      <c r="A335" s="92">
        <v>332</v>
      </c>
      <c r="B335" s="96" t="s">
        <v>5467</v>
      </c>
      <c r="C335" s="95">
        <v>163</v>
      </c>
    </row>
    <row r="336" spans="1:3" x14ac:dyDescent="0.3">
      <c r="A336" s="92">
        <v>333</v>
      </c>
      <c r="B336" s="96" t="s">
        <v>5466</v>
      </c>
      <c r="C336" s="95">
        <v>81</v>
      </c>
    </row>
    <row r="337" spans="1:3" x14ac:dyDescent="0.3">
      <c r="A337" s="92">
        <v>334</v>
      </c>
      <c r="B337" s="96" t="s">
        <v>5465</v>
      </c>
      <c r="C337" s="95">
        <v>81</v>
      </c>
    </row>
    <row r="338" spans="1:3" x14ac:dyDescent="0.3">
      <c r="A338" s="92">
        <v>335</v>
      </c>
      <c r="B338" s="96" t="s">
        <v>5464</v>
      </c>
      <c r="C338" s="95">
        <v>163</v>
      </c>
    </row>
    <row r="339" spans="1:3" x14ac:dyDescent="0.3">
      <c r="A339" s="92">
        <v>336</v>
      </c>
      <c r="B339" s="96" t="s">
        <v>5463</v>
      </c>
      <c r="C339" s="95">
        <v>244</v>
      </c>
    </row>
    <row r="340" spans="1:3" x14ac:dyDescent="0.3">
      <c r="A340" s="92">
        <v>337</v>
      </c>
      <c r="B340" s="96" t="s">
        <v>5462</v>
      </c>
      <c r="C340" s="95">
        <v>82</v>
      </c>
    </row>
    <row r="341" spans="1:3" x14ac:dyDescent="0.3">
      <c r="A341" s="92">
        <v>338</v>
      </c>
      <c r="B341" s="96" t="s">
        <v>5461</v>
      </c>
      <c r="C341" s="95">
        <v>163</v>
      </c>
    </row>
    <row r="342" spans="1:3" x14ac:dyDescent="0.3">
      <c r="A342" s="92">
        <v>339</v>
      </c>
      <c r="B342" s="96" t="s">
        <v>5460</v>
      </c>
      <c r="C342" s="95">
        <v>81</v>
      </c>
    </row>
    <row r="343" spans="1:3" x14ac:dyDescent="0.3">
      <c r="A343" s="92">
        <v>340</v>
      </c>
      <c r="B343" s="96" t="s">
        <v>5459</v>
      </c>
      <c r="C343" s="95">
        <v>82</v>
      </c>
    </row>
    <row r="344" spans="1:3" x14ac:dyDescent="0.3">
      <c r="A344" s="92">
        <v>341</v>
      </c>
      <c r="B344" s="96" t="s">
        <v>5458</v>
      </c>
      <c r="C344" s="95">
        <v>163</v>
      </c>
    </row>
    <row r="345" spans="1:3" x14ac:dyDescent="0.3">
      <c r="A345" s="92">
        <v>342</v>
      </c>
      <c r="B345" s="96" t="s">
        <v>5457</v>
      </c>
      <c r="C345" s="95">
        <v>81</v>
      </c>
    </row>
    <row r="346" spans="1:3" x14ac:dyDescent="0.3">
      <c r="A346" s="92">
        <v>343</v>
      </c>
      <c r="B346" s="96" t="s">
        <v>5456</v>
      </c>
      <c r="C346" s="95">
        <v>81</v>
      </c>
    </row>
    <row r="347" spans="1:3" x14ac:dyDescent="0.3">
      <c r="A347" s="92">
        <v>344</v>
      </c>
      <c r="B347" s="93" t="s">
        <v>5455</v>
      </c>
      <c r="C347" s="95">
        <v>92</v>
      </c>
    </row>
    <row r="348" spans="1:3" x14ac:dyDescent="0.3">
      <c r="A348" s="92">
        <v>345</v>
      </c>
      <c r="B348" s="92" t="s">
        <v>2096</v>
      </c>
      <c r="C348" s="95">
        <v>183</v>
      </c>
    </row>
    <row r="349" spans="1:3" x14ac:dyDescent="0.3">
      <c r="A349" s="92">
        <v>346</v>
      </c>
      <c r="B349" s="92" t="s">
        <v>2097</v>
      </c>
      <c r="C349" s="95">
        <v>275</v>
      </c>
    </row>
    <row r="350" spans="1:3" x14ac:dyDescent="0.3">
      <c r="A350" s="92">
        <v>347</v>
      </c>
      <c r="B350" s="92" t="s">
        <v>2098</v>
      </c>
      <c r="C350" s="95">
        <v>91</v>
      </c>
    </row>
    <row r="351" spans="1:3" x14ac:dyDescent="0.3">
      <c r="A351" s="92">
        <v>348</v>
      </c>
      <c r="B351" s="92" t="s">
        <v>2099</v>
      </c>
      <c r="C351" s="95">
        <v>183</v>
      </c>
    </row>
    <row r="352" spans="1:3" x14ac:dyDescent="0.3">
      <c r="A352" s="92">
        <v>349</v>
      </c>
      <c r="B352" s="92" t="s">
        <v>2100</v>
      </c>
      <c r="C352" s="95">
        <v>92</v>
      </c>
    </row>
    <row r="353" spans="1:3" x14ac:dyDescent="0.3">
      <c r="A353" s="92">
        <v>350</v>
      </c>
      <c r="B353" s="92" t="s">
        <v>2101</v>
      </c>
      <c r="C353" s="95">
        <v>91</v>
      </c>
    </row>
    <row r="354" spans="1:3" x14ac:dyDescent="0.3">
      <c r="A354" s="92">
        <v>351</v>
      </c>
      <c r="B354" s="92" t="s">
        <v>2102</v>
      </c>
      <c r="C354" s="95">
        <v>183</v>
      </c>
    </row>
    <row r="355" spans="1:3" x14ac:dyDescent="0.3">
      <c r="A355" s="92">
        <v>352</v>
      </c>
      <c r="B355" s="92" t="s">
        <v>2103</v>
      </c>
      <c r="C355" s="95">
        <v>92</v>
      </c>
    </row>
    <row r="356" spans="1:3" x14ac:dyDescent="0.3">
      <c r="A356" s="92">
        <v>353</v>
      </c>
      <c r="B356" s="92" t="s">
        <v>2104</v>
      </c>
      <c r="C356" s="95">
        <v>92</v>
      </c>
    </row>
    <row r="357" spans="1:3" x14ac:dyDescent="0.3">
      <c r="A357" s="92">
        <v>354</v>
      </c>
      <c r="B357" s="92" t="s">
        <v>2105</v>
      </c>
      <c r="C357" s="95">
        <v>43</v>
      </c>
    </row>
    <row r="358" spans="1:3" x14ac:dyDescent="0.3">
      <c r="A358" s="92">
        <v>355</v>
      </c>
      <c r="B358" s="92" t="s">
        <v>2106</v>
      </c>
      <c r="C358" s="95">
        <v>84</v>
      </c>
    </row>
    <row r="359" spans="1:3" x14ac:dyDescent="0.3">
      <c r="A359" s="92">
        <v>356</v>
      </c>
      <c r="B359" s="92" t="s">
        <v>2107</v>
      </c>
      <c r="C359" s="95">
        <v>120</v>
      </c>
    </row>
    <row r="360" spans="1:3" x14ac:dyDescent="0.3">
      <c r="A360" s="92">
        <v>357</v>
      </c>
      <c r="B360" s="92" t="s">
        <v>2108</v>
      </c>
      <c r="C360" s="95">
        <v>41</v>
      </c>
    </row>
    <row r="361" spans="1:3" x14ac:dyDescent="0.3">
      <c r="A361" s="92">
        <v>358</v>
      </c>
      <c r="B361" s="92" t="s">
        <v>2109</v>
      </c>
      <c r="C361" s="95">
        <v>77</v>
      </c>
    </row>
    <row r="362" spans="1:3" x14ac:dyDescent="0.3">
      <c r="A362" s="92">
        <v>359</v>
      </c>
      <c r="B362" s="92" t="s">
        <v>2110</v>
      </c>
      <c r="C362" s="95">
        <v>36</v>
      </c>
    </row>
    <row r="363" spans="1:3" x14ac:dyDescent="0.3">
      <c r="A363" s="92">
        <v>360</v>
      </c>
      <c r="B363" s="92" t="s">
        <v>2111</v>
      </c>
      <c r="C363" s="95">
        <v>41</v>
      </c>
    </row>
    <row r="364" spans="1:3" x14ac:dyDescent="0.3">
      <c r="A364" s="92">
        <v>361</v>
      </c>
      <c r="B364" s="92" t="s">
        <v>2112</v>
      </c>
      <c r="C364" s="95">
        <v>77</v>
      </c>
    </row>
    <row r="365" spans="1:3" x14ac:dyDescent="0.3">
      <c r="A365" s="92">
        <v>362</v>
      </c>
      <c r="B365" s="92" t="s">
        <v>2113</v>
      </c>
      <c r="C365" s="95">
        <v>36</v>
      </c>
    </row>
    <row r="366" spans="1:3" x14ac:dyDescent="0.3">
      <c r="A366" s="92">
        <v>363</v>
      </c>
      <c r="B366" s="92" t="s">
        <v>2114</v>
      </c>
      <c r="C366" s="95">
        <v>36</v>
      </c>
    </row>
    <row r="367" spans="1:3" x14ac:dyDescent="0.3">
      <c r="A367" s="92">
        <v>364</v>
      </c>
      <c r="B367" s="92" t="s">
        <v>2115</v>
      </c>
      <c r="C367" s="95">
        <v>77</v>
      </c>
    </row>
    <row r="368" spans="1:3" x14ac:dyDescent="0.3">
      <c r="A368" s="92">
        <v>365</v>
      </c>
      <c r="B368" s="92" t="s">
        <v>2116</v>
      </c>
      <c r="C368" s="100">
        <v>1</v>
      </c>
    </row>
    <row r="369" spans="1:3" x14ac:dyDescent="0.3">
      <c r="A369" s="92">
        <v>366</v>
      </c>
      <c r="B369" s="92" t="s">
        <v>2117</v>
      </c>
      <c r="C369" s="100">
        <v>0.5</v>
      </c>
    </row>
    <row r="370" spans="1:3" x14ac:dyDescent="0.3">
      <c r="A370" s="92">
        <v>367</v>
      </c>
      <c r="B370" s="92" t="s">
        <v>2118</v>
      </c>
      <c r="C370" s="100">
        <v>0.25</v>
      </c>
    </row>
    <row r="371" spans="1:3" x14ac:dyDescent="0.3">
      <c r="A371" s="92">
        <v>368</v>
      </c>
      <c r="B371" s="92" t="s">
        <v>2119</v>
      </c>
      <c r="C371" s="100">
        <v>0.25</v>
      </c>
    </row>
    <row r="372" spans="1:3" x14ac:dyDescent="0.3">
      <c r="A372" s="92">
        <v>369</v>
      </c>
      <c r="B372" s="92" t="s">
        <v>2120</v>
      </c>
      <c r="C372" s="100">
        <v>0.5</v>
      </c>
    </row>
    <row r="373" spans="1:3" x14ac:dyDescent="0.3">
      <c r="A373" s="92">
        <v>370</v>
      </c>
      <c r="B373" s="92" t="s">
        <v>2121</v>
      </c>
      <c r="C373" s="100">
        <v>0.25</v>
      </c>
    </row>
    <row r="374" spans="1:3" x14ac:dyDescent="0.3">
      <c r="A374" s="92">
        <v>371</v>
      </c>
      <c r="B374" s="92" t="s">
        <v>2122</v>
      </c>
      <c r="C374" s="100">
        <v>0.25</v>
      </c>
    </row>
    <row r="375" spans="1:3" x14ac:dyDescent="0.3">
      <c r="A375" s="92">
        <v>372</v>
      </c>
      <c r="B375" s="92" t="s">
        <v>2123</v>
      </c>
      <c r="C375" s="100">
        <v>0.5</v>
      </c>
    </row>
    <row r="376" spans="1:3" x14ac:dyDescent="0.3">
      <c r="A376" s="92">
        <v>373</v>
      </c>
      <c r="B376" s="92" t="s">
        <v>2124</v>
      </c>
      <c r="C376" s="100">
        <v>0.25</v>
      </c>
    </row>
    <row r="377" spans="1:3" x14ac:dyDescent="0.3">
      <c r="A377" s="92">
        <v>374</v>
      </c>
      <c r="B377" s="96" t="s">
        <v>5454</v>
      </c>
      <c r="C377" s="100">
        <v>0.7</v>
      </c>
    </row>
    <row r="378" spans="1:3" x14ac:dyDescent="0.3">
      <c r="A378" s="92">
        <v>375</v>
      </c>
      <c r="B378" s="96" t="s">
        <v>5453</v>
      </c>
      <c r="C378" s="100">
        <v>0.9</v>
      </c>
    </row>
    <row r="379" spans="1:3" x14ac:dyDescent="0.3">
      <c r="A379" s="92">
        <v>376</v>
      </c>
      <c r="B379" s="93" t="s">
        <v>5452</v>
      </c>
      <c r="C379" s="100">
        <v>0.9</v>
      </c>
    </row>
    <row r="380" spans="1:3" x14ac:dyDescent="0.3">
      <c r="A380" s="92">
        <v>377</v>
      </c>
      <c r="B380" s="92" t="s">
        <v>2125</v>
      </c>
      <c r="C380" s="100">
        <v>0.9</v>
      </c>
    </row>
    <row r="381" spans="1:3" x14ac:dyDescent="0.3">
      <c r="A381" s="92">
        <v>378</v>
      </c>
      <c r="B381" s="92" t="s">
        <v>2126</v>
      </c>
      <c r="C381" s="100">
        <v>0.9</v>
      </c>
    </row>
    <row r="382" spans="1:3" x14ac:dyDescent="0.3">
      <c r="A382" s="92">
        <v>379</v>
      </c>
      <c r="B382" s="92" t="s">
        <v>2127</v>
      </c>
      <c r="C382" s="100">
        <v>0.85</v>
      </c>
    </row>
    <row r="383" spans="1:3" x14ac:dyDescent="0.3">
      <c r="A383" s="92">
        <v>380</v>
      </c>
      <c r="B383" s="92" t="s">
        <v>2128</v>
      </c>
      <c r="C383" s="97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BD25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8" width="2.3671875" style="22" customWidth="1"/>
    <col min="19" max="22" width="2.3671875" style="38" customWidth="1"/>
    <col min="23" max="51" width="2.3671875" style="59" customWidth="1"/>
    <col min="52" max="53" width="2.3671875" style="38" customWidth="1"/>
    <col min="54" max="55" width="8.62890625" style="38" customWidth="1"/>
    <col min="56" max="56" width="2.734375" style="38" customWidth="1"/>
    <col min="57" max="16384" width="9" style="38"/>
  </cols>
  <sheetData>
    <row r="1" spans="1:56" ht="16.5" x14ac:dyDescent="0.3">
      <c r="A1" s="37"/>
    </row>
    <row r="2" spans="1:56" ht="16.5" x14ac:dyDescent="0.3">
      <c r="A2" s="37"/>
    </row>
    <row r="3" spans="1:56" ht="16.5" x14ac:dyDescent="0.3">
      <c r="A3" s="37"/>
    </row>
    <row r="4" spans="1:56" ht="16.5" x14ac:dyDescent="0.3">
      <c r="A4" s="37"/>
      <c r="B4" s="193"/>
    </row>
    <row r="5" spans="1:56" x14ac:dyDescent="0.3">
      <c r="A5" s="21" t="s">
        <v>3683</v>
      </c>
      <c r="B5" s="75"/>
      <c r="C5" s="130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1"/>
      <c r="T5" s="61"/>
      <c r="U5" s="61"/>
      <c r="V5" s="36"/>
      <c r="W5" s="61"/>
      <c r="X5" s="61" t="s">
        <v>3682</v>
      </c>
      <c r="Y5" s="61"/>
      <c r="Z5" s="61"/>
      <c r="AA5" s="61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1"/>
      <c r="BA5" s="61"/>
      <c r="BB5" s="20" t="s">
        <v>1858</v>
      </c>
      <c r="BC5" s="20" t="s">
        <v>1857</v>
      </c>
      <c r="BD5" s="123"/>
    </row>
    <row r="6" spans="1:56" x14ac:dyDescent="0.3">
      <c r="A6" s="19" t="s">
        <v>1856</v>
      </c>
      <c r="B6" s="18" t="s">
        <v>1855</v>
      </c>
      <c r="C6" s="17"/>
      <c r="D6" s="71"/>
      <c r="E6" s="69"/>
      <c r="F6" s="69"/>
      <c r="G6" s="6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9"/>
      <c r="T6" s="69"/>
      <c r="U6" s="69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69"/>
      <c r="BA6" s="69"/>
      <c r="BB6" s="16" t="s">
        <v>2</v>
      </c>
      <c r="BC6" s="16" t="s">
        <v>0</v>
      </c>
      <c r="BD6" s="123"/>
    </row>
    <row r="7" spans="1:56" ht="14.25" customHeight="1" x14ac:dyDescent="0.3">
      <c r="A7" s="6">
        <v>22</v>
      </c>
      <c r="B7" s="6">
        <v>6315</v>
      </c>
      <c r="C7" s="49" t="s">
        <v>4051</v>
      </c>
      <c r="D7" s="47" t="s">
        <v>4050</v>
      </c>
      <c r="E7" s="56"/>
      <c r="F7" s="56"/>
      <c r="G7" s="56"/>
      <c r="H7" s="56"/>
      <c r="I7" s="56"/>
      <c r="J7" s="56"/>
      <c r="K7" s="56"/>
      <c r="L7" s="238"/>
      <c r="M7" s="41" t="s">
        <v>3679</v>
      </c>
      <c r="N7" s="1"/>
      <c r="O7" s="1"/>
      <c r="P7" s="1"/>
      <c r="Q7" s="1"/>
      <c r="R7" s="1"/>
      <c r="S7" s="1"/>
      <c r="T7" s="40"/>
      <c r="U7" s="39" t="s">
        <v>3678</v>
      </c>
      <c r="V7" s="7"/>
      <c r="W7" s="7"/>
      <c r="X7" s="7"/>
      <c r="Y7" s="7"/>
      <c r="Z7" s="7"/>
      <c r="AA7" s="7"/>
      <c r="AB7" s="7"/>
      <c r="AC7" s="7"/>
      <c r="AD7" s="7"/>
      <c r="AE7" s="4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322">
        <v>133</v>
      </c>
      <c r="AW7" s="322"/>
      <c r="AX7" s="4" t="s">
        <v>1852</v>
      </c>
      <c r="AY7" s="107"/>
      <c r="AZ7" s="146"/>
      <c r="BA7" s="145"/>
      <c r="BB7" s="2">
        <f t="shared" ref="BB7:BB70" si="0">AV7</f>
        <v>133</v>
      </c>
      <c r="BC7" s="9" t="s">
        <v>2568</v>
      </c>
    </row>
    <row r="8" spans="1:56" ht="14.25" customHeight="1" x14ac:dyDescent="0.3">
      <c r="A8" s="6">
        <v>22</v>
      </c>
      <c r="B8" s="6">
        <v>6316</v>
      </c>
      <c r="C8" s="49" t="s">
        <v>4049</v>
      </c>
      <c r="D8" s="55"/>
      <c r="E8" s="54"/>
      <c r="F8" s="54"/>
      <c r="G8" s="54"/>
      <c r="H8" s="54"/>
      <c r="I8" s="54"/>
      <c r="J8" s="54"/>
      <c r="K8" s="54"/>
      <c r="L8" s="200"/>
      <c r="M8" s="113"/>
      <c r="N8" s="114"/>
      <c r="O8" s="114"/>
      <c r="P8" s="114"/>
      <c r="Q8" s="114"/>
      <c r="R8" s="114"/>
      <c r="S8" s="114"/>
      <c r="T8" s="115"/>
      <c r="U8" s="47" t="s">
        <v>3675</v>
      </c>
      <c r="V8" s="165"/>
      <c r="W8" s="165"/>
      <c r="X8" s="165"/>
      <c r="Y8" s="165"/>
      <c r="Z8" s="165"/>
      <c r="AA8" s="165"/>
      <c r="AB8" s="165"/>
      <c r="AC8" s="165"/>
      <c r="AD8" s="30"/>
      <c r="AE8" s="3"/>
      <c r="AF8" s="46"/>
      <c r="AG8" s="46"/>
      <c r="AH8" s="46"/>
      <c r="AI8" s="46"/>
      <c r="AJ8" s="46"/>
      <c r="AK8" s="46"/>
      <c r="AL8" s="7"/>
      <c r="AM8" s="107"/>
      <c r="AN8" s="107"/>
      <c r="AO8" s="213"/>
      <c r="AP8" s="213"/>
      <c r="AQ8" s="213"/>
      <c r="AR8" s="213"/>
      <c r="AS8" s="213"/>
      <c r="AT8" s="213"/>
      <c r="AU8" s="213"/>
      <c r="AV8" s="326">
        <v>133</v>
      </c>
      <c r="AW8" s="326"/>
      <c r="AX8" s="4" t="s">
        <v>1852</v>
      </c>
      <c r="AY8" s="4"/>
      <c r="AZ8" s="4"/>
      <c r="BA8" s="17"/>
      <c r="BB8" s="2">
        <f t="shared" si="0"/>
        <v>133</v>
      </c>
      <c r="BC8" s="9"/>
    </row>
    <row r="9" spans="1:56" ht="14.25" customHeight="1" x14ac:dyDescent="0.3">
      <c r="A9" s="6">
        <v>22</v>
      </c>
      <c r="B9" s="6">
        <v>6317</v>
      </c>
      <c r="C9" s="49" t="s">
        <v>4048</v>
      </c>
      <c r="D9" s="108"/>
      <c r="E9" s="109"/>
      <c r="F9" s="109"/>
      <c r="G9" s="159"/>
      <c r="H9" s="114"/>
      <c r="I9" s="114"/>
      <c r="J9" s="114"/>
      <c r="K9" s="114"/>
      <c r="L9" s="115"/>
      <c r="M9" s="113"/>
      <c r="N9" s="114"/>
      <c r="O9" s="114"/>
      <c r="P9" s="114"/>
      <c r="Q9" s="114"/>
      <c r="R9" s="114"/>
      <c r="S9" s="114"/>
      <c r="T9" s="115"/>
      <c r="U9" s="47" t="s">
        <v>3672</v>
      </c>
      <c r="V9" s="165"/>
      <c r="W9" s="165"/>
      <c r="X9" s="165"/>
      <c r="Y9" s="165"/>
      <c r="Z9" s="165"/>
      <c r="AA9" s="165"/>
      <c r="AB9" s="165"/>
      <c r="AC9" s="165"/>
      <c r="AD9" s="30"/>
      <c r="AE9" s="3"/>
      <c r="AF9" s="46"/>
      <c r="AG9" s="46"/>
      <c r="AH9" s="46"/>
      <c r="AI9" s="46"/>
      <c r="AJ9" s="46"/>
      <c r="AK9" s="46"/>
      <c r="AL9" s="46"/>
      <c r="AM9" s="107"/>
      <c r="AN9" s="107"/>
      <c r="AO9" s="213"/>
      <c r="AP9" s="213"/>
      <c r="AQ9" s="213"/>
      <c r="AR9" s="213"/>
      <c r="AS9" s="213"/>
      <c r="AT9" s="213"/>
      <c r="AU9" s="213"/>
      <c r="AV9" s="322">
        <v>66</v>
      </c>
      <c r="AW9" s="322"/>
      <c r="AX9" s="4" t="s">
        <v>1852</v>
      </c>
      <c r="AY9" s="4"/>
      <c r="AZ9" s="4"/>
      <c r="BA9" s="17"/>
      <c r="BB9" s="2">
        <f t="shared" si="0"/>
        <v>66</v>
      </c>
      <c r="BC9" s="9"/>
    </row>
    <row r="10" spans="1:56" ht="14.25" customHeight="1" x14ac:dyDescent="0.3">
      <c r="A10" s="6">
        <v>22</v>
      </c>
      <c r="B10" s="6">
        <v>6318</v>
      </c>
      <c r="C10" s="49" t="s">
        <v>4047</v>
      </c>
      <c r="D10" s="108"/>
      <c r="E10" s="109"/>
      <c r="F10" s="109"/>
      <c r="G10" s="159"/>
      <c r="H10" s="114"/>
      <c r="I10" s="114"/>
      <c r="J10" s="114"/>
      <c r="K10" s="114"/>
      <c r="L10" s="115"/>
      <c r="M10" s="113"/>
      <c r="N10" s="114"/>
      <c r="O10" s="114"/>
      <c r="P10" s="114"/>
      <c r="Q10" s="114"/>
      <c r="R10" s="114"/>
      <c r="S10" s="114"/>
      <c r="T10" s="115"/>
      <c r="U10" s="47" t="s">
        <v>3669</v>
      </c>
      <c r="V10" s="165"/>
      <c r="W10" s="165"/>
      <c r="X10" s="165"/>
      <c r="Y10" s="165"/>
      <c r="Z10" s="165"/>
      <c r="AA10" s="165"/>
      <c r="AB10" s="165"/>
      <c r="AC10" s="165"/>
      <c r="AD10" s="30"/>
      <c r="AE10" s="3"/>
      <c r="AF10" s="46"/>
      <c r="AG10" s="46"/>
      <c r="AH10" s="46"/>
      <c r="AI10" s="46"/>
      <c r="AJ10" s="46"/>
      <c r="AK10" s="46"/>
      <c r="AL10" s="46"/>
      <c r="AM10" s="107"/>
      <c r="AN10" s="107"/>
      <c r="AO10" s="213"/>
      <c r="AP10" s="213"/>
      <c r="AQ10" s="213"/>
      <c r="AR10" s="213"/>
      <c r="AS10" s="213"/>
      <c r="AT10" s="213"/>
      <c r="AU10" s="213"/>
      <c r="AV10" s="326">
        <v>44</v>
      </c>
      <c r="AW10" s="326"/>
      <c r="AX10" s="4" t="s">
        <v>1852</v>
      </c>
      <c r="AY10" s="4"/>
      <c r="AZ10" s="4"/>
      <c r="BA10" s="17"/>
      <c r="BB10" s="2">
        <f t="shared" si="0"/>
        <v>44</v>
      </c>
      <c r="BC10" s="9"/>
    </row>
    <row r="11" spans="1:56" ht="14.25" customHeight="1" x14ac:dyDescent="0.3">
      <c r="A11" s="6">
        <v>22</v>
      </c>
      <c r="B11" s="6">
        <v>6319</v>
      </c>
      <c r="C11" s="49" t="s">
        <v>4046</v>
      </c>
      <c r="D11" s="108"/>
      <c r="E11" s="109"/>
      <c r="F11" s="109"/>
      <c r="G11" s="159"/>
      <c r="H11" s="114"/>
      <c r="I11" s="114"/>
      <c r="J11" s="114"/>
      <c r="K11" s="114"/>
      <c r="L11" s="115"/>
      <c r="M11" s="113"/>
      <c r="N11" s="114"/>
      <c r="O11" s="114"/>
      <c r="P11" s="114"/>
      <c r="Q11" s="114"/>
      <c r="R11" s="114"/>
      <c r="S11" s="114"/>
      <c r="T11" s="115"/>
      <c r="U11" s="47" t="s">
        <v>3667</v>
      </c>
      <c r="V11" s="165"/>
      <c r="W11" s="165"/>
      <c r="X11" s="165"/>
      <c r="Y11" s="165"/>
      <c r="Z11" s="165"/>
      <c r="AA11" s="165"/>
      <c r="AB11" s="165"/>
      <c r="AC11" s="165"/>
      <c r="AD11" s="30"/>
      <c r="AE11" s="3"/>
      <c r="AF11" s="46"/>
      <c r="AG11" s="46"/>
      <c r="AH11" s="46"/>
      <c r="AI11" s="46"/>
      <c r="AJ11" s="46"/>
      <c r="AK11" s="46"/>
      <c r="AL11" s="46"/>
      <c r="AM11" s="107"/>
      <c r="AN11" s="107"/>
      <c r="AO11" s="213"/>
      <c r="AP11" s="213"/>
      <c r="AQ11" s="213"/>
      <c r="AR11" s="213"/>
      <c r="AS11" s="213"/>
      <c r="AT11" s="213"/>
      <c r="AU11" s="213"/>
      <c r="AV11" s="322">
        <v>36</v>
      </c>
      <c r="AW11" s="322"/>
      <c r="AX11" s="4" t="s">
        <v>1852</v>
      </c>
      <c r="AY11" s="4"/>
      <c r="AZ11" s="4"/>
      <c r="BA11" s="17"/>
      <c r="BB11" s="2">
        <f t="shared" si="0"/>
        <v>36</v>
      </c>
      <c r="BC11" s="9"/>
    </row>
    <row r="12" spans="1:56" ht="14.25" customHeight="1" x14ac:dyDescent="0.3">
      <c r="A12" s="6">
        <v>22</v>
      </c>
      <c r="B12" s="6">
        <v>6320</v>
      </c>
      <c r="C12" s="49" t="s">
        <v>4045</v>
      </c>
      <c r="D12" s="221"/>
      <c r="E12" s="221"/>
      <c r="F12" s="221"/>
      <c r="G12" s="221"/>
      <c r="M12" s="41"/>
      <c r="S12" s="221"/>
      <c r="T12" s="221"/>
      <c r="U12" s="5" t="s">
        <v>2447</v>
      </c>
      <c r="V12" s="213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326">
        <v>26</v>
      </c>
      <c r="AW12" s="326"/>
      <c r="AX12" s="3" t="s">
        <v>1852</v>
      </c>
      <c r="AY12" s="3"/>
      <c r="AZ12" s="3"/>
      <c r="BA12" s="31"/>
      <c r="BB12" s="2">
        <f t="shared" si="0"/>
        <v>26</v>
      </c>
      <c r="BC12" s="199"/>
    </row>
    <row r="13" spans="1:56" ht="14.25" customHeight="1" x14ac:dyDescent="0.3">
      <c r="A13" s="6">
        <v>22</v>
      </c>
      <c r="B13" s="6">
        <v>6321</v>
      </c>
      <c r="C13" s="49" t="s">
        <v>4044</v>
      </c>
      <c r="D13" s="221"/>
      <c r="E13" s="221"/>
      <c r="F13" s="221"/>
      <c r="G13" s="221"/>
      <c r="M13" s="41"/>
      <c r="S13" s="221"/>
      <c r="T13" s="221"/>
      <c r="U13" s="5" t="s">
        <v>2431</v>
      </c>
      <c r="V13" s="213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322">
        <v>24</v>
      </c>
      <c r="AW13" s="322"/>
      <c r="AX13" s="3" t="s">
        <v>1852</v>
      </c>
      <c r="AY13" s="3"/>
      <c r="AZ13" s="3"/>
      <c r="BA13" s="31"/>
      <c r="BB13" s="2">
        <f t="shared" si="0"/>
        <v>24</v>
      </c>
      <c r="BC13" s="199"/>
    </row>
    <row r="14" spans="1:56" ht="14.25" customHeight="1" x14ac:dyDescent="0.3">
      <c r="A14" s="6">
        <v>22</v>
      </c>
      <c r="B14" s="6">
        <v>6322</v>
      </c>
      <c r="C14" s="49" t="s">
        <v>4043</v>
      </c>
      <c r="D14" s="221"/>
      <c r="E14" s="221"/>
      <c r="F14" s="221"/>
      <c r="G14" s="221"/>
      <c r="M14" s="41"/>
      <c r="S14" s="221"/>
      <c r="T14" s="221"/>
      <c r="U14" s="5" t="s">
        <v>2418</v>
      </c>
      <c r="V14" s="213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326">
        <v>22</v>
      </c>
      <c r="AW14" s="326"/>
      <c r="AX14" s="3" t="s">
        <v>1852</v>
      </c>
      <c r="AY14" s="3"/>
      <c r="AZ14" s="3"/>
      <c r="BA14" s="31"/>
      <c r="BB14" s="2">
        <f t="shared" si="0"/>
        <v>22</v>
      </c>
      <c r="BC14" s="199"/>
    </row>
    <row r="15" spans="1:56" ht="14.25" customHeight="1" x14ac:dyDescent="0.3">
      <c r="A15" s="6">
        <v>22</v>
      </c>
      <c r="B15" s="6">
        <v>6323</v>
      </c>
      <c r="C15" s="49" t="s">
        <v>4042</v>
      </c>
      <c r="D15" s="221"/>
      <c r="E15" s="221"/>
      <c r="F15" s="221"/>
      <c r="G15" s="221"/>
      <c r="M15" s="41"/>
      <c r="S15" s="221"/>
      <c r="T15" s="221"/>
      <c r="U15" s="5" t="s">
        <v>2405</v>
      </c>
      <c r="V15" s="213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322">
        <v>19</v>
      </c>
      <c r="AW15" s="322"/>
      <c r="AX15" s="3" t="s">
        <v>1852</v>
      </c>
      <c r="AY15" s="3"/>
      <c r="AZ15" s="3"/>
      <c r="BA15" s="31"/>
      <c r="BB15" s="2">
        <f t="shared" si="0"/>
        <v>19</v>
      </c>
      <c r="BC15" s="199"/>
    </row>
    <row r="16" spans="1:56" ht="14.25" customHeight="1" x14ac:dyDescent="0.3">
      <c r="A16" s="6">
        <v>22</v>
      </c>
      <c r="B16" s="6">
        <v>6324</v>
      </c>
      <c r="C16" s="49" t="s">
        <v>4041</v>
      </c>
      <c r="D16" s="221"/>
      <c r="E16" s="221"/>
      <c r="F16" s="221"/>
      <c r="G16" s="221"/>
      <c r="M16" s="41"/>
      <c r="S16" s="221"/>
      <c r="T16" s="221"/>
      <c r="U16" s="5" t="s">
        <v>2392</v>
      </c>
      <c r="V16" s="213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322">
        <v>16</v>
      </c>
      <c r="AW16" s="322"/>
      <c r="AX16" s="3" t="s">
        <v>1852</v>
      </c>
      <c r="AY16" s="3"/>
      <c r="AZ16" s="3"/>
      <c r="BA16" s="31"/>
      <c r="BB16" s="2">
        <f t="shared" si="0"/>
        <v>16</v>
      </c>
      <c r="BC16" s="199"/>
    </row>
    <row r="17" spans="1:55" ht="14.25" customHeight="1" x14ac:dyDescent="0.3">
      <c r="A17" s="6">
        <v>22</v>
      </c>
      <c r="B17" s="6">
        <v>6325</v>
      </c>
      <c r="C17" s="49" t="s">
        <v>4040</v>
      </c>
      <c r="D17" s="1"/>
      <c r="E17" s="221"/>
      <c r="F17" s="221"/>
      <c r="G17" s="221"/>
      <c r="M17" s="41"/>
      <c r="S17" s="221"/>
      <c r="T17" s="221"/>
      <c r="U17" s="5" t="s">
        <v>2379</v>
      </c>
      <c r="V17" s="213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326">
        <v>13</v>
      </c>
      <c r="AW17" s="326"/>
      <c r="AX17" s="3" t="s">
        <v>1852</v>
      </c>
      <c r="AY17" s="3"/>
      <c r="AZ17" s="3"/>
      <c r="BA17" s="31"/>
      <c r="BB17" s="2">
        <f t="shared" si="0"/>
        <v>13</v>
      </c>
      <c r="BC17" s="199"/>
    </row>
    <row r="18" spans="1:55" ht="14.25" customHeight="1" x14ac:dyDescent="0.3">
      <c r="A18" s="6">
        <v>22</v>
      </c>
      <c r="B18" s="6">
        <v>6326</v>
      </c>
      <c r="C18" s="49" t="s">
        <v>4039</v>
      </c>
      <c r="D18" s="1"/>
      <c r="E18" s="221"/>
      <c r="F18" s="221"/>
      <c r="G18" s="221"/>
      <c r="M18" s="41"/>
      <c r="S18" s="221"/>
      <c r="T18" s="221"/>
      <c r="U18" s="5" t="s">
        <v>2366</v>
      </c>
      <c r="V18" s="213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322">
        <v>12</v>
      </c>
      <c r="AW18" s="322"/>
      <c r="AX18" s="3" t="s">
        <v>1852</v>
      </c>
      <c r="AY18" s="3"/>
      <c r="AZ18" s="3"/>
      <c r="BA18" s="31"/>
      <c r="BB18" s="2">
        <f t="shared" si="0"/>
        <v>12</v>
      </c>
      <c r="BC18" s="199"/>
    </row>
    <row r="19" spans="1:55" ht="14.25" customHeight="1" x14ac:dyDescent="0.3">
      <c r="A19" s="6">
        <v>22</v>
      </c>
      <c r="B19" s="6">
        <v>6327</v>
      </c>
      <c r="C19" s="49" t="s">
        <v>4038</v>
      </c>
      <c r="D19" s="1"/>
      <c r="E19" s="221"/>
      <c r="F19" s="221"/>
      <c r="G19" s="221"/>
      <c r="M19" s="41"/>
      <c r="S19" s="221"/>
      <c r="T19" s="221"/>
      <c r="U19" s="5" t="s">
        <v>2353</v>
      </c>
      <c r="V19" s="213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326">
        <v>11</v>
      </c>
      <c r="AW19" s="326"/>
      <c r="AX19" s="3" t="s">
        <v>1852</v>
      </c>
      <c r="AY19" s="3"/>
      <c r="AZ19" s="3"/>
      <c r="BA19" s="31"/>
      <c r="BB19" s="2">
        <f t="shared" si="0"/>
        <v>11</v>
      </c>
      <c r="BC19" s="199"/>
    </row>
    <row r="20" spans="1:55" ht="14.25" customHeight="1" x14ac:dyDescent="0.3">
      <c r="A20" s="6">
        <v>22</v>
      </c>
      <c r="B20" s="6">
        <v>6328</v>
      </c>
      <c r="C20" s="49" t="s">
        <v>4037</v>
      </c>
      <c r="D20" s="1"/>
      <c r="E20" s="221"/>
      <c r="F20" s="221"/>
      <c r="G20" s="221"/>
      <c r="M20" s="41"/>
      <c r="S20" s="221"/>
      <c r="T20" s="221"/>
      <c r="U20" s="5" t="s">
        <v>2340</v>
      </c>
      <c r="V20" s="213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322">
        <v>10</v>
      </c>
      <c r="AW20" s="322"/>
      <c r="AX20" s="3" t="s">
        <v>1852</v>
      </c>
      <c r="AY20" s="3"/>
      <c r="AZ20" s="3"/>
      <c r="BA20" s="31"/>
      <c r="BB20" s="2">
        <f t="shared" si="0"/>
        <v>10</v>
      </c>
      <c r="BC20" s="199"/>
    </row>
    <row r="21" spans="1:55" ht="14.25" customHeight="1" x14ac:dyDescent="0.3">
      <c r="A21" s="6">
        <v>22</v>
      </c>
      <c r="B21" s="6">
        <v>6329</v>
      </c>
      <c r="C21" s="49" t="s">
        <v>4036</v>
      </c>
      <c r="D21" s="1"/>
      <c r="E21" s="221"/>
      <c r="F21" s="221"/>
      <c r="G21" s="221"/>
      <c r="M21" s="41"/>
      <c r="S21" s="221"/>
      <c r="T21" s="221"/>
      <c r="U21" s="5" t="s">
        <v>2327</v>
      </c>
      <c r="V21" s="213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326">
        <v>9</v>
      </c>
      <c r="AW21" s="326"/>
      <c r="AX21" s="3" t="s">
        <v>1852</v>
      </c>
      <c r="AY21" s="3"/>
      <c r="AZ21" s="3"/>
      <c r="BA21" s="31"/>
      <c r="BB21" s="2">
        <f t="shared" si="0"/>
        <v>9</v>
      </c>
      <c r="BC21" s="199"/>
    </row>
    <row r="22" spans="1:55" ht="14.25" customHeight="1" x14ac:dyDescent="0.3">
      <c r="A22" s="6">
        <v>22</v>
      </c>
      <c r="B22" s="6">
        <v>6330</v>
      </c>
      <c r="C22" s="49" t="s">
        <v>4035</v>
      </c>
      <c r="D22" s="1"/>
      <c r="E22" s="221"/>
      <c r="F22" s="221"/>
      <c r="G22" s="221"/>
      <c r="M22" s="41"/>
      <c r="S22" s="221"/>
      <c r="T22" s="221"/>
      <c r="U22" s="5" t="s">
        <v>2314</v>
      </c>
      <c r="V22" s="213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322">
        <v>8</v>
      </c>
      <c r="AW22" s="322"/>
      <c r="AX22" s="3" t="s">
        <v>1852</v>
      </c>
      <c r="AY22" s="3"/>
      <c r="AZ22" s="3"/>
      <c r="BA22" s="31"/>
      <c r="BB22" s="2">
        <f t="shared" si="0"/>
        <v>8</v>
      </c>
      <c r="BC22" s="199"/>
    </row>
    <row r="23" spans="1:55" ht="14.25" customHeight="1" x14ac:dyDescent="0.3">
      <c r="A23" s="6">
        <v>22</v>
      </c>
      <c r="B23" s="6">
        <v>6331</v>
      </c>
      <c r="C23" s="49" t="s">
        <v>4034</v>
      </c>
      <c r="D23" s="1"/>
      <c r="E23" s="221"/>
      <c r="F23" s="221"/>
      <c r="G23" s="221"/>
      <c r="M23" s="41"/>
      <c r="S23" s="221"/>
      <c r="T23" s="221"/>
      <c r="U23" s="5" t="s">
        <v>2301</v>
      </c>
      <c r="V23" s="213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326">
        <v>8</v>
      </c>
      <c r="AW23" s="326"/>
      <c r="AX23" s="3" t="s">
        <v>1852</v>
      </c>
      <c r="AY23" s="3"/>
      <c r="AZ23" s="3"/>
      <c r="BA23" s="31"/>
      <c r="BB23" s="2">
        <f t="shared" si="0"/>
        <v>8</v>
      </c>
      <c r="BC23" s="199"/>
    </row>
    <row r="24" spans="1:55" ht="14.25" customHeight="1" x14ac:dyDescent="0.3">
      <c r="A24" s="6">
        <v>22</v>
      </c>
      <c r="B24" s="6">
        <v>6332</v>
      </c>
      <c r="C24" s="49" t="s">
        <v>4033</v>
      </c>
      <c r="D24" s="1"/>
      <c r="E24" s="221"/>
      <c r="F24" s="221"/>
      <c r="G24" s="221"/>
      <c r="M24" s="41"/>
      <c r="S24" s="221"/>
      <c r="T24" s="221"/>
      <c r="U24" s="5" t="s">
        <v>2288</v>
      </c>
      <c r="V24" s="213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322">
        <v>8</v>
      </c>
      <c r="AW24" s="322"/>
      <c r="AX24" s="3" t="s">
        <v>1852</v>
      </c>
      <c r="AY24" s="3"/>
      <c r="AZ24" s="3"/>
      <c r="BA24" s="31"/>
      <c r="BB24" s="2">
        <f t="shared" si="0"/>
        <v>8</v>
      </c>
      <c r="BC24" s="199"/>
    </row>
    <row r="25" spans="1:55" ht="14.25" customHeight="1" x14ac:dyDescent="0.3">
      <c r="A25" s="6">
        <v>22</v>
      </c>
      <c r="B25" s="6">
        <v>6333</v>
      </c>
      <c r="C25" s="49" t="s">
        <v>4032</v>
      </c>
      <c r="D25" s="1"/>
      <c r="E25" s="221"/>
      <c r="F25" s="221"/>
      <c r="G25" s="221"/>
      <c r="M25" s="41"/>
      <c r="S25" s="221"/>
      <c r="T25" s="221"/>
      <c r="U25" s="5" t="s">
        <v>2275</v>
      </c>
      <c r="V25" s="213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322">
        <v>7</v>
      </c>
      <c r="AW25" s="322"/>
      <c r="AX25" s="3" t="s">
        <v>1852</v>
      </c>
      <c r="AY25" s="3"/>
      <c r="AZ25" s="3"/>
      <c r="BA25" s="31"/>
      <c r="BB25" s="2">
        <f t="shared" si="0"/>
        <v>7</v>
      </c>
      <c r="BC25" s="199"/>
    </row>
    <row r="26" spans="1:55" ht="14.25" customHeight="1" x14ac:dyDescent="0.3">
      <c r="A26" s="6">
        <v>22</v>
      </c>
      <c r="B26" s="6">
        <v>6334</v>
      </c>
      <c r="C26" s="49" t="s">
        <v>4031</v>
      </c>
      <c r="D26" s="1"/>
      <c r="E26" s="221"/>
      <c r="F26" s="221"/>
      <c r="G26" s="221"/>
      <c r="M26" s="41"/>
      <c r="S26" s="221"/>
      <c r="T26" s="221"/>
      <c r="U26" s="5" t="s">
        <v>2262</v>
      </c>
      <c r="V26" s="213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326">
        <v>7</v>
      </c>
      <c r="AW26" s="326"/>
      <c r="AX26" s="3" t="s">
        <v>1852</v>
      </c>
      <c r="AY26" s="3"/>
      <c r="AZ26" s="3"/>
      <c r="BA26" s="31"/>
      <c r="BB26" s="2">
        <f t="shared" si="0"/>
        <v>7</v>
      </c>
      <c r="BC26" s="199"/>
    </row>
    <row r="27" spans="1:55" ht="14.25" customHeight="1" x14ac:dyDescent="0.3">
      <c r="A27" s="6">
        <v>22</v>
      </c>
      <c r="B27" s="6">
        <v>6335</v>
      </c>
      <c r="C27" s="49" t="s">
        <v>4030</v>
      </c>
      <c r="D27" s="1"/>
      <c r="E27" s="221"/>
      <c r="F27" s="221"/>
      <c r="G27" s="221"/>
      <c r="M27" s="41"/>
      <c r="S27" s="221"/>
      <c r="T27" s="221"/>
      <c r="U27" s="5" t="s">
        <v>2246</v>
      </c>
      <c r="V27" s="213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322">
        <v>6</v>
      </c>
      <c r="AW27" s="322"/>
      <c r="AX27" s="3" t="s">
        <v>1852</v>
      </c>
      <c r="AY27" s="3"/>
      <c r="AZ27" s="3"/>
      <c r="BA27" s="31"/>
      <c r="BB27" s="2">
        <f t="shared" si="0"/>
        <v>6</v>
      </c>
      <c r="BC27" s="199"/>
    </row>
    <row r="28" spans="1:55" ht="14.25" customHeight="1" x14ac:dyDescent="0.3">
      <c r="A28" s="6">
        <v>22</v>
      </c>
      <c r="B28" s="6">
        <v>6336</v>
      </c>
      <c r="C28" s="49" t="s">
        <v>4029</v>
      </c>
      <c r="D28" s="221"/>
      <c r="E28" s="221"/>
      <c r="F28" s="221"/>
      <c r="G28" s="221"/>
      <c r="M28" s="47" t="s">
        <v>3642</v>
      </c>
      <c r="N28" s="111"/>
      <c r="O28" s="111"/>
      <c r="P28" s="111"/>
      <c r="Q28" s="111"/>
      <c r="R28" s="111"/>
      <c r="S28" s="111"/>
      <c r="T28" s="112"/>
      <c r="U28" s="47" t="s">
        <v>3619</v>
      </c>
      <c r="V28" s="165"/>
      <c r="W28" s="165"/>
      <c r="X28" s="165"/>
      <c r="Y28" s="165"/>
      <c r="Z28" s="165"/>
      <c r="AA28" s="165"/>
      <c r="AB28" s="165"/>
      <c r="AC28" s="165"/>
      <c r="AD28" s="30"/>
      <c r="AE28" s="3"/>
      <c r="AF28" s="46"/>
      <c r="AG28" s="46"/>
      <c r="AH28" s="46"/>
      <c r="AI28" s="46"/>
      <c r="AJ28" s="46"/>
      <c r="AK28" s="46"/>
      <c r="AL28" s="7"/>
      <c r="AM28" s="107"/>
      <c r="AN28" s="107"/>
      <c r="AO28" s="213"/>
      <c r="AP28" s="213"/>
      <c r="AQ28" s="213"/>
      <c r="AR28" s="213"/>
      <c r="AS28" s="213"/>
      <c r="AT28" s="213"/>
      <c r="AU28" s="213"/>
      <c r="AV28" s="326">
        <v>133</v>
      </c>
      <c r="AW28" s="326"/>
      <c r="AX28" s="4" t="s">
        <v>1852</v>
      </c>
      <c r="AY28" s="4"/>
      <c r="AZ28" s="4"/>
      <c r="BA28" s="17"/>
      <c r="BB28" s="2">
        <f t="shared" si="0"/>
        <v>133</v>
      </c>
      <c r="BC28" s="9"/>
    </row>
    <row r="29" spans="1:55" ht="14.25" customHeight="1" x14ac:dyDescent="0.3">
      <c r="A29" s="6">
        <v>22</v>
      </c>
      <c r="B29" s="6">
        <v>6337</v>
      </c>
      <c r="C29" s="49" t="s">
        <v>4028</v>
      </c>
      <c r="D29" s="221"/>
      <c r="E29" s="221"/>
      <c r="F29" s="221"/>
      <c r="G29" s="221"/>
      <c r="M29" s="41"/>
      <c r="N29" s="114"/>
      <c r="O29" s="114"/>
      <c r="P29" s="114"/>
      <c r="Q29" s="114"/>
      <c r="R29" s="114"/>
      <c r="S29" s="114"/>
      <c r="T29" s="115"/>
      <c r="U29" s="47" t="s">
        <v>3616</v>
      </c>
      <c r="V29" s="165"/>
      <c r="W29" s="165"/>
      <c r="X29" s="165"/>
      <c r="Y29" s="165"/>
      <c r="Z29" s="165"/>
      <c r="AA29" s="165"/>
      <c r="AB29" s="165"/>
      <c r="AC29" s="165"/>
      <c r="AD29" s="30"/>
      <c r="AE29" s="3"/>
      <c r="AF29" s="46"/>
      <c r="AG29" s="46"/>
      <c r="AH29" s="46"/>
      <c r="AI29" s="46"/>
      <c r="AJ29" s="46"/>
      <c r="AK29" s="46"/>
      <c r="AL29" s="7"/>
      <c r="AM29" s="107"/>
      <c r="AN29" s="107"/>
      <c r="AO29" s="213"/>
      <c r="AP29" s="213"/>
      <c r="AQ29" s="213"/>
      <c r="AR29" s="213"/>
      <c r="AS29" s="213"/>
      <c r="AT29" s="213"/>
      <c r="AU29" s="213"/>
      <c r="AV29" s="322">
        <v>133</v>
      </c>
      <c r="AW29" s="322"/>
      <c r="AX29" s="4" t="s">
        <v>1852</v>
      </c>
      <c r="AY29" s="4"/>
      <c r="AZ29" s="4"/>
      <c r="BA29" s="17"/>
      <c r="BB29" s="2">
        <f t="shared" si="0"/>
        <v>133</v>
      </c>
      <c r="BC29" s="9"/>
    </row>
    <row r="30" spans="1:55" ht="14.25" customHeight="1" x14ac:dyDescent="0.3">
      <c r="A30" s="6">
        <v>22</v>
      </c>
      <c r="B30" s="6">
        <v>6338</v>
      </c>
      <c r="C30" s="49" t="s">
        <v>4027</v>
      </c>
      <c r="D30" s="221"/>
      <c r="E30" s="221"/>
      <c r="F30" s="221"/>
      <c r="G30" s="221"/>
      <c r="M30" s="41"/>
      <c r="N30" s="114"/>
      <c r="O30" s="114"/>
      <c r="P30" s="114"/>
      <c r="Q30" s="114"/>
      <c r="R30" s="114"/>
      <c r="S30" s="114"/>
      <c r="T30" s="115"/>
      <c r="U30" s="47" t="s">
        <v>2759</v>
      </c>
      <c r="V30" s="165"/>
      <c r="W30" s="165"/>
      <c r="X30" s="165"/>
      <c r="Y30" s="165"/>
      <c r="Z30" s="165"/>
      <c r="AA30" s="165"/>
      <c r="AB30" s="165"/>
      <c r="AC30" s="165"/>
      <c r="AD30" s="30"/>
      <c r="AE30" s="3"/>
      <c r="AF30" s="46"/>
      <c r="AG30" s="46"/>
      <c r="AH30" s="46"/>
      <c r="AI30" s="46"/>
      <c r="AJ30" s="46"/>
      <c r="AK30" s="46"/>
      <c r="AL30" s="7"/>
      <c r="AM30" s="107"/>
      <c r="AN30" s="107"/>
      <c r="AO30" s="213"/>
      <c r="AP30" s="213"/>
      <c r="AQ30" s="213"/>
      <c r="AR30" s="213"/>
      <c r="AS30" s="213"/>
      <c r="AT30" s="213"/>
      <c r="AU30" s="213"/>
      <c r="AV30" s="326">
        <v>133</v>
      </c>
      <c r="AW30" s="326"/>
      <c r="AX30" s="4" t="s">
        <v>1852</v>
      </c>
      <c r="AY30" s="4"/>
      <c r="AZ30" s="4"/>
      <c r="BA30" s="17"/>
      <c r="BB30" s="2">
        <f t="shared" si="0"/>
        <v>133</v>
      </c>
      <c r="BC30" s="9"/>
    </row>
    <row r="31" spans="1:55" ht="14.25" customHeight="1" x14ac:dyDescent="0.3">
      <c r="A31" s="6">
        <v>22</v>
      </c>
      <c r="B31" s="6">
        <v>6339</v>
      </c>
      <c r="C31" s="49" t="s">
        <v>4026</v>
      </c>
      <c r="D31" s="221"/>
      <c r="E31" s="221"/>
      <c r="F31" s="221"/>
      <c r="G31" s="221"/>
      <c r="M31" s="41"/>
      <c r="N31" s="114"/>
      <c r="O31" s="114"/>
      <c r="P31" s="114"/>
      <c r="Q31" s="114"/>
      <c r="R31" s="114"/>
      <c r="S31" s="114"/>
      <c r="T31" s="115"/>
      <c r="U31" s="47" t="s">
        <v>3610</v>
      </c>
      <c r="V31" s="165"/>
      <c r="W31" s="165"/>
      <c r="X31" s="165"/>
      <c r="Y31" s="165"/>
      <c r="Z31" s="165"/>
      <c r="AA31" s="165"/>
      <c r="AB31" s="165"/>
      <c r="AC31" s="165"/>
      <c r="AD31" s="30"/>
      <c r="AE31" s="3"/>
      <c r="AF31" s="46"/>
      <c r="AG31" s="46"/>
      <c r="AH31" s="46"/>
      <c r="AI31" s="46"/>
      <c r="AJ31" s="46"/>
      <c r="AK31" s="46"/>
      <c r="AL31" s="7"/>
      <c r="AM31" s="107"/>
      <c r="AN31" s="107"/>
      <c r="AO31" s="213"/>
      <c r="AP31" s="213"/>
      <c r="AQ31" s="213"/>
      <c r="AR31" s="213"/>
      <c r="AS31" s="213"/>
      <c r="AT31" s="213"/>
      <c r="AU31" s="213"/>
      <c r="AV31" s="322">
        <v>66</v>
      </c>
      <c r="AW31" s="322"/>
      <c r="AX31" s="4" t="s">
        <v>1852</v>
      </c>
      <c r="AY31" s="4"/>
      <c r="AZ31" s="4"/>
      <c r="BA31" s="17"/>
      <c r="BB31" s="2">
        <f t="shared" si="0"/>
        <v>66</v>
      </c>
      <c r="BC31" s="9"/>
    </row>
    <row r="32" spans="1:55" ht="14.25" customHeight="1" x14ac:dyDescent="0.3">
      <c r="A32" s="6">
        <v>22</v>
      </c>
      <c r="B32" s="6">
        <v>6340</v>
      </c>
      <c r="C32" s="49" t="s">
        <v>4025</v>
      </c>
      <c r="D32" s="221"/>
      <c r="E32" s="221"/>
      <c r="F32" s="221"/>
      <c r="G32" s="221"/>
      <c r="M32" s="41"/>
      <c r="N32" s="114"/>
      <c r="O32" s="114"/>
      <c r="P32" s="114"/>
      <c r="Q32" s="114"/>
      <c r="R32" s="114"/>
      <c r="S32" s="114"/>
      <c r="T32" s="115"/>
      <c r="U32" s="47" t="s">
        <v>3607</v>
      </c>
      <c r="V32" s="165"/>
      <c r="W32" s="165"/>
      <c r="X32" s="165"/>
      <c r="Y32" s="165"/>
      <c r="Z32" s="165"/>
      <c r="AA32" s="165"/>
      <c r="AB32" s="165"/>
      <c r="AC32" s="165"/>
      <c r="AD32" s="30"/>
      <c r="AE32" s="3"/>
      <c r="AF32" s="46"/>
      <c r="AG32" s="46"/>
      <c r="AH32" s="46"/>
      <c r="AI32" s="46"/>
      <c r="AJ32" s="46"/>
      <c r="AK32" s="46"/>
      <c r="AL32" s="7"/>
      <c r="AM32" s="107"/>
      <c r="AN32" s="107"/>
      <c r="AO32" s="213"/>
      <c r="AP32" s="213"/>
      <c r="AQ32" s="213"/>
      <c r="AR32" s="213"/>
      <c r="AS32" s="213"/>
      <c r="AT32" s="213"/>
      <c r="AU32" s="213"/>
      <c r="AV32" s="326">
        <v>66</v>
      </c>
      <c r="AW32" s="326"/>
      <c r="AX32" s="4" t="s">
        <v>1852</v>
      </c>
      <c r="AY32" s="4"/>
      <c r="AZ32" s="4"/>
      <c r="BA32" s="17"/>
      <c r="BB32" s="2">
        <f t="shared" si="0"/>
        <v>66</v>
      </c>
      <c r="BC32" s="9"/>
    </row>
    <row r="33" spans="1:55" ht="14.25" customHeight="1" x14ac:dyDescent="0.3">
      <c r="A33" s="6">
        <v>22</v>
      </c>
      <c r="B33" s="6">
        <v>6341</v>
      </c>
      <c r="C33" s="49" t="s">
        <v>4024</v>
      </c>
      <c r="D33" s="221"/>
      <c r="E33" s="221"/>
      <c r="F33" s="221"/>
      <c r="G33" s="221"/>
      <c r="M33" s="41"/>
      <c r="N33" s="114"/>
      <c r="O33" s="114"/>
      <c r="P33" s="114"/>
      <c r="Q33" s="114"/>
      <c r="R33" s="114"/>
      <c r="S33" s="114"/>
      <c r="T33" s="115"/>
      <c r="U33" s="47" t="s">
        <v>3604</v>
      </c>
      <c r="V33" s="165"/>
      <c r="W33" s="165"/>
      <c r="X33" s="165"/>
      <c r="Y33" s="165"/>
      <c r="Z33" s="165"/>
      <c r="AA33" s="165"/>
      <c r="AB33" s="165"/>
      <c r="AC33" s="165"/>
      <c r="AD33" s="30"/>
      <c r="AE33" s="3"/>
      <c r="AF33" s="46"/>
      <c r="AG33" s="46"/>
      <c r="AH33" s="46"/>
      <c r="AI33" s="46"/>
      <c r="AJ33" s="46"/>
      <c r="AK33" s="46"/>
      <c r="AL33" s="7"/>
      <c r="AM33" s="107"/>
      <c r="AN33" s="107"/>
      <c r="AO33" s="213"/>
      <c r="AP33" s="213"/>
      <c r="AQ33" s="213"/>
      <c r="AR33" s="213"/>
      <c r="AS33" s="213"/>
      <c r="AT33" s="213"/>
      <c r="AU33" s="213"/>
      <c r="AV33" s="322">
        <v>44</v>
      </c>
      <c r="AW33" s="322"/>
      <c r="AX33" s="4" t="s">
        <v>1852</v>
      </c>
      <c r="AY33" s="4"/>
      <c r="AZ33" s="4"/>
      <c r="BA33" s="17"/>
      <c r="BB33" s="2">
        <f t="shared" si="0"/>
        <v>44</v>
      </c>
      <c r="BC33" s="9"/>
    </row>
    <row r="34" spans="1:55" ht="14.25" customHeight="1" x14ac:dyDescent="0.3">
      <c r="A34" s="6">
        <v>22</v>
      </c>
      <c r="B34" s="6">
        <v>6342</v>
      </c>
      <c r="C34" s="49" t="s">
        <v>4023</v>
      </c>
      <c r="D34" s="221"/>
      <c r="E34" s="221"/>
      <c r="F34" s="221"/>
      <c r="G34" s="221"/>
      <c r="M34" s="41"/>
      <c r="N34" s="114"/>
      <c r="O34" s="114"/>
      <c r="P34" s="114"/>
      <c r="Q34" s="114"/>
      <c r="R34" s="114"/>
      <c r="S34" s="114"/>
      <c r="T34" s="115"/>
      <c r="U34" s="47" t="s">
        <v>3600</v>
      </c>
      <c r="V34" s="165"/>
      <c r="W34" s="165"/>
      <c r="X34" s="165"/>
      <c r="Y34" s="165"/>
      <c r="Z34" s="165"/>
      <c r="AA34" s="165"/>
      <c r="AB34" s="165"/>
      <c r="AC34" s="165"/>
      <c r="AD34" s="30"/>
      <c r="AE34" s="3"/>
      <c r="AF34" s="46"/>
      <c r="AG34" s="46"/>
      <c r="AH34" s="46"/>
      <c r="AI34" s="46"/>
      <c r="AJ34" s="46"/>
      <c r="AK34" s="46"/>
      <c r="AL34" s="7"/>
      <c r="AM34" s="107"/>
      <c r="AN34" s="107"/>
      <c r="AO34" s="213"/>
      <c r="AP34" s="213"/>
      <c r="AQ34" s="213"/>
      <c r="AR34" s="213"/>
      <c r="AS34" s="213"/>
      <c r="AT34" s="213"/>
      <c r="AU34" s="213"/>
      <c r="AV34" s="322">
        <v>44</v>
      </c>
      <c r="AW34" s="322"/>
      <c r="AX34" s="4" t="s">
        <v>1852</v>
      </c>
      <c r="AY34" s="4"/>
      <c r="AZ34" s="4"/>
      <c r="BA34" s="17"/>
      <c r="BB34" s="2">
        <f t="shared" si="0"/>
        <v>44</v>
      </c>
      <c r="BC34" s="9"/>
    </row>
    <row r="35" spans="1:55" ht="14.25" customHeight="1" x14ac:dyDescent="0.3">
      <c r="A35" s="6">
        <v>22</v>
      </c>
      <c r="B35" s="6">
        <v>6343</v>
      </c>
      <c r="C35" s="49" t="s">
        <v>4022</v>
      </c>
      <c r="D35" s="221"/>
      <c r="E35" s="221"/>
      <c r="F35" s="221"/>
      <c r="G35" s="221"/>
      <c r="M35" s="41"/>
      <c r="N35" s="114"/>
      <c r="O35" s="114"/>
      <c r="P35" s="114"/>
      <c r="Q35" s="114"/>
      <c r="R35" s="114"/>
      <c r="S35" s="114"/>
      <c r="T35" s="115"/>
      <c r="U35" s="47" t="s">
        <v>3598</v>
      </c>
      <c r="V35" s="165"/>
      <c r="W35" s="165"/>
      <c r="X35" s="165"/>
      <c r="Y35" s="165"/>
      <c r="Z35" s="165"/>
      <c r="AA35" s="165"/>
      <c r="AB35" s="165"/>
      <c r="AC35" s="165"/>
      <c r="AD35" s="30"/>
      <c r="AE35" s="3"/>
      <c r="AF35" s="46"/>
      <c r="AG35" s="46"/>
      <c r="AH35" s="46"/>
      <c r="AI35" s="46"/>
      <c r="AJ35" s="46"/>
      <c r="AK35" s="46"/>
      <c r="AL35" s="7"/>
      <c r="AM35" s="107"/>
      <c r="AN35" s="107"/>
      <c r="AO35" s="213"/>
      <c r="AP35" s="213"/>
      <c r="AQ35" s="213"/>
      <c r="AR35" s="213"/>
      <c r="AS35" s="213"/>
      <c r="AT35" s="213"/>
      <c r="AU35" s="213"/>
      <c r="AV35" s="326">
        <v>36</v>
      </c>
      <c r="AW35" s="326"/>
      <c r="AX35" s="4" t="s">
        <v>1852</v>
      </c>
      <c r="AY35" s="4"/>
      <c r="AZ35" s="4"/>
      <c r="BA35" s="17"/>
      <c r="BB35" s="2">
        <f t="shared" si="0"/>
        <v>36</v>
      </c>
      <c r="BC35" s="9"/>
    </row>
    <row r="36" spans="1:55" ht="14.25" customHeight="1" x14ac:dyDescent="0.3">
      <c r="A36" s="6">
        <v>22</v>
      </c>
      <c r="B36" s="6">
        <v>6344</v>
      </c>
      <c r="C36" s="49" t="s">
        <v>4021</v>
      </c>
      <c r="D36" s="221"/>
      <c r="E36" s="221"/>
      <c r="F36" s="221"/>
      <c r="G36" s="221"/>
      <c r="M36" s="41"/>
      <c r="N36" s="114"/>
      <c r="O36" s="114"/>
      <c r="P36" s="114"/>
      <c r="Q36" s="114"/>
      <c r="R36" s="114"/>
      <c r="S36" s="114"/>
      <c r="T36" s="115"/>
      <c r="U36" s="47" t="s">
        <v>3596</v>
      </c>
      <c r="V36" s="165"/>
      <c r="W36" s="165"/>
      <c r="X36" s="165"/>
      <c r="Y36" s="165"/>
      <c r="Z36" s="165"/>
      <c r="AA36" s="165"/>
      <c r="AB36" s="165"/>
      <c r="AC36" s="165"/>
      <c r="AD36" s="30"/>
      <c r="AE36" s="3"/>
      <c r="AF36" s="46"/>
      <c r="AG36" s="46"/>
      <c r="AH36" s="46"/>
      <c r="AI36" s="46"/>
      <c r="AJ36" s="46"/>
      <c r="AK36" s="46"/>
      <c r="AL36" s="7"/>
      <c r="AM36" s="107"/>
      <c r="AN36" s="107"/>
      <c r="AO36" s="213"/>
      <c r="AP36" s="213"/>
      <c r="AQ36" s="213"/>
      <c r="AR36" s="213"/>
      <c r="AS36" s="213"/>
      <c r="AT36" s="213"/>
      <c r="AU36" s="213"/>
      <c r="AV36" s="322">
        <v>36</v>
      </c>
      <c r="AW36" s="322"/>
      <c r="AX36" s="4" t="s">
        <v>1852</v>
      </c>
      <c r="AY36" s="4"/>
      <c r="AZ36" s="4"/>
      <c r="BA36" s="17"/>
      <c r="BB36" s="2">
        <f t="shared" si="0"/>
        <v>36</v>
      </c>
      <c r="BC36" s="9"/>
    </row>
    <row r="37" spans="1:55" ht="14.25" customHeight="1" x14ac:dyDescent="0.3">
      <c r="A37" s="6">
        <v>22</v>
      </c>
      <c r="B37" s="6">
        <v>6345</v>
      </c>
      <c r="C37" s="49" t="s">
        <v>4020</v>
      </c>
      <c r="D37" s="221"/>
      <c r="E37" s="221"/>
      <c r="F37" s="221"/>
      <c r="G37" s="221"/>
      <c r="M37" s="41"/>
      <c r="N37" s="114"/>
      <c r="O37" s="114"/>
      <c r="P37" s="114"/>
      <c r="Q37" s="114"/>
      <c r="R37" s="114"/>
      <c r="S37" s="114"/>
      <c r="T37" s="115"/>
      <c r="U37" s="47" t="s">
        <v>3594</v>
      </c>
      <c r="V37" s="165"/>
      <c r="W37" s="165"/>
      <c r="X37" s="165"/>
      <c r="Y37" s="165"/>
      <c r="Z37" s="165"/>
      <c r="AA37" s="165"/>
      <c r="AB37" s="165"/>
      <c r="AC37" s="165"/>
      <c r="AD37" s="30"/>
      <c r="AE37" s="3"/>
      <c r="AF37" s="46"/>
      <c r="AG37" s="46"/>
      <c r="AH37" s="46"/>
      <c r="AI37" s="46"/>
      <c r="AJ37" s="46"/>
      <c r="AK37" s="46"/>
      <c r="AL37" s="7"/>
      <c r="AM37" s="107"/>
      <c r="AN37" s="107"/>
      <c r="AO37" s="213"/>
      <c r="AP37" s="213"/>
      <c r="AQ37" s="213"/>
      <c r="AR37" s="213"/>
      <c r="AS37" s="213"/>
      <c r="AT37" s="213"/>
      <c r="AU37" s="213"/>
      <c r="AV37" s="326">
        <v>26</v>
      </c>
      <c r="AW37" s="326"/>
      <c r="AX37" s="4" t="s">
        <v>1852</v>
      </c>
      <c r="AY37" s="4"/>
      <c r="AZ37" s="4"/>
      <c r="BA37" s="17"/>
      <c r="BB37" s="2">
        <f t="shared" si="0"/>
        <v>26</v>
      </c>
      <c r="BC37" s="9"/>
    </row>
    <row r="38" spans="1:55" ht="14.25" customHeight="1" x14ac:dyDescent="0.3">
      <c r="A38" s="6">
        <v>22</v>
      </c>
      <c r="B38" s="6">
        <v>6346</v>
      </c>
      <c r="C38" s="49" t="s">
        <v>4019</v>
      </c>
      <c r="D38" s="221"/>
      <c r="E38" s="221"/>
      <c r="F38" s="221"/>
      <c r="G38" s="221"/>
      <c r="M38" s="41"/>
      <c r="N38" s="114"/>
      <c r="O38" s="114"/>
      <c r="P38" s="114"/>
      <c r="Q38" s="114"/>
      <c r="R38" s="114"/>
      <c r="S38" s="114"/>
      <c r="T38" s="115"/>
      <c r="U38" s="47" t="s">
        <v>3592</v>
      </c>
      <c r="V38" s="165"/>
      <c r="W38" s="165"/>
      <c r="X38" s="165"/>
      <c r="Y38" s="165"/>
      <c r="Z38" s="165"/>
      <c r="AA38" s="165"/>
      <c r="AB38" s="165"/>
      <c r="AC38" s="165"/>
      <c r="AD38" s="30"/>
      <c r="AE38" s="3"/>
      <c r="AF38" s="46"/>
      <c r="AG38" s="46"/>
      <c r="AH38" s="46"/>
      <c r="AI38" s="46"/>
      <c r="AJ38" s="46"/>
      <c r="AK38" s="46"/>
      <c r="AL38" s="7"/>
      <c r="AM38" s="107"/>
      <c r="AN38" s="107"/>
      <c r="AO38" s="213"/>
      <c r="AP38" s="213"/>
      <c r="AQ38" s="213"/>
      <c r="AR38" s="213"/>
      <c r="AS38" s="213"/>
      <c r="AT38" s="213"/>
      <c r="AU38" s="213"/>
      <c r="AV38" s="322">
        <v>24</v>
      </c>
      <c r="AW38" s="322"/>
      <c r="AX38" s="4" t="s">
        <v>1852</v>
      </c>
      <c r="AY38" s="4"/>
      <c r="AZ38" s="4"/>
      <c r="BA38" s="17"/>
      <c r="BB38" s="2">
        <f t="shared" si="0"/>
        <v>24</v>
      </c>
      <c r="BC38" s="9"/>
    </row>
    <row r="39" spans="1:55" ht="14.25" customHeight="1" x14ac:dyDescent="0.3">
      <c r="A39" s="6">
        <v>22</v>
      </c>
      <c r="B39" s="6">
        <v>6347</v>
      </c>
      <c r="C39" s="49" t="s">
        <v>4018</v>
      </c>
      <c r="D39" s="221"/>
      <c r="E39" s="221"/>
      <c r="F39" s="221"/>
      <c r="G39" s="221"/>
      <c r="M39" s="41"/>
      <c r="N39" s="114"/>
      <c r="O39" s="114"/>
      <c r="P39" s="114"/>
      <c r="Q39" s="114"/>
      <c r="R39" s="114"/>
      <c r="S39" s="114"/>
      <c r="T39" s="115"/>
      <c r="U39" s="47" t="s">
        <v>3590</v>
      </c>
      <c r="V39" s="165"/>
      <c r="W39" s="165"/>
      <c r="X39" s="165"/>
      <c r="Y39" s="165"/>
      <c r="Z39" s="165"/>
      <c r="AA39" s="165"/>
      <c r="AB39" s="165"/>
      <c r="AC39" s="165"/>
      <c r="AD39" s="30"/>
      <c r="AE39" s="3"/>
      <c r="AF39" s="46"/>
      <c r="AG39" s="46"/>
      <c r="AH39" s="46"/>
      <c r="AI39" s="46"/>
      <c r="AJ39" s="46"/>
      <c r="AK39" s="46"/>
      <c r="AL39" s="7"/>
      <c r="AM39" s="107"/>
      <c r="AN39" s="107"/>
      <c r="AO39" s="213"/>
      <c r="AP39" s="213"/>
      <c r="AQ39" s="213"/>
      <c r="AR39" s="213"/>
      <c r="AS39" s="213"/>
      <c r="AT39" s="213"/>
      <c r="AU39" s="213"/>
      <c r="AV39" s="326">
        <v>22</v>
      </c>
      <c r="AW39" s="326"/>
      <c r="AX39" s="4" t="s">
        <v>1852</v>
      </c>
      <c r="AY39" s="4"/>
      <c r="AZ39" s="4"/>
      <c r="BA39" s="17"/>
      <c r="BB39" s="2">
        <f t="shared" si="0"/>
        <v>22</v>
      </c>
      <c r="BC39" s="9"/>
    </row>
    <row r="40" spans="1:55" ht="14.25" customHeight="1" x14ac:dyDescent="0.3">
      <c r="A40" s="6">
        <v>22</v>
      </c>
      <c r="B40" s="6">
        <v>6348</v>
      </c>
      <c r="C40" s="49" t="s">
        <v>4017</v>
      </c>
      <c r="D40" s="221"/>
      <c r="E40" s="221"/>
      <c r="F40" s="221"/>
      <c r="G40" s="221"/>
      <c r="M40" s="41"/>
      <c r="N40" s="114"/>
      <c r="O40" s="114"/>
      <c r="P40" s="114"/>
      <c r="Q40" s="114"/>
      <c r="R40" s="114"/>
      <c r="S40" s="114"/>
      <c r="T40" s="115"/>
      <c r="U40" s="47" t="s">
        <v>3588</v>
      </c>
      <c r="V40" s="165"/>
      <c r="W40" s="165"/>
      <c r="X40" s="165"/>
      <c r="Y40" s="165"/>
      <c r="Z40" s="165"/>
      <c r="AA40" s="165"/>
      <c r="AB40" s="165"/>
      <c r="AC40" s="165"/>
      <c r="AD40" s="30"/>
      <c r="AE40" s="3"/>
      <c r="AF40" s="46"/>
      <c r="AG40" s="46"/>
      <c r="AH40" s="46"/>
      <c r="AI40" s="46"/>
      <c r="AJ40" s="46"/>
      <c r="AK40" s="46"/>
      <c r="AL40" s="7"/>
      <c r="AM40" s="107"/>
      <c r="AN40" s="107"/>
      <c r="AO40" s="213"/>
      <c r="AP40" s="213"/>
      <c r="AQ40" s="213"/>
      <c r="AR40" s="213"/>
      <c r="AS40" s="213"/>
      <c r="AT40" s="213"/>
      <c r="AU40" s="213"/>
      <c r="AV40" s="322">
        <v>19</v>
      </c>
      <c r="AW40" s="322"/>
      <c r="AX40" s="4" t="s">
        <v>1852</v>
      </c>
      <c r="AY40" s="4"/>
      <c r="AZ40" s="4"/>
      <c r="BA40" s="17"/>
      <c r="BB40" s="2">
        <f t="shared" si="0"/>
        <v>19</v>
      </c>
      <c r="BC40" s="9"/>
    </row>
    <row r="41" spans="1:55" ht="14.25" customHeight="1" x14ac:dyDescent="0.3">
      <c r="A41" s="6">
        <v>22</v>
      </c>
      <c r="B41" s="6">
        <v>6349</v>
      </c>
      <c r="C41" s="49" t="s">
        <v>4016</v>
      </c>
      <c r="D41" s="221"/>
      <c r="E41" s="221"/>
      <c r="F41" s="221"/>
      <c r="G41" s="221"/>
      <c r="M41" s="41"/>
      <c r="N41" s="114"/>
      <c r="O41" s="114"/>
      <c r="P41" s="114"/>
      <c r="Q41" s="114"/>
      <c r="R41" s="114"/>
      <c r="S41" s="114"/>
      <c r="T41" s="115"/>
      <c r="U41" s="47" t="s">
        <v>3586</v>
      </c>
      <c r="V41" s="165"/>
      <c r="W41" s="165"/>
      <c r="X41" s="165"/>
      <c r="Y41" s="165"/>
      <c r="Z41" s="165"/>
      <c r="AA41" s="165"/>
      <c r="AB41" s="165"/>
      <c r="AC41" s="165"/>
      <c r="AD41" s="30"/>
      <c r="AE41" s="3"/>
      <c r="AF41" s="46"/>
      <c r="AG41" s="46"/>
      <c r="AH41" s="46"/>
      <c r="AI41" s="46"/>
      <c r="AJ41" s="46"/>
      <c r="AK41" s="46"/>
      <c r="AL41" s="7"/>
      <c r="AM41" s="107"/>
      <c r="AN41" s="107"/>
      <c r="AO41" s="213"/>
      <c r="AP41" s="213"/>
      <c r="AQ41" s="213"/>
      <c r="AR41" s="213"/>
      <c r="AS41" s="213"/>
      <c r="AT41" s="213"/>
      <c r="AU41" s="213"/>
      <c r="AV41" s="326">
        <v>16</v>
      </c>
      <c r="AW41" s="326"/>
      <c r="AX41" s="4" t="s">
        <v>1852</v>
      </c>
      <c r="AY41" s="4"/>
      <c r="AZ41" s="4"/>
      <c r="BA41" s="17"/>
      <c r="BB41" s="2">
        <f t="shared" si="0"/>
        <v>16</v>
      </c>
      <c r="BC41" s="9"/>
    </row>
    <row r="42" spans="1:55" ht="14.25" customHeight="1" x14ac:dyDescent="0.3">
      <c r="A42" s="6">
        <v>22</v>
      </c>
      <c r="B42" s="6">
        <v>6350</v>
      </c>
      <c r="C42" s="49" t="s">
        <v>4015</v>
      </c>
      <c r="D42" s="221"/>
      <c r="E42" s="221"/>
      <c r="F42" s="221"/>
      <c r="G42" s="221"/>
      <c r="M42" s="41"/>
      <c r="N42" s="114"/>
      <c r="O42" s="114"/>
      <c r="P42" s="114"/>
      <c r="Q42" s="114"/>
      <c r="R42" s="114"/>
      <c r="S42" s="114"/>
      <c r="T42" s="115"/>
      <c r="U42" s="47" t="s">
        <v>3584</v>
      </c>
      <c r="V42" s="165"/>
      <c r="W42" s="165"/>
      <c r="X42" s="165"/>
      <c r="Y42" s="165"/>
      <c r="Z42" s="165"/>
      <c r="AA42" s="165"/>
      <c r="AB42" s="165"/>
      <c r="AC42" s="165"/>
      <c r="AD42" s="30"/>
      <c r="AE42" s="3"/>
      <c r="AF42" s="46"/>
      <c r="AG42" s="46"/>
      <c r="AH42" s="46"/>
      <c r="AI42" s="46"/>
      <c r="AJ42" s="46"/>
      <c r="AK42" s="46"/>
      <c r="AL42" s="7"/>
      <c r="AM42" s="107"/>
      <c r="AN42" s="107"/>
      <c r="AO42" s="213"/>
      <c r="AP42" s="213"/>
      <c r="AQ42" s="213"/>
      <c r="AR42" s="213"/>
      <c r="AS42" s="213"/>
      <c r="AT42" s="213"/>
      <c r="AU42" s="213"/>
      <c r="AV42" s="322">
        <v>13</v>
      </c>
      <c r="AW42" s="322"/>
      <c r="AX42" s="4" t="s">
        <v>1852</v>
      </c>
      <c r="AY42" s="4"/>
      <c r="AZ42" s="4"/>
      <c r="BA42" s="17"/>
      <c r="BB42" s="2">
        <f t="shared" si="0"/>
        <v>13</v>
      </c>
      <c r="BC42" s="9"/>
    </row>
    <row r="43" spans="1:55" ht="14.25" customHeight="1" x14ac:dyDescent="0.3">
      <c r="A43" s="6">
        <v>22</v>
      </c>
      <c r="B43" s="6">
        <v>6351</v>
      </c>
      <c r="C43" s="49" t="s">
        <v>4014</v>
      </c>
      <c r="D43" s="221"/>
      <c r="E43" s="221"/>
      <c r="F43" s="221"/>
      <c r="G43" s="221"/>
      <c r="M43" s="47" t="s">
        <v>3620</v>
      </c>
      <c r="N43" s="111"/>
      <c r="O43" s="111"/>
      <c r="P43" s="111"/>
      <c r="Q43" s="111"/>
      <c r="R43" s="111"/>
      <c r="S43" s="111"/>
      <c r="T43" s="112"/>
      <c r="U43" s="47" t="s">
        <v>3619</v>
      </c>
      <c r="V43" s="165"/>
      <c r="W43" s="165"/>
      <c r="X43" s="165"/>
      <c r="Y43" s="165"/>
      <c r="Z43" s="165"/>
      <c r="AA43" s="165"/>
      <c r="AB43" s="165"/>
      <c r="AC43" s="165"/>
      <c r="AD43" s="30"/>
      <c r="AE43" s="3"/>
      <c r="AF43" s="46"/>
      <c r="AG43" s="46"/>
      <c r="AH43" s="46"/>
      <c r="AI43" s="46"/>
      <c r="AJ43" s="46"/>
      <c r="AK43" s="46"/>
      <c r="AL43" s="7"/>
      <c r="AM43" s="107"/>
      <c r="AN43" s="107"/>
      <c r="AO43" s="213"/>
      <c r="AP43" s="213"/>
      <c r="AQ43" s="213"/>
      <c r="AR43" s="213"/>
      <c r="AS43" s="213"/>
      <c r="AT43" s="213"/>
      <c r="AU43" s="213"/>
      <c r="AV43" s="322">
        <v>133</v>
      </c>
      <c r="AW43" s="322"/>
      <c r="AX43" s="4" t="s">
        <v>1852</v>
      </c>
      <c r="AY43" s="4"/>
      <c r="AZ43" s="4"/>
      <c r="BA43" s="17"/>
      <c r="BB43" s="2">
        <f t="shared" si="0"/>
        <v>133</v>
      </c>
      <c r="BC43" s="9"/>
    </row>
    <row r="44" spans="1:55" ht="14.25" customHeight="1" x14ac:dyDescent="0.3">
      <c r="A44" s="6">
        <v>22</v>
      </c>
      <c r="B44" s="6">
        <v>6352</v>
      </c>
      <c r="C44" s="49" t="s">
        <v>4013</v>
      </c>
      <c r="D44" s="221"/>
      <c r="E44" s="221"/>
      <c r="F44" s="221"/>
      <c r="G44" s="221"/>
      <c r="M44" s="41"/>
      <c r="N44" s="114"/>
      <c r="O44" s="114"/>
      <c r="P44" s="114"/>
      <c r="Q44" s="114"/>
      <c r="R44" s="114"/>
      <c r="S44" s="114"/>
      <c r="T44" s="115"/>
      <c r="U44" s="47" t="s">
        <v>3616</v>
      </c>
      <c r="V44" s="165"/>
      <c r="W44" s="165"/>
      <c r="X44" s="165"/>
      <c r="Y44" s="165"/>
      <c r="Z44" s="165"/>
      <c r="AA44" s="165"/>
      <c r="AB44" s="165"/>
      <c r="AC44" s="165"/>
      <c r="AD44" s="30"/>
      <c r="AE44" s="3"/>
      <c r="AF44" s="46"/>
      <c r="AG44" s="46"/>
      <c r="AH44" s="46"/>
      <c r="AI44" s="46"/>
      <c r="AJ44" s="46"/>
      <c r="AK44" s="46"/>
      <c r="AL44" s="7"/>
      <c r="AM44" s="107"/>
      <c r="AN44" s="107"/>
      <c r="AO44" s="213"/>
      <c r="AP44" s="213"/>
      <c r="AQ44" s="213"/>
      <c r="AR44" s="213"/>
      <c r="AS44" s="213"/>
      <c r="AT44" s="213"/>
      <c r="AU44" s="213"/>
      <c r="AV44" s="326">
        <v>133</v>
      </c>
      <c r="AW44" s="326"/>
      <c r="AX44" s="4" t="s">
        <v>1852</v>
      </c>
      <c r="AY44" s="4"/>
      <c r="AZ44" s="4"/>
      <c r="BA44" s="17"/>
      <c r="BB44" s="2">
        <f t="shared" si="0"/>
        <v>133</v>
      </c>
      <c r="BC44" s="9"/>
    </row>
    <row r="45" spans="1:55" ht="14.25" customHeight="1" x14ac:dyDescent="0.3">
      <c r="A45" s="6">
        <v>22</v>
      </c>
      <c r="B45" s="6">
        <v>6353</v>
      </c>
      <c r="C45" s="49" t="s">
        <v>4012</v>
      </c>
      <c r="D45" s="221"/>
      <c r="E45" s="221"/>
      <c r="F45" s="221"/>
      <c r="G45" s="221"/>
      <c r="M45" s="41"/>
      <c r="N45" s="114"/>
      <c r="O45" s="114"/>
      <c r="P45" s="114"/>
      <c r="Q45" s="114"/>
      <c r="R45" s="114"/>
      <c r="S45" s="114"/>
      <c r="T45" s="115"/>
      <c r="U45" s="47" t="s">
        <v>2759</v>
      </c>
      <c r="V45" s="165"/>
      <c r="W45" s="165"/>
      <c r="X45" s="165"/>
      <c r="Y45" s="165"/>
      <c r="Z45" s="165"/>
      <c r="AA45" s="165"/>
      <c r="AB45" s="165"/>
      <c r="AC45" s="165"/>
      <c r="AD45" s="30"/>
      <c r="AE45" s="3"/>
      <c r="AF45" s="46"/>
      <c r="AG45" s="46"/>
      <c r="AH45" s="46"/>
      <c r="AI45" s="46"/>
      <c r="AJ45" s="46"/>
      <c r="AK45" s="46"/>
      <c r="AL45" s="7"/>
      <c r="AM45" s="107"/>
      <c r="AN45" s="107"/>
      <c r="AO45" s="213"/>
      <c r="AP45" s="213"/>
      <c r="AQ45" s="213"/>
      <c r="AR45" s="213"/>
      <c r="AS45" s="213"/>
      <c r="AT45" s="213"/>
      <c r="AU45" s="213"/>
      <c r="AV45" s="322">
        <v>133</v>
      </c>
      <c r="AW45" s="322"/>
      <c r="AX45" s="4" t="s">
        <v>1852</v>
      </c>
      <c r="AY45" s="4"/>
      <c r="AZ45" s="4"/>
      <c r="BA45" s="17"/>
      <c r="BB45" s="2">
        <f t="shared" si="0"/>
        <v>133</v>
      </c>
      <c r="BC45" s="9"/>
    </row>
    <row r="46" spans="1:55" ht="14.25" customHeight="1" x14ac:dyDescent="0.3">
      <c r="A46" s="6">
        <v>22</v>
      </c>
      <c r="B46" s="6">
        <v>6354</v>
      </c>
      <c r="C46" s="49" t="s">
        <v>4011</v>
      </c>
      <c r="D46" s="221"/>
      <c r="E46" s="221"/>
      <c r="F46" s="221"/>
      <c r="G46" s="221"/>
      <c r="M46" s="41"/>
      <c r="N46" s="114"/>
      <c r="O46" s="114"/>
      <c r="P46" s="114"/>
      <c r="Q46" s="114"/>
      <c r="R46" s="114"/>
      <c r="S46" s="114"/>
      <c r="T46" s="115"/>
      <c r="U46" s="47" t="s">
        <v>3610</v>
      </c>
      <c r="V46" s="165"/>
      <c r="W46" s="165"/>
      <c r="X46" s="165"/>
      <c r="Y46" s="165"/>
      <c r="Z46" s="165"/>
      <c r="AA46" s="165"/>
      <c r="AB46" s="165"/>
      <c r="AC46" s="165"/>
      <c r="AD46" s="30"/>
      <c r="AE46" s="3"/>
      <c r="AF46" s="46"/>
      <c r="AG46" s="46"/>
      <c r="AH46" s="46"/>
      <c r="AI46" s="46"/>
      <c r="AJ46" s="46"/>
      <c r="AK46" s="46"/>
      <c r="AL46" s="7"/>
      <c r="AM46" s="107"/>
      <c r="AN46" s="107"/>
      <c r="AO46" s="213"/>
      <c r="AP46" s="213"/>
      <c r="AQ46" s="213"/>
      <c r="AR46" s="213"/>
      <c r="AS46" s="213"/>
      <c r="AT46" s="213"/>
      <c r="AU46" s="213"/>
      <c r="AV46" s="326">
        <v>66</v>
      </c>
      <c r="AW46" s="326"/>
      <c r="AX46" s="4" t="s">
        <v>1852</v>
      </c>
      <c r="AY46" s="4"/>
      <c r="AZ46" s="4"/>
      <c r="BA46" s="17"/>
      <c r="BB46" s="2">
        <f t="shared" si="0"/>
        <v>66</v>
      </c>
      <c r="BC46" s="9"/>
    </row>
    <row r="47" spans="1:55" ht="14.25" customHeight="1" x14ac:dyDescent="0.3">
      <c r="A47" s="6">
        <v>22</v>
      </c>
      <c r="B47" s="6">
        <v>6355</v>
      </c>
      <c r="C47" s="49" t="s">
        <v>4010</v>
      </c>
      <c r="D47" s="221"/>
      <c r="E47" s="221"/>
      <c r="F47" s="221"/>
      <c r="G47" s="221"/>
      <c r="M47" s="41"/>
      <c r="N47" s="114"/>
      <c r="O47" s="114"/>
      <c r="P47" s="114"/>
      <c r="Q47" s="114"/>
      <c r="R47" s="114"/>
      <c r="S47" s="114"/>
      <c r="T47" s="115"/>
      <c r="U47" s="47" t="s">
        <v>3607</v>
      </c>
      <c r="V47" s="165"/>
      <c r="W47" s="165"/>
      <c r="X47" s="165"/>
      <c r="Y47" s="165"/>
      <c r="Z47" s="165"/>
      <c r="AA47" s="165"/>
      <c r="AB47" s="165"/>
      <c r="AC47" s="165"/>
      <c r="AD47" s="30"/>
      <c r="AE47" s="3"/>
      <c r="AF47" s="46"/>
      <c r="AG47" s="46"/>
      <c r="AH47" s="46"/>
      <c r="AI47" s="46"/>
      <c r="AJ47" s="46"/>
      <c r="AK47" s="46"/>
      <c r="AL47" s="7"/>
      <c r="AM47" s="107"/>
      <c r="AN47" s="107"/>
      <c r="AO47" s="213"/>
      <c r="AP47" s="213"/>
      <c r="AQ47" s="213"/>
      <c r="AR47" s="213"/>
      <c r="AS47" s="213"/>
      <c r="AT47" s="213"/>
      <c r="AU47" s="213"/>
      <c r="AV47" s="322">
        <v>66</v>
      </c>
      <c r="AW47" s="322"/>
      <c r="AX47" s="4" t="s">
        <v>1852</v>
      </c>
      <c r="AY47" s="4"/>
      <c r="AZ47" s="4"/>
      <c r="BA47" s="17"/>
      <c r="BB47" s="2">
        <f t="shared" si="0"/>
        <v>66</v>
      </c>
      <c r="BC47" s="9"/>
    </row>
    <row r="48" spans="1:55" ht="14.25" customHeight="1" x14ac:dyDescent="0.3">
      <c r="A48" s="6">
        <v>22</v>
      </c>
      <c r="B48" s="6">
        <v>6356</v>
      </c>
      <c r="C48" s="49" t="s">
        <v>4009</v>
      </c>
      <c r="D48" s="221"/>
      <c r="E48" s="221"/>
      <c r="F48" s="221"/>
      <c r="G48" s="221"/>
      <c r="M48" s="41"/>
      <c r="N48" s="114"/>
      <c r="O48" s="114"/>
      <c r="P48" s="114"/>
      <c r="Q48" s="114"/>
      <c r="R48" s="114"/>
      <c r="S48" s="114"/>
      <c r="T48" s="115"/>
      <c r="U48" s="47" t="s">
        <v>3604</v>
      </c>
      <c r="V48" s="165"/>
      <c r="W48" s="165"/>
      <c r="X48" s="165"/>
      <c r="Y48" s="165"/>
      <c r="Z48" s="165"/>
      <c r="AA48" s="165"/>
      <c r="AB48" s="165"/>
      <c r="AC48" s="165"/>
      <c r="AD48" s="30"/>
      <c r="AE48" s="3"/>
      <c r="AF48" s="46"/>
      <c r="AG48" s="46"/>
      <c r="AH48" s="46"/>
      <c r="AI48" s="46"/>
      <c r="AJ48" s="46"/>
      <c r="AK48" s="46"/>
      <c r="AL48" s="7"/>
      <c r="AM48" s="107"/>
      <c r="AN48" s="107"/>
      <c r="AO48" s="213"/>
      <c r="AP48" s="213"/>
      <c r="AQ48" s="213"/>
      <c r="AR48" s="213"/>
      <c r="AS48" s="213"/>
      <c r="AT48" s="213"/>
      <c r="AU48" s="213"/>
      <c r="AV48" s="326">
        <v>44</v>
      </c>
      <c r="AW48" s="326"/>
      <c r="AX48" s="4" t="s">
        <v>1852</v>
      </c>
      <c r="AY48" s="4"/>
      <c r="AZ48" s="4"/>
      <c r="BA48" s="17"/>
      <c r="BB48" s="2">
        <f t="shared" si="0"/>
        <v>44</v>
      </c>
      <c r="BC48" s="9"/>
    </row>
    <row r="49" spans="1:55" ht="14.25" customHeight="1" x14ac:dyDescent="0.3">
      <c r="A49" s="6">
        <v>22</v>
      </c>
      <c r="B49" s="6">
        <v>6357</v>
      </c>
      <c r="C49" s="49" t="s">
        <v>4008</v>
      </c>
      <c r="D49" s="221"/>
      <c r="E49" s="221"/>
      <c r="F49" s="221"/>
      <c r="G49" s="221"/>
      <c r="M49" s="41"/>
      <c r="N49" s="114"/>
      <c r="O49" s="114"/>
      <c r="P49" s="114"/>
      <c r="Q49" s="114"/>
      <c r="R49" s="114"/>
      <c r="S49" s="114"/>
      <c r="T49" s="115"/>
      <c r="U49" s="47" t="s">
        <v>3600</v>
      </c>
      <c r="V49" s="165"/>
      <c r="W49" s="165"/>
      <c r="X49" s="165"/>
      <c r="Y49" s="165"/>
      <c r="Z49" s="165"/>
      <c r="AA49" s="165"/>
      <c r="AB49" s="165"/>
      <c r="AC49" s="165"/>
      <c r="AD49" s="30"/>
      <c r="AE49" s="3"/>
      <c r="AF49" s="46"/>
      <c r="AG49" s="46"/>
      <c r="AH49" s="46"/>
      <c r="AI49" s="46"/>
      <c r="AJ49" s="46"/>
      <c r="AK49" s="46"/>
      <c r="AL49" s="7"/>
      <c r="AM49" s="107"/>
      <c r="AN49" s="107"/>
      <c r="AO49" s="213"/>
      <c r="AP49" s="213"/>
      <c r="AQ49" s="213"/>
      <c r="AR49" s="213"/>
      <c r="AS49" s="213"/>
      <c r="AT49" s="213"/>
      <c r="AU49" s="213"/>
      <c r="AV49" s="322">
        <v>44</v>
      </c>
      <c r="AW49" s="322"/>
      <c r="AX49" s="4" t="s">
        <v>1852</v>
      </c>
      <c r="AY49" s="4"/>
      <c r="AZ49" s="4"/>
      <c r="BA49" s="17"/>
      <c r="BB49" s="2">
        <f t="shared" si="0"/>
        <v>44</v>
      </c>
      <c r="BC49" s="9"/>
    </row>
    <row r="50" spans="1:55" ht="14.25" customHeight="1" x14ac:dyDescent="0.3">
      <c r="A50" s="6">
        <v>22</v>
      </c>
      <c r="B50" s="6">
        <v>6358</v>
      </c>
      <c r="C50" s="49" t="s">
        <v>4007</v>
      </c>
      <c r="D50" s="221"/>
      <c r="E50" s="221"/>
      <c r="F50" s="221"/>
      <c r="G50" s="221"/>
      <c r="M50" s="41"/>
      <c r="N50" s="114"/>
      <c r="O50" s="114"/>
      <c r="P50" s="114"/>
      <c r="Q50" s="114"/>
      <c r="R50" s="114"/>
      <c r="S50" s="114"/>
      <c r="T50" s="115"/>
      <c r="U50" s="47" t="s">
        <v>3598</v>
      </c>
      <c r="V50" s="165"/>
      <c r="W50" s="165"/>
      <c r="X50" s="165"/>
      <c r="Y50" s="165"/>
      <c r="Z50" s="165"/>
      <c r="AA50" s="165"/>
      <c r="AB50" s="165"/>
      <c r="AC50" s="165"/>
      <c r="AD50" s="30"/>
      <c r="AE50" s="3"/>
      <c r="AF50" s="46"/>
      <c r="AG50" s="46"/>
      <c r="AH50" s="46"/>
      <c r="AI50" s="46"/>
      <c r="AJ50" s="46"/>
      <c r="AK50" s="46"/>
      <c r="AL50" s="7"/>
      <c r="AM50" s="107"/>
      <c r="AN50" s="107"/>
      <c r="AO50" s="213"/>
      <c r="AP50" s="213"/>
      <c r="AQ50" s="213"/>
      <c r="AR50" s="213"/>
      <c r="AS50" s="213"/>
      <c r="AT50" s="213"/>
      <c r="AU50" s="213"/>
      <c r="AV50" s="326">
        <v>36</v>
      </c>
      <c r="AW50" s="326"/>
      <c r="AX50" s="4" t="s">
        <v>1852</v>
      </c>
      <c r="AY50" s="4"/>
      <c r="AZ50" s="4"/>
      <c r="BA50" s="17"/>
      <c r="BB50" s="2">
        <f t="shared" si="0"/>
        <v>36</v>
      </c>
      <c r="BC50" s="9"/>
    </row>
    <row r="51" spans="1:55" ht="14.25" customHeight="1" x14ac:dyDescent="0.3">
      <c r="A51" s="6">
        <v>22</v>
      </c>
      <c r="B51" s="6">
        <v>6359</v>
      </c>
      <c r="C51" s="49" t="s">
        <v>4006</v>
      </c>
      <c r="D51" s="221"/>
      <c r="E51" s="221"/>
      <c r="F51" s="221"/>
      <c r="G51" s="221"/>
      <c r="M51" s="41"/>
      <c r="N51" s="114"/>
      <c r="O51" s="114"/>
      <c r="P51" s="114"/>
      <c r="Q51" s="114"/>
      <c r="R51" s="114"/>
      <c r="S51" s="114"/>
      <c r="T51" s="115"/>
      <c r="U51" s="47" t="s">
        <v>3596</v>
      </c>
      <c r="V51" s="165"/>
      <c r="W51" s="165"/>
      <c r="X51" s="165"/>
      <c r="Y51" s="165"/>
      <c r="Z51" s="165"/>
      <c r="AA51" s="165"/>
      <c r="AB51" s="165"/>
      <c r="AC51" s="165"/>
      <c r="AD51" s="30"/>
      <c r="AE51" s="3"/>
      <c r="AF51" s="46"/>
      <c r="AG51" s="46"/>
      <c r="AH51" s="46"/>
      <c r="AI51" s="46"/>
      <c r="AJ51" s="46"/>
      <c r="AK51" s="46"/>
      <c r="AL51" s="7"/>
      <c r="AM51" s="107"/>
      <c r="AN51" s="107"/>
      <c r="AO51" s="213"/>
      <c r="AP51" s="213"/>
      <c r="AQ51" s="213"/>
      <c r="AR51" s="213"/>
      <c r="AS51" s="213"/>
      <c r="AT51" s="213"/>
      <c r="AU51" s="213"/>
      <c r="AV51" s="322">
        <v>36</v>
      </c>
      <c r="AW51" s="322"/>
      <c r="AX51" s="4" t="s">
        <v>1852</v>
      </c>
      <c r="AY51" s="4"/>
      <c r="AZ51" s="4"/>
      <c r="BA51" s="17"/>
      <c r="BB51" s="2">
        <f t="shared" si="0"/>
        <v>36</v>
      </c>
      <c r="BC51" s="9"/>
    </row>
    <row r="52" spans="1:55" ht="14.25" customHeight="1" x14ac:dyDescent="0.3">
      <c r="A52" s="6">
        <v>22</v>
      </c>
      <c r="B52" s="6">
        <v>6360</v>
      </c>
      <c r="C52" s="49" t="s">
        <v>4005</v>
      </c>
      <c r="D52" s="221"/>
      <c r="E52" s="221"/>
      <c r="F52" s="221"/>
      <c r="G52" s="221"/>
      <c r="M52" s="41"/>
      <c r="N52" s="114"/>
      <c r="O52" s="114"/>
      <c r="P52" s="114"/>
      <c r="Q52" s="114"/>
      <c r="R52" s="114"/>
      <c r="S52" s="114"/>
      <c r="T52" s="115"/>
      <c r="U52" s="47" t="s">
        <v>3594</v>
      </c>
      <c r="V52" s="165"/>
      <c r="W52" s="165"/>
      <c r="X52" s="165"/>
      <c r="Y52" s="165"/>
      <c r="Z52" s="165"/>
      <c r="AA52" s="165"/>
      <c r="AB52" s="165"/>
      <c r="AC52" s="165"/>
      <c r="AD52" s="30"/>
      <c r="AE52" s="3"/>
      <c r="AF52" s="46"/>
      <c r="AG52" s="46"/>
      <c r="AH52" s="46"/>
      <c r="AI52" s="46"/>
      <c r="AJ52" s="46"/>
      <c r="AK52" s="46"/>
      <c r="AL52" s="7"/>
      <c r="AM52" s="107"/>
      <c r="AN52" s="107"/>
      <c r="AO52" s="213"/>
      <c r="AP52" s="213"/>
      <c r="AQ52" s="213"/>
      <c r="AR52" s="213"/>
      <c r="AS52" s="213"/>
      <c r="AT52" s="213"/>
      <c r="AU52" s="213"/>
      <c r="AV52" s="322">
        <v>26</v>
      </c>
      <c r="AW52" s="322"/>
      <c r="AX52" s="4" t="s">
        <v>1852</v>
      </c>
      <c r="AY52" s="4"/>
      <c r="AZ52" s="4"/>
      <c r="BA52" s="17"/>
      <c r="BB52" s="2">
        <f t="shared" si="0"/>
        <v>26</v>
      </c>
      <c r="BC52" s="9"/>
    </row>
    <row r="53" spans="1:55" ht="14.25" customHeight="1" x14ac:dyDescent="0.3">
      <c r="A53" s="6">
        <v>22</v>
      </c>
      <c r="B53" s="6">
        <v>6361</v>
      </c>
      <c r="C53" s="49" t="s">
        <v>4004</v>
      </c>
      <c r="D53" s="221"/>
      <c r="E53" s="221"/>
      <c r="F53" s="221"/>
      <c r="G53" s="221"/>
      <c r="M53" s="41"/>
      <c r="N53" s="114"/>
      <c r="O53" s="114"/>
      <c r="P53" s="114"/>
      <c r="Q53" s="114"/>
      <c r="R53" s="114"/>
      <c r="S53" s="114"/>
      <c r="T53" s="115"/>
      <c r="U53" s="47" t="s">
        <v>3592</v>
      </c>
      <c r="V53" s="165"/>
      <c r="W53" s="165"/>
      <c r="X53" s="165"/>
      <c r="Y53" s="165"/>
      <c r="Z53" s="165"/>
      <c r="AA53" s="165"/>
      <c r="AB53" s="165"/>
      <c r="AC53" s="165"/>
      <c r="AD53" s="30"/>
      <c r="AE53" s="3"/>
      <c r="AF53" s="46"/>
      <c r="AG53" s="46"/>
      <c r="AH53" s="46"/>
      <c r="AI53" s="46"/>
      <c r="AJ53" s="46"/>
      <c r="AK53" s="46"/>
      <c r="AL53" s="7"/>
      <c r="AM53" s="107"/>
      <c r="AN53" s="107"/>
      <c r="AO53" s="213"/>
      <c r="AP53" s="213"/>
      <c r="AQ53" s="213"/>
      <c r="AR53" s="213"/>
      <c r="AS53" s="213"/>
      <c r="AT53" s="213"/>
      <c r="AU53" s="213"/>
      <c r="AV53" s="326">
        <v>24</v>
      </c>
      <c r="AW53" s="326"/>
      <c r="AX53" s="4" t="s">
        <v>1852</v>
      </c>
      <c r="AY53" s="4"/>
      <c r="AZ53" s="4"/>
      <c r="BA53" s="17"/>
      <c r="BB53" s="2">
        <f t="shared" si="0"/>
        <v>24</v>
      </c>
      <c r="BC53" s="9"/>
    </row>
    <row r="54" spans="1:55" ht="14.25" customHeight="1" x14ac:dyDescent="0.3">
      <c r="A54" s="6">
        <v>22</v>
      </c>
      <c r="B54" s="6">
        <v>6362</v>
      </c>
      <c r="C54" s="49" t="s">
        <v>4003</v>
      </c>
      <c r="D54" s="221"/>
      <c r="E54" s="221"/>
      <c r="F54" s="221"/>
      <c r="G54" s="221"/>
      <c r="M54" s="41"/>
      <c r="N54" s="114"/>
      <c r="O54" s="114"/>
      <c r="P54" s="114"/>
      <c r="Q54" s="114"/>
      <c r="R54" s="114"/>
      <c r="S54" s="114"/>
      <c r="T54" s="115"/>
      <c r="U54" s="47" t="s">
        <v>3590</v>
      </c>
      <c r="V54" s="165"/>
      <c r="W54" s="165"/>
      <c r="X54" s="165"/>
      <c r="Y54" s="165"/>
      <c r="Z54" s="165"/>
      <c r="AA54" s="165"/>
      <c r="AB54" s="165"/>
      <c r="AC54" s="165"/>
      <c r="AD54" s="30"/>
      <c r="AE54" s="3"/>
      <c r="AF54" s="46"/>
      <c r="AG54" s="46"/>
      <c r="AH54" s="46"/>
      <c r="AI54" s="46"/>
      <c r="AJ54" s="46"/>
      <c r="AK54" s="46"/>
      <c r="AL54" s="7"/>
      <c r="AM54" s="107"/>
      <c r="AN54" s="107"/>
      <c r="AO54" s="213"/>
      <c r="AP54" s="213"/>
      <c r="AQ54" s="213"/>
      <c r="AR54" s="213"/>
      <c r="AS54" s="213"/>
      <c r="AT54" s="213"/>
      <c r="AU54" s="213"/>
      <c r="AV54" s="322">
        <v>22</v>
      </c>
      <c r="AW54" s="322"/>
      <c r="AX54" s="4" t="s">
        <v>1852</v>
      </c>
      <c r="AY54" s="4"/>
      <c r="AZ54" s="4"/>
      <c r="BA54" s="17"/>
      <c r="BB54" s="2">
        <f t="shared" si="0"/>
        <v>22</v>
      </c>
      <c r="BC54" s="9"/>
    </row>
    <row r="55" spans="1:55" ht="14.25" customHeight="1" x14ac:dyDescent="0.3">
      <c r="A55" s="6">
        <v>22</v>
      </c>
      <c r="B55" s="6">
        <v>6363</v>
      </c>
      <c r="C55" s="49" t="s">
        <v>4002</v>
      </c>
      <c r="D55" s="221"/>
      <c r="E55" s="221"/>
      <c r="F55" s="221"/>
      <c r="G55" s="221"/>
      <c r="M55" s="41"/>
      <c r="N55" s="114"/>
      <c r="O55" s="114"/>
      <c r="P55" s="114"/>
      <c r="Q55" s="114"/>
      <c r="R55" s="114"/>
      <c r="S55" s="114"/>
      <c r="T55" s="115"/>
      <c r="U55" s="47" t="s">
        <v>3588</v>
      </c>
      <c r="V55" s="165"/>
      <c r="W55" s="165"/>
      <c r="X55" s="165"/>
      <c r="Y55" s="165"/>
      <c r="Z55" s="165"/>
      <c r="AA55" s="165"/>
      <c r="AB55" s="165"/>
      <c r="AC55" s="165"/>
      <c r="AD55" s="30"/>
      <c r="AE55" s="3"/>
      <c r="AF55" s="46"/>
      <c r="AG55" s="46"/>
      <c r="AH55" s="46"/>
      <c r="AI55" s="46"/>
      <c r="AJ55" s="46"/>
      <c r="AK55" s="46"/>
      <c r="AL55" s="7"/>
      <c r="AM55" s="107"/>
      <c r="AN55" s="107"/>
      <c r="AO55" s="213"/>
      <c r="AP55" s="213"/>
      <c r="AQ55" s="213"/>
      <c r="AR55" s="213"/>
      <c r="AS55" s="213"/>
      <c r="AT55" s="213"/>
      <c r="AU55" s="213"/>
      <c r="AV55" s="326">
        <v>19</v>
      </c>
      <c r="AW55" s="326"/>
      <c r="AX55" s="4" t="s">
        <v>1852</v>
      </c>
      <c r="AY55" s="4"/>
      <c r="AZ55" s="4"/>
      <c r="BA55" s="17"/>
      <c r="BB55" s="2">
        <f t="shared" si="0"/>
        <v>19</v>
      </c>
      <c r="BC55" s="9"/>
    </row>
    <row r="56" spans="1:55" ht="14.25" customHeight="1" x14ac:dyDescent="0.3">
      <c r="A56" s="6">
        <v>22</v>
      </c>
      <c r="B56" s="6">
        <v>6364</v>
      </c>
      <c r="C56" s="49" t="s">
        <v>4001</v>
      </c>
      <c r="D56" s="221"/>
      <c r="E56" s="221"/>
      <c r="F56" s="221"/>
      <c r="G56" s="221"/>
      <c r="M56" s="41"/>
      <c r="N56" s="114"/>
      <c r="O56" s="114"/>
      <c r="P56" s="114"/>
      <c r="Q56" s="114"/>
      <c r="R56" s="114"/>
      <c r="S56" s="114"/>
      <c r="T56" s="115"/>
      <c r="U56" s="47" t="s">
        <v>3586</v>
      </c>
      <c r="V56" s="165"/>
      <c r="W56" s="165"/>
      <c r="X56" s="165"/>
      <c r="Y56" s="165"/>
      <c r="Z56" s="165"/>
      <c r="AA56" s="165"/>
      <c r="AB56" s="165"/>
      <c r="AC56" s="165"/>
      <c r="AD56" s="30"/>
      <c r="AE56" s="3"/>
      <c r="AF56" s="46"/>
      <c r="AG56" s="46"/>
      <c r="AH56" s="46"/>
      <c r="AI56" s="46"/>
      <c r="AJ56" s="46"/>
      <c r="AK56" s="46"/>
      <c r="AL56" s="7"/>
      <c r="AM56" s="107"/>
      <c r="AN56" s="107"/>
      <c r="AO56" s="213"/>
      <c r="AP56" s="213"/>
      <c r="AQ56" s="213"/>
      <c r="AR56" s="213"/>
      <c r="AS56" s="213"/>
      <c r="AT56" s="213"/>
      <c r="AU56" s="213"/>
      <c r="AV56" s="322">
        <v>16</v>
      </c>
      <c r="AW56" s="322"/>
      <c r="AX56" s="4" t="s">
        <v>1852</v>
      </c>
      <c r="AY56" s="4"/>
      <c r="AZ56" s="4"/>
      <c r="BA56" s="17"/>
      <c r="BB56" s="2">
        <f t="shared" si="0"/>
        <v>16</v>
      </c>
      <c r="BC56" s="9"/>
    </row>
    <row r="57" spans="1:55" ht="14.25" customHeight="1" x14ac:dyDescent="0.3">
      <c r="A57" s="6">
        <v>22</v>
      </c>
      <c r="B57" s="6">
        <v>6365</v>
      </c>
      <c r="C57" s="49" t="s">
        <v>4000</v>
      </c>
      <c r="D57" s="221"/>
      <c r="E57" s="221"/>
      <c r="F57" s="221"/>
      <c r="G57" s="221"/>
      <c r="L57" s="40"/>
      <c r="M57" s="4"/>
      <c r="N57" s="116"/>
      <c r="O57" s="116"/>
      <c r="P57" s="116"/>
      <c r="Q57" s="116"/>
      <c r="R57" s="116"/>
      <c r="S57" s="116"/>
      <c r="T57" s="117"/>
      <c r="U57" s="5" t="s">
        <v>3584</v>
      </c>
      <c r="V57" s="213"/>
      <c r="W57" s="213"/>
      <c r="X57" s="213"/>
      <c r="Y57" s="213"/>
      <c r="Z57" s="213"/>
      <c r="AA57" s="213"/>
      <c r="AB57" s="213"/>
      <c r="AC57" s="213"/>
      <c r="AD57" s="3"/>
      <c r="AE57" s="3"/>
      <c r="AF57" s="46"/>
      <c r="AG57" s="46"/>
      <c r="AH57" s="46"/>
      <c r="AI57" s="46"/>
      <c r="AJ57" s="46"/>
      <c r="AK57" s="46"/>
      <c r="AL57" s="46"/>
      <c r="AM57" s="53"/>
      <c r="AN57" s="53"/>
      <c r="AO57" s="213"/>
      <c r="AP57" s="213"/>
      <c r="AQ57" s="213"/>
      <c r="AR57" s="213"/>
      <c r="AS57" s="213"/>
      <c r="AT57" s="213"/>
      <c r="AU57" s="213"/>
      <c r="AV57" s="322">
        <v>13</v>
      </c>
      <c r="AW57" s="322"/>
      <c r="AX57" s="3" t="s">
        <v>1852</v>
      </c>
      <c r="AY57" s="3"/>
      <c r="AZ57" s="3"/>
      <c r="BA57" s="31"/>
      <c r="BB57" s="2">
        <f t="shared" si="0"/>
        <v>13</v>
      </c>
      <c r="BC57" s="9"/>
    </row>
    <row r="58" spans="1:55" ht="14.25" customHeight="1" x14ac:dyDescent="0.3">
      <c r="A58" s="6">
        <v>22</v>
      </c>
      <c r="B58" s="6" t="s">
        <v>3999</v>
      </c>
      <c r="C58" s="49" t="s">
        <v>3998</v>
      </c>
      <c r="D58" s="47" t="s">
        <v>3997</v>
      </c>
      <c r="E58" s="56"/>
      <c r="F58" s="56"/>
      <c r="G58" s="56"/>
      <c r="H58" s="56"/>
      <c r="I58" s="56"/>
      <c r="J58" s="56"/>
      <c r="K58" s="56"/>
      <c r="L58" s="238"/>
      <c r="M58" s="41" t="s">
        <v>3679</v>
      </c>
      <c r="N58" s="1"/>
      <c r="O58" s="1"/>
      <c r="P58" s="1"/>
      <c r="Q58" s="1"/>
      <c r="R58" s="1"/>
      <c r="S58" s="1"/>
      <c r="T58" s="40"/>
      <c r="U58" s="39" t="s">
        <v>3678</v>
      </c>
      <c r="V58" s="7"/>
      <c r="W58" s="7"/>
      <c r="X58" s="7"/>
      <c r="Y58" s="7"/>
      <c r="Z58" s="7"/>
      <c r="AA58" s="7"/>
      <c r="AB58" s="7"/>
      <c r="AC58" s="7"/>
      <c r="AD58" s="7"/>
      <c r="AE58" s="4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322">
        <v>136</v>
      </c>
      <c r="AW58" s="322"/>
      <c r="AX58" s="4" t="s">
        <v>1852</v>
      </c>
      <c r="AY58" s="107"/>
      <c r="AZ58" s="146"/>
      <c r="BA58" s="145"/>
      <c r="BB58" s="2">
        <f t="shared" si="0"/>
        <v>136</v>
      </c>
      <c r="BC58" s="9"/>
    </row>
    <row r="59" spans="1:55" ht="14.25" customHeight="1" x14ac:dyDescent="0.3">
      <c r="A59" s="6">
        <v>22</v>
      </c>
      <c r="B59" s="6" t="s">
        <v>1016</v>
      </c>
      <c r="C59" s="49" t="s">
        <v>3996</v>
      </c>
      <c r="D59" s="55"/>
      <c r="E59" s="54"/>
      <c r="F59" s="54"/>
      <c r="G59" s="54"/>
      <c r="H59" s="54"/>
      <c r="I59" s="54"/>
      <c r="J59" s="54"/>
      <c r="K59" s="54"/>
      <c r="L59" s="200"/>
      <c r="M59" s="113"/>
      <c r="N59" s="114"/>
      <c r="O59" s="114"/>
      <c r="P59" s="114"/>
      <c r="Q59" s="114"/>
      <c r="R59" s="114"/>
      <c r="S59" s="114"/>
      <c r="T59" s="115"/>
      <c r="U59" s="47" t="s">
        <v>3675</v>
      </c>
      <c r="V59" s="165"/>
      <c r="W59" s="165"/>
      <c r="X59" s="165"/>
      <c r="Y59" s="165"/>
      <c r="Z59" s="165"/>
      <c r="AA59" s="165"/>
      <c r="AB59" s="165"/>
      <c r="AC59" s="165"/>
      <c r="AD59" s="30"/>
      <c r="AE59" s="3"/>
      <c r="AF59" s="46"/>
      <c r="AG59" s="46"/>
      <c r="AH59" s="46"/>
      <c r="AI59" s="46"/>
      <c r="AJ59" s="46"/>
      <c r="AK59" s="46"/>
      <c r="AL59" s="7"/>
      <c r="AM59" s="107"/>
      <c r="AN59" s="107"/>
      <c r="AO59" s="213"/>
      <c r="AP59" s="213"/>
      <c r="AQ59" s="213"/>
      <c r="AR59" s="213"/>
      <c r="AS59" s="213"/>
      <c r="AT59" s="213"/>
      <c r="AU59" s="213"/>
      <c r="AV59" s="326">
        <v>136</v>
      </c>
      <c r="AW59" s="326"/>
      <c r="AX59" s="4" t="s">
        <v>1852</v>
      </c>
      <c r="AY59" s="4"/>
      <c r="AZ59" s="4"/>
      <c r="BA59" s="17"/>
      <c r="BB59" s="2">
        <f t="shared" si="0"/>
        <v>136</v>
      </c>
      <c r="BC59" s="9"/>
    </row>
    <row r="60" spans="1:55" ht="14.25" customHeight="1" x14ac:dyDescent="0.3">
      <c r="A60" s="6">
        <v>22</v>
      </c>
      <c r="B60" s="6" t="s">
        <v>1015</v>
      </c>
      <c r="C60" s="49" t="s">
        <v>3995</v>
      </c>
      <c r="D60" s="108"/>
      <c r="E60" s="109"/>
      <c r="F60" s="109"/>
      <c r="G60" s="159"/>
      <c r="H60" s="114"/>
      <c r="I60" s="114"/>
      <c r="J60" s="114"/>
      <c r="K60" s="114"/>
      <c r="L60" s="115"/>
      <c r="M60" s="113"/>
      <c r="N60" s="114"/>
      <c r="O60" s="114"/>
      <c r="P60" s="114"/>
      <c r="Q60" s="114"/>
      <c r="R60" s="114"/>
      <c r="S60" s="114"/>
      <c r="T60" s="115"/>
      <c r="U60" s="47" t="s">
        <v>3672</v>
      </c>
      <c r="V60" s="165"/>
      <c r="W60" s="165"/>
      <c r="X60" s="165"/>
      <c r="Y60" s="165"/>
      <c r="Z60" s="165"/>
      <c r="AA60" s="165"/>
      <c r="AB60" s="165"/>
      <c r="AC60" s="165"/>
      <c r="AD60" s="30"/>
      <c r="AE60" s="3"/>
      <c r="AF60" s="46"/>
      <c r="AG60" s="46"/>
      <c r="AH60" s="46"/>
      <c r="AI60" s="46"/>
      <c r="AJ60" s="46"/>
      <c r="AK60" s="46"/>
      <c r="AL60" s="46"/>
      <c r="AM60" s="107"/>
      <c r="AN60" s="107"/>
      <c r="AO60" s="213"/>
      <c r="AP60" s="213"/>
      <c r="AQ60" s="213"/>
      <c r="AR60" s="213"/>
      <c r="AS60" s="213"/>
      <c r="AT60" s="213"/>
      <c r="AU60" s="213"/>
      <c r="AV60" s="322">
        <v>90</v>
      </c>
      <c r="AW60" s="322"/>
      <c r="AX60" s="4" t="s">
        <v>1852</v>
      </c>
      <c r="AY60" s="4"/>
      <c r="AZ60" s="4"/>
      <c r="BA60" s="17"/>
      <c r="BB60" s="2">
        <f t="shared" si="0"/>
        <v>90</v>
      </c>
      <c r="BC60" s="9"/>
    </row>
    <row r="61" spans="1:55" ht="14.25" customHeight="1" x14ac:dyDescent="0.3">
      <c r="A61" s="6">
        <v>22</v>
      </c>
      <c r="B61" s="6" t="s">
        <v>1014</v>
      </c>
      <c r="C61" s="49" t="s">
        <v>3994</v>
      </c>
      <c r="D61" s="108"/>
      <c r="E61" s="109"/>
      <c r="F61" s="109"/>
      <c r="G61" s="159"/>
      <c r="H61" s="114"/>
      <c r="I61" s="114"/>
      <c r="J61" s="114"/>
      <c r="K61" s="114"/>
      <c r="L61" s="115"/>
      <c r="M61" s="113"/>
      <c r="N61" s="114"/>
      <c r="O61" s="114"/>
      <c r="P61" s="114"/>
      <c r="Q61" s="114"/>
      <c r="R61" s="114"/>
      <c r="S61" s="114"/>
      <c r="T61" s="115"/>
      <c r="U61" s="47" t="s">
        <v>3669</v>
      </c>
      <c r="V61" s="165"/>
      <c r="W61" s="165"/>
      <c r="X61" s="165"/>
      <c r="Y61" s="165"/>
      <c r="Z61" s="165"/>
      <c r="AA61" s="165"/>
      <c r="AB61" s="165"/>
      <c r="AC61" s="165"/>
      <c r="AD61" s="30"/>
      <c r="AE61" s="3"/>
      <c r="AF61" s="46"/>
      <c r="AG61" s="46"/>
      <c r="AH61" s="46"/>
      <c r="AI61" s="46"/>
      <c r="AJ61" s="46"/>
      <c r="AK61" s="46"/>
      <c r="AL61" s="46"/>
      <c r="AM61" s="107"/>
      <c r="AN61" s="107"/>
      <c r="AO61" s="213"/>
      <c r="AP61" s="213"/>
      <c r="AQ61" s="213"/>
      <c r="AR61" s="213"/>
      <c r="AS61" s="213"/>
      <c r="AT61" s="213"/>
      <c r="AU61" s="213"/>
      <c r="AV61" s="326">
        <v>55</v>
      </c>
      <c r="AW61" s="326"/>
      <c r="AX61" s="4" t="s">
        <v>1852</v>
      </c>
      <c r="AY61" s="4"/>
      <c r="AZ61" s="4"/>
      <c r="BA61" s="17"/>
      <c r="BB61" s="2">
        <f t="shared" si="0"/>
        <v>55</v>
      </c>
      <c r="BC61" s="9"/>
    </row>
    <row r="62" spans="1:55" ht="14.25" customHeight="1" x14ac:dyDescent="0.3">
      <c r="A62" s="6">
        <v>22</v>
      </c>
      <c r="B62" s="6" t="s">
        <v>1013</v>
      </c>
      <c r="C62" s="49" t="s">
        <v>3993</v>
      </c>
      <c r="D62" s="108"/>
      <c r="E62" s="109"/>
      <c r="F62" s="109"/>
      <c r="G62" s="159"/>
      <c r="H62" s="114"/>
      <c r="I62" s="114"/>
      <c r="J62" s="114"/>
      <c r="K62" s="114"/>
      <c r="L62" s="115"/>
      <c r="M62" s="113"/>
      <c r="N62" s="114"/>
      <c r="O62" s="114"/>
      <c r="P62" s="114"/>
      <c r="Q62" s="114"/>
      <c r="R62" s="114"/>
      <c r="S62" s="114"/>
      <c r="T62" s="115"/>
      <c r="U62" s="47" t="s">
        <v>3667</v>
      </c>
      <c r="V62" s="165"/>
      <c r="W62" s="165"/>
      <c r="X62" s="165"/>
      <c r="Y62" s="165"/>
      <c r="Z62" s="165"/>
      <c r="AA62" s="165"/>
      <c r="AB62" s="165"/>
      <c r="AC62" s="165"/>
      <c r="AD62" s="30"/>
      <c r="AE62" s="3"/>
      <c r="AF62" s="46"/>
      <c r="AG62" s="46"/>
      <c r="AH62" s="46"/>
      <c r="AI62" s="46"/>
      <c r="AJ62" s="46"/>
      <c r="AK62" s="46"/>
      <c r="AL62" s="46"/>
      <c r="AM62" s="107"/>
      <c r="AN62" s="107"/>
      <c r="AO62" s="213"/>
      <c r="AP62" s="213"/>
      <c r="AQ62" s="213"/>
      <c r="AR62" s="213"/>
      <c r="AS62" s="213"/>
      <c r="AT62" s="213"/>
      <c r="AU62" s="213"/>
      <c r="AV62" s="322">
        <v>39</v>
      </c>
      <c r="AW62" s="322"/>
      <c r="AX62" s="4" t="s">
        <v>1852</v>
      </c>
      <c r="AY62" s="4"/>
      <c r="AZ62" s="4"/>
      <c r="BA62" s="17"/>
      <c r="BB62" s="2">
        <f t="shared" si="0"/>
        <v>39</v>
      </c>
      <c r="BC62" s="9"/>
    </row>
    <row r="63" spans="1:55" ht="14.25" customHeight="1" x14ac:dyDescent="0.3">
      <c r="A63" s="6">
        <v>22</v>
      </c>
      <c r="B63" s="6" t="s">
        <v>1012</v>
      </c>
      <c r="C63" s="49" t="s">
        <v>3992</v>
      </c>
      <c r="D63" s="221"/>
      <c r="E63" s="221"/>
      <c r="F63" s="221"/>
      <c r="G63" s="221"/>
      <c r="M63" s="41"/>
      <c r="S63" s="221"/>
      <c r="T63" s="221"/>
      <c r="U63" s="5" t="s">
        <v>2447</v>
      </c>
      <c r="V63" s="213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326">
        <v>30</v>
      </c>
      <c r="AW63" s="326"/>
      <c r="AX63" s="3" t="s">
        <v>1852</v>
      </c>
      <c r="AY63" s="3"/>
      <c r="AZ63" s="3"/>
      <c r="BA63" s="31"/>
      <c r="BB63" s="2">
        <f t="shared" si="0"/>
        <v>30</v>
      </c>
      <c r="BC63" s="199"/>
    </row>
    <row r="64" spans="1:55" ht="14.25" customHeight="1" x14ac:dyDescent="0.3">
      <c r="A64" s="6">
        <v>22</v>
      </c>
      <c r="B64" s="6" t="s">
        <v>1011</v>
      </c>
      <c r="C64" s="49" t="s">
        <v>3991</v>
      </c>
      <c r="D64" s="221"/>
      <c r="E64" s="221"/>
      <c r="F64" s="221"/>
      <c r="G64" s="221"/>
      <c r="M64" s="41"/>
      <c r="S64" s="221"/>
      <c r="T64" s="221"/>
      <c r="U64" s="5" t="s">
        <v>2431</v>
      </c>
      <c r="V64" s="213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322">
        <v>24</v>
      </c>
      <c r="AW64" s="322"/>
      <c r="AX64" s="3" t="s">
        <v>1852</v>
      </c>
      <c r="AY64" s="3"/>
      <c r="AZ64" s="3"/>
      <c r="BA64" s="31"/>
      <c r="BB64" s="2">
        <f t="shared" si="0"/>
        <v>24</v>
      </c>
      <c r="BC64" s="199"/>
    </row>
    <row r="65" spans="1:55" ht="14.25" customHeight="1" x14ac:dyDescent="0.3">
      <c r="A65" s="6">
        <v>22</v>
      </c>
      <c r="B65" s="6" t="s">
        <v>1010</v>
      </c>
      <c r="C65" s="49" t="s">
        <v>3990</v>
      </c>
      <c r="D65" s="221"/>
      <c r="E65" s="221"/>
      <c r="F65" s="221"/>
      <c r="G65" s="221"/>
      <c r="M65" s="41"/>
      <c r="S65" s="221"/>
      <c r="T65" s="221"/>
      <c r="U65" s="5" t="s">
        <v>2418</v>
      </c>
      <c r="V65" s="213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326">
        <v>21</v>
      </c>
      <c r="AW65" s="326"/>
      <c r="AX65" s="3" t="s">
        <v>1852</v>
      </c>
      <c r="AY65" s="3"/>
      <c r="AZ65" s="3"/>
      <c r="BA65" s="31"/>
      <c r="BB65" s="2">
        <f t="shared" si="0"/>
        <v>21</v>
      </c>
      <c r="BC65" s="199"/>
    </row>
    <row r="66" spans="1:55" ht="14.25" customHeight="1" x14ac:dyDescent="0.3">
      <c r="A66" s="6">
        <v>22</v>
      </c>
      <c r="B66" s="6" t="s">
        <v>1009</v>
      </c>
      <c r="C66" s="49" t="s">
        <v>3989</v>
      </c>
      <c r="D66" s="221"/>
      <c r="E66" s="221"/>
      <c r="F66" s="221"/>
      <c r="G66" s="221"/>
      <c r="M66" s="41"/>
      <c r="S66" s="221"/>
      <c r="T66" s="221"/>
      <c r="U66" s="5" t="s">
        <v>2405</v>
      </c>
      <c r="V66" s="213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322">
        <v>18</v>
      </c>
      <c r="AW66" s="322"/>
      <c r="AX66" s="3" t="s">
        <v>1852</v>
      </c>
      <c r="AY66" s="3"/>
      <c r="AZ66" s="3"/>
      <c r="BA66" s="31"/>
      <c r="BB66" s="2">
        <f t="shared" si="0"/>
        <v>18</v>
      </c>
      <c r="BC66" s="199"/>
    </row>
    <row r="67" spans="1:55" ht="14.25" customHeight="1" x14ac:dyDescent="0.3">
      <c r="A67" s="6">
        <v>22</v>
      </c>
      <c r="B67" s="6" t="s">
        <v>1008</v>
      </c>
      <c r="C67" s="49" t="s">
        <v>3988</v>
      </c>
      <c r="D67" s="221"/>
      <c r="E67" s="221"/>
      <c r="F67" s="221"/>
      <c r="G67" s="221"/>
      <c r="M67" s="41"/>
      <c r="S67" s="221"/>
      <c r="T67" s="221"/>
      <c r="U67" s="5" t="s">
        <v>2392</v>
      </c>
      <c r="V67" s="213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322">
        <v>16</v>
      </c>
      <c r="AW67" s="322"/>
      <c r="AX67" s="3" t="s">
        <v>1852</v>
      </c>
      <c r="AY67" s="3"/>
      <c r="AZ67" s="3"/>
      <c r="BA67" s="31"/>
      <c r="BB67" s="2">
        <f t="shared" si="0"/>
        <v>16</v>
      </c>
      <c r="BC67" s="199"/>
    </row>
    <row r="68" spans="1:55" ht="14.25" customHeight="1" x14ac:dyDescent="0.3">
      <c r="A68" s="6">
        <v>22</v>
      </c>
      <c r="B68" s="6" t="s">
        <v>1007</v>
      </c>
      <c r="C68" s="49" t="s">
        <v>3987</v>
      </c>
      <c r="D68" s="1"/>
      <c r="E68" s="221"/>
      <c r="F68" s="221"/>
      <c r="G68" s="221"/>
      <c r="M68" s="41"/>
      <c r="S68" s="221"/>
      <c r="T68" s="221"/>
      <c r="U68" s="5" t="s">
        <v>2379</v>
      </c>
      <c r="V68" s="213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326">
        <v>14</v>
      </c>
      <c r="AW68" s="326"/>
      <c r="AX68" s="3" t="s">
        <v>1852</v>
      </c>
      <c r="AY68" s="3"/>
      <c r="AZ68" s="3"/>
      <c r="BA68" s="31"/>
      <c r="BB68" s="2">
        <f t="shared" si="0"/>
        <v>14</v>
      </c>
      <c r="BC68" s="199"/>
    </row>
    <row r="69" spans="1:55" ht="14.25" customHeight="1" x14ac:dyDescent="0.3">
      <c r="A69" s="6">
        <v>22</v>
      </c>
      <c r="B69" s="6" t="s">
        <v>1006</v>
      </c>
      <c r="C69" s="49" t="s">
        <v>3986</v>
      </c>
      <c r="D69" s="1"/>
      <c r="E69" s="221"/>
      <c r="F69" s="221"/>
      <c r="G69" s="221"/>
      <c r="M69" s="41"/>
      <c r="S69" s="221"/>
      <c r="T69" s="221"/>
      <c r="U69" s="5" t="s">
        <v>2366</v>
      </c>
      <c r="V69" s="213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322">
        <v>13</v>
      </c>
      <c r="AW69" s="322"/>
      <c r="AX69" s="3" t="s">
        <v>1852</v>
      </c>
      <c r="AY69" s="3"/>
      <c r="AZ69" s="3"/>
      <c r="BA69" s="31"/>
      <c r="BB69" s="2">
        <f t="shared" si="0"/>
        <v>13</v>
      </c>
      <c r="BC69" s="199"/>
    </row>
    <row r="70" spans="1:55" ht="14.25" customHeight="1" x14ac:dyDescent="0.3">
      <c r="A70" s="6">
        <v>22</v>
      </c>
      <c r="B70" s="6" t="s">
        <v>1005</v>
      </c>
      <c r="C70" s="49" t="s">
        <v>3985</v>
      </c>
      <c r="D70" s="1"/>
      <c r="E70" s="221"/>
      <c r="F70" s="221"/>
      <c r="G70" s="221"/>
      <c r="M70" s="41"/>
      <c r="S70" s="221"/>
      <c r="T70" s="221"/>
      <c r="U70" s="5" t="s">
        <v>2353</v>
      </c>
      <c r="V70" s="213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326">
        <v>12</v>
      </c>
      <c r="AW70" s="326"/>
      <c r="AX70" s="3" t="s">
        <v>1852</v>
      </c>
      <c r="AY70" s="3"/>
      <c r="AZ70" s="3"/>
      <c r="BA70" s="31"/>
      <c r="BB70" s="2">
        <f t="shared" si="0"/>
        <v>12</v>
      </c>
      <c r="BC70" s="199"/>
    </row>
    <row r="71" spans="1:55" ht="14.25" customHeight="1" x14ac:dyDescent="0.3">
      <c r="A71" s="6">
        <v>22</v>
      </c>
      <c r="B71" s="6" t="s">
        <v>1004</v>
      </c>
      <c r="C71" s="49" t="s">
        <v>3984</v>
      </c>
      <c r="D71" s="1"/>
      <c r="E71" s="221"/>
      <c r="F71" s="221"/>
      <c r="G71" s="221"/>
      <c r="M71" s="41"/>
      <c r="S71" s="221"/>
      <c r="T71" s="221"/>
      <c r="U71" s="5" t="s">
        <v>2340</v>
      </c>
      <c r="V71" s="213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322">
        <v>11</v>
      </c>
      <c r="AW71" s="322"/>
      <c r="AX71" s="3" t="s">
        <v>1852</v>
      </c>
      <c r="AY71" s="3"/>
      <c r="AZ71" s="3"/>
      <c r="BA71" s="31"/>
      <c r="BB71" s="2">
        <f t="shared" ref="BB71:BB134" si="1">AV71</f>
        <v>11</v>
      </c>
      <c r="BC71" s="199"/>
    </row>
    <row r="72" spans="1:55" ht="14.25" customHeight="1" x14ac:dyDescent="0.3">
      <c r="A72" s="6">
        <v>22</v>
      </c>
      <c r="B72" s="6" t="s">
        <v>1003</v>
      </c>
      <c r="C72" s="49" t="s">
        <v>3983</v>
      </c>
      <c r="D72" s="1"/>
      <c r="E72" s="221"/>
      <c r="F72" s="221"/>
      <c r="G72" s="221"/>
      <c r="M72" s="41"/>
      <c r="S72" s="221"/>
      <c r="T72" s="221"/>
      <c r="U72" s="5" t="s">
        <v>2327</v>
      </c>
      <c r="V72" s="213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326">
        <v>10</v>
      </c>
      <c r="AW72" s="326"/>
      <c r="AX72" s="3" t="s">
        <v>1852</v>
      </c>
      <c r="AY72" s="3"/>
      <c r="AZ72" s="3"/>
      <c r="BA72" s="31"/>
      <c r="BB72" s="2">
        <f t="shared" si="1"/>
        <v>10</v>
      </c>
      <c r="BC72" s="199"/>
    </row>
    <row r="73" spans="1:55" ht="14.25" customHeight="1" x14ac:dyDescent="0.3">
      <c r="A73" s="6">
        <v>22</v>
      </c>
      <c r="B73" s="6" t="s">
        <v>1002</v>
      </c>
      <c r="C73" s="49" t="s">
        <v>3982</v>
      </c>
      <c r="D73" s="1"/>
      <c r="E73" s="221"/>
      <c r="F73" s="221"/>
      <c r="G73" s="221"/>
      <c r="M73" s="41"/>
      <c r="S73" s="221"/>
      <c r="T73" s="221"/>
      <c r="U73" s="5" t="s">
        <v>2314</v>
      </c>
      <c r="V73" s="213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322">
        <v>9</v>
      </c>
      <c r="AW73" s="322"/>
      <c r="AX73" s="3" t="s">
        <v>1852</v>
      </c>
      <c r="AY73" s="3"/>
      <c r="AZ73" s="3"/>
      <c r="BA73" s="31"/>
      <c r="BB73" s="2">
        <f t="shared" si="1"/>
        <v>9</v>
      </c>
      <c r="BC73" s="199"/>
    </row>
    <row r="74" spans="1:55" ht="14.25" customHeight="1" x14ac:dyDescent="0.3">
      <c r="A74" s="6">
        <v>22</v>
      </c>
      <c r="B74" s="6" t="s">
        <v>1001</v>
      </c>
      <c r="C74" s="49" t="s">
        <v>3981</v>
      </c>
      <c r="D74" s="1"/>
      <c r="E74" s="221"/>
      <c r="F74" s="221"/>
      <c r="G74" s="221"/>
      <c r="M74" s="41"/>
      <c r="S74" s="221"/>
      <c r="T74" s="221"/>
      <c r="U74" s="5" t="s">
        <v>2301</v>
      </c>
      <c r="V74" s="213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326">
        <v>9</v>
      </c>
      <c r="AW74" s="326"/>
      <c r="AX74" s="3" t="s">
        <v>1852</v>
      </c>
      <c r="AY74" s="3"/>
      <c r="AZ74" s="3"/>
      <c r="BA74" s="31"/>
      <c r="BB74" s="2">
        <f t="shared" si="1"/>
        <v>9</v>
      </c>
      <c r="BC74" s="199"/>
    </row>
    <row r="75" spans="1:55" ht="14.25" customHeight="1" x14ac:dyDescent="0.3">
      <c r="A75" s="6">
        <v>22</v>
      </c>
      <c r="B75" s="6" t="s">
        <v>1000</v>
      </c>
      <c r="C75" s="49" t="s">
        <v>3980</v>
      </c>
      <c r="D75" s="1"/>
      <c r="E75" s="221"/>
      <c r="F75" s="221"/>
      <c r="G75" s="221"/>
      <c r="M75" s="41"/>
      <c r="S75" s="221"/>
      <c r="T75" s="221"/>
      <c r="U75" s="5" t="s">
        <v>2288</v>
      </c>
      <c r="V75" s="213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322">
        <v>8</v>
      </c>
      <c r="AW75" s="322"/>
      <c r="AX75" s="3" t="s">
        <v>1852</v>
      </c>
      <c r="AY75" s="3"/>
      <c r="AZ75" s="3"/>
      <c r="BA75" s="31"/>
      <c r="BB75" s="2">
        <f t="shared" si="1"/>
        <v>8</v>
      </c>
      <c r="BC75" s="199"/>
    </row>
    <row r="76" spans="1:55" ht="14.25" customHeight="1" x14ac:dyDescent="0.3">
      <c r="A76" s="6">
        <v>22</v>
      </c>
      <c r="B76" s="6" t="s">
        <v>999</v>
      </c>
      <c r="C76" s="49" t="s">
        <v>3979</v>
      </c>
      <c r="D76" s="1"/>
      <c r="E76" s="221"/>
      <c r="F76" s="221"/>
      <c r="G76" s="221"/>
      <c r="M76" s="41"/>
      <c r="S76" s="221"/>
      <c r="T76" s="221"/>
      <c r="U76" s="5" t="s">
        <v>2275</v>
      </c>
      <c r="V76" s="213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322">
        <v>8</v>
      </c>
      <c r="AW76" s="322"/>
      <c r="AX76" s="3" t="s">
        <v>1852</v>
      </c>
      <c r="AY76" s="3"/>
      <c r="AZ76" s="3"/>
      <c r="BA76" s="31"/>
      <c r="BB76" s="2">
        <f t="shared" si="1"/>
        <v>8</v>
      </c>
      <c r="BC76" s="199"/>
    </row>
    <row r="77" spans="1:55" ht="14.25" customHeight="1" x14ac:dyDescent="0.3">
      <c r="A77" s="6">
        <v>22</v>
      </c>
      <c r="B77" s="6" t="s">
        <v>998</v>
      </c>
      <c r="C77" s="49" t="s">
        <v>3978</v>
      </c>
      <c r="D77" s="1"/>
      <c r="E77" s="221"/>
      <c r="F77" s="221"/>
      <c r="G77" s="221"/>
      <c r="M77" s="41"/>
      <c r="S77" s="221"/>
      <c r="T77" s="221"/>
      <c r="U77" s="5" t="s">
        <v>2262</v>
      </c>
      <c r="V77" s="213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326">
        <v>8</v>
      </c>
      <c r="AW77" s="326"/>
      <c r="AX77" s="3" t="s">
        <v>1852</v>
      </c>
      <c r="AY77" s="3"/>
      <c r="AZ77" s="3"/>
      <c r="BA77" s="31"/>
      <c r="BB77" s="2">
        <f t="shared" si="1"/>
        <v>8</v>
      </c>
      <c r="BC77" s="199"/>
    </row>
    <row r="78" spans="1:55" ht="14.25" customHeight="1" x14ac:dyDescent="0.3">
      <c r="A78" s="6">
        <v>22</v>
      </c>
      <c r="B78" s="6" t="s">
        <v>997</v>
      </c>
      <c r="C78" s="49" t="s">
        <v>3977</v>
      </c>
      <c r="D78" s="1"/>
      <c r="E78" s="221"/>
      <c r="F78" s="221"/>
      <c r="G78" s="221"/>
      <c r="M78" s="41"/>
      <c r="S78" s="221"/>
      <c r="T78" s="221"/>
      <c r="U78" s="47" t="s">
        <v>2246</v>
      </c>
      <c r="V78" s="165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327">
        <v>7</v>
      </c>
      <c r="AW78" s="327"/>
      <c r="AX78" s="30" t="s">
        <v>1852</v>
      </c>
      <c r="AY78" s="30"/>
      <c r="AZ78" s="30"/>
      <c r="BA78" s="48"/>
      <c r="BB78" s="2">
        <f t="shared" si="1"/>
        <v>7</v>
      </c>
      <c r="BC78" s="199"/>
    </row>
    <row r="79" spans="1:55" ht="14.25" customHeight="1" x14ac:dyDescent="0.3">
      <c r="A79" s="6">
        <v>22</v>
      </c>
      <c r="B79" s="6" t="s">
        <v>996</v>
      </c>
      <c r="C79" s="49" t="s">
        <v>3976</v>
      </c>
      <c r="D79" s="41"/>
      <c r="E79" s="159"/>
      <c r="F79" s="159"/>
      <c r="G79" s="159"/>
      <c r="H79" s="1"/>
      <c r="I79" s="1"/>
      <c r="J79" s="1"/>
      <c r="K79" s="1"/>
      <c r="L79" s="40"/>
      <c r="M79" s="30" t="s">
        <v>3649</v>
      </c>
      <c r="N79" s="30"/>
      <c r="O79" s="30"/>
      <c r="P79" s="30"/>
      <c r="Q79" s="30"/>
      <c r="R79" s="30"/>
      <c r="S79" s="165"/>
      <c r="T79" s="165"/>
      <c r="U79" s="47" t="s">
        <v>2890</v>
      </c>
      <c r="V79" s="165"/>
      <c r="W79" s="222"/>
      <c r="X79" s="222"/>
      <c r="Y79" s="222"/>
      <c r="Z79" s="222"/>
      <c r="AA79" s="222"/>
      <c r="AB79" s="222"/>
      <c r="AC79" s="222"/>
      <c r="AD79" s="222"/>
      <c r="AE79" s="165"/>
      <c r="AF79" s="165"/>
      <c r="AG79" s="165"/>
      <c r="AH79" s="165"/>
      <c r="AI79" s="165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328">
        <v>34</v>
      </c>
      <c r="AW79" s="328"/>
      <c r="AX79" s="30" t="s">
        <v>1852</v>
      </c>
      <c r="AY79" s="30"/>
      <c r="AZ79" s="30"/>
      <c r="BA79" s="48"/>
      <c r="BB79" s="2">
        <f t="shared" si="1"/>
        <v>34</v>
      </c>
      <c r="BC79" s="199"/>
    </row>
    <row r="80" spans="1:55" ht="14.25" customHeight="1" x14ac:dyDescent="0.3">
      <c r="A80" s="6">
        <v>22</v>
      </c>
      <c r="B80" s="6" t="s">
        <v>995</v>
      </c>
      <c r="C80" s="49" t="s">
        <v>3975</v>
      </c>
      <c r="D80" s="41"/>
      <c r="E80" s="159"/>
      <c r="F80" s="159"/>
      <c r="G80" s="159"/>
      <c r="H80" s="1"/>
      <c r="I80" s="1"/>
      <c r="J80" s="1"/>
      <c r="K80" s="1"/>
      <c r="L80" s="40"/>
      <c r="M80" s="1"/>
      <c r="N80" s="1"/>
      <c r="O80" s="1"/>
      <c r="P80" s="1"/>
      <c r="Q80" s="1"/>
      <c r="R80" s="1"/>
      <c r="S80" s="159"/>
      <c r="T80" s="159"/>
      <c r="U80" s="47" t="s">
        <v>2876</v>
      </c>
      <c r="V80" s="165"/>
      <c r="W80" s="222"/>
      <c r="X80" s="222"/>
      <c r="Y80" s="222"/>
      <c r="Z80" s="222"/>
      <c r="AA80" s="222"/>
      <c r="AB80" s="222"/>
      <c r="AC80" s="222"/>
      <c r="AD80" s="222"/>
      <c r="AE80" s="165"/>
      <c r="AF80" s="165"/>
      <c r="AG80" s="165"/>
      <c r="AH80" s="165"/>
      <c r="AI80" s="165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328">
        <v>34</v>
      </c>
      <c r="AW80" s="328"/>
      <c r="AX80" s="30" t="s">
        <v>1852</v>
      </c>
      <c r="AY80" s="30"/>
      <c r="AZ80" s="30"/>
      <c r="BA80" s="48"/>
      <c r="BB80" s="2">
        <f t="shared" si="1"/>
        <v>34</v>
      </c>
      <c r="BC80" s="199"/>
    </row>
    <row r="81" spans="1:55" ht="14.25" customHeight="1" x14ac:dyDescent="0.3">
      <c r="A81" s="6">
        <v>22</v>
      </c>
      <c r="B81" s="6" t="s">
        <v>994</v>
      </c>
      <c r="C81" s="49" t="s">
        <v>3974</v>
      </c>
      <c r="D81" s="41"/>
      <c r="E81" s="159"/>
      <c r="F81" s="159"/>
      <c r="G81" s="159"/>
      <c r="H81" s="1"/>
      <c r="I81" s="1"/>
      <c r="J81" s="1"/>
      <c r="K81" s="1"/>
      <c r="L81" s="40"/>
      <c r="M81" s="1"/>
      <c r="S81" s="221"/>
      <c r="T81" s="221"/>
      <c r="U81" s="47" t="s">
        <v>2863</v>
      </c>
      <c r="V81" s="165"/>
      <c r="W81" s="222"/>
      <c r="X81" s="222"/>
      <c r="Y81" s="222"/>
      <c r="Z81" s="222"/>
      <c r="AA81" s="222"/>
      <c r="AB81" s="222"/>
      <c r="AC81" s="222"/>
      <c r="AD81" s="222"/>
      <c r="AE81" s="165"/>
      <c r="AF81" s="165"/>
      <c r="AG81" s="165"/>
      <c r="AH81" s="165"/>
      <c r="AI81" s="165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328">
        <v>30</v>
      </c>
      <c r="AW81" s="328"/>
      <c r="AX81" s="30" t="s">
        <v>1852</v>
      </c>
      <c r="AY81" s="30"/>
      <c r="AZ81" s="30"/>
      <c r="BA81" s="48"/>
      <c r="BB81" s="2">
        <f t="shared" si="1"/>
        <v>30</v>
      </c>
      <c r="BC81" s="199"/>
    </row>
    <row r="82" spans="1:55" ht="14.25" customHeight="1" x14ac:dyDescent="0.3">
      <c r="A82" s="6">
        <v>22</v>
      </c>
      <c r="B82" s="6" t="s">
        <v>993</v>
      </c>
      <c r="C82" s="49" t="s">
        <v>3973</v>
      </c>
      <c r="D82" s="41"/>
      <c r="E82" s="159"/>
      <c r="F82" s="159"/>
      <c r="G82" s="159"/>
      <c r="H82" s="1"/>
      <c r="I82" s="1"/>
      <c r="J82" s="1"/>
      <c r="K82" s="1"/>
      <c r="L82" s="40"/>
      <c r="M82" s="1"/>
      <c r="S82" s="221"/>
      <c r="T82" s="221"/>
      <c r="U82" s="47" t="s">
        <v>2850</v>
      </c>
      <c r="V82" s="165"/>
      <c r="W82" s="222"/>
      <c r="X82" s="222"/>
      <c r="Y82" s="222"/>
      <c r="Z82" s="222"/>
      <c r="AA82" s="222"/>
      <c r="AB82" s="222"/>
      <c r="AC82" s="222"/>
      <c r="AD82" s="222"/>
      <c r="AE82" s="165"/>
      <c r="AF82" s="165"/>
      <c r="AG82" s="165"/>
      <c r="AH82" s="165"/>
      <c r="AI82" s="165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328">
        <v>24</v>
      </c>
      <c r="AW82" s="328"/>
      <c r="AX82" s="30" t="s">
        <v>1852</v>
      </c>
      <c r="AY82" s="30"/>
      <c r="AZ82" s="30"/>
      <c r="BA82" s="48"/>
      <c r="BB82" s="2">
        <f t="shared" si="1"/>
        <v>24</v>
      </c>
      <c r="BC82" s="199"/>
    </row>
    <row r="83" spans="1:55" ht="14.25" customHeight="1" x14ac:dyDescent="0.3">
      <c r="A83" s="6">
        <v>22</v>
      </c>
      <c r="B83" s="6" t="s">
        <v>992</v>
      </c>
      <c r="C83" s="49" t="s">
        <v>3972</v>
      </c>
      <c r="D83" s="41"/>
      <c r="E83" s="159"/>
      <c r="F83" s="159"/>
      <c r="G83" s="159"/>
      <c r="H83" s="1"/>
      <c r="I83" s="1"/>
      <c r="J83" s="1"/>
      <c r="K83" s="1"/>
      <c r="L83" s="40"/>
      <c r="M83" s="1"/>
      <c r="S83" s="221"/>
      <c r="T83" s="221"/>
      <c r="U83" s="47" t="s">
        <v>2837</v>
      </c>
      <c r="V83" s="165"/>
      <c r="W83" s="222"/>
      <c r="X83" s="222"/>
      <c r="Y83" s="222"/>
      <c r="Z83" s="222"/>
      <c r="AA83" s="222"/>
      <c r="AB83" s="222"/>
      <c r="AC83" s="222"/>
      <c r="AD83" s="222"/>
      <c r="AE83" s="165"/>
      <c r="AF83" s="165"/>
      <c r="AG83" s="165"/>
      <c r="AH83" s="165"/>
      <c r="AI83" s="165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328">
        <v>21</v>
      </c>
      <c r="AW83" s="328"/>
      <c r="AX83" s="30" t="s">
        <v>1852</v>
      </c>
      <c r="AY83" s="30"/>
      <c r="AZ83" s="30"/>
      <c r="BA83" s="48"/>
      <c r="BB83" s="2">
        <f t="shared" si="1"/>
        <v>21</v>
      </c>
      <c r="BC83" s="199"/>
    </row>
    <row r="84" spans="1:55" ht="14.25" customHeight="1" x14ac:dyDescent="0.3">
      <c r="A84" s="6">
        <v>22</v>
      </c>
      <c r="B84" s="6" t="s">
        <v>991</v>
      </c>
      <c r="C84" s="49" t="s">
        <v>3971</v>
      </c>
      <c r="D84" s="41"/>
      <c r="E84" s="159"/>
      <c r="F84" s="159"/>
      <c r="G84" s="159"/>
      <c r="H84" s="1"/>
      <c r="I84" s="1"/>
      <c r="J84" s="1"/>
      <c r="K84" s="1"/>
      <c r="L84" s="40"/>
      <c r="M84" s="1"/>
      <c r="S84" s="221"/>
      <c r="T84" s="221"/>
      <c r="U84" s="5" t="s">
        <v>2824</v>
      </c>
      <c r="V84" s="213"/>
      <c r="W84" s="220"/>
      <c r="X84" s="220"/>
      <c r="Y84" s="220"/>
      <c r="Z84" s="220"/>
      <c r="AA84" s="220"/>
      <c r="AB84" s="220"/>
      <c r="AC84" s="220"/>
      <c r="AD84" s="220"/>
      <c r="AE84" s="213"/>
      <c r="AF84" s="213"/>
      <c r="AG84" s="213"/>
      <c r="AH84" s="213"/>
      <c r="AI84" s="213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326">
        <v>18</v>
      </c>
      <c r="AW84" s="326"/>
      <c r="AX84" s="3" t="s">
        <v>1852</v>
      </c>
      <c r="AY84" s="3"/>
      <c r="AZ84" s="3"/>
      <c r="BA84" s="31"/>
      <c r="BB84" s="2">
        <f t="shared" si="1"/>
        <v>18</v>
      </c>
      <c r="BC84" s="199"/>
    </row>
    <row r="85" spans="1:55" ht="14.25" customHeight="1" x14ac:dyDescent="0.3">
      <c r="A85" s="6">
        <v>22</v>
      </c>
      <c r="B85" s="6" t="s">
        <v>990</v>
      </c>
      <c r="C85" s="49" t="s">
        <v>3970</v>
      </c>
      <c r="D85" s="221"/>
      <c r="E85" s="221"/>
      <c r="F85" s="221"/>
      <c r="G85" s="221"/>
      <c r="M85" s="47" t="s">
        <v>3642</v>
      </c>
      <c r="N85" s="111"/>
      <c r="O85" s="111"/>
      <c r="P85" s="111"/>
      <c r="Q85" s="111"/>
      <c r="R85" s="111"/>
      <c r="S85" s="111"/>
      <c r="T85" s="112"/>
      <c r="U85" s="41" t="s">
        <v>3619</v>
      </c>
      <c r="V85" s="159"/>
      <c r="W85" s="159"/>
      <c r="X85" s="159"/>
      <c r="Y85" s="159"/>
      <c r="Z85" s="159"/>
      <c r="AA85" s="159"/>
      <c r="AB85" s="159"/>
      <c r="AC85" s="159"/>
      <c r="AD85" s="1"/>
      <c r="AE85" s="4"/>
      <c r="AF85" s="7"/>
      <c r="AG85" s="7"/>
      <c r="AH85" s="7"/>
      <c r="AI85" s="7"/>
      <c r="AJ85" s="7"/>
      <c r="AK85" s="7"/>
      <c r="AL85" s="7"/>
      <c r="AM85" s="107"/>
      <c r="AN85" s="107"/>
      <c r="AO85" s="152"/>
      <c r="AP85" s="152"/>
      <c r="AQ85" s="152"/>
      <c r="AR85" s="152"/>
      <c r="AS85" s="152"/>
      <c r="AT85" s="152"/>
      <c r="AU85" s="152"/>
      <c r="AV85" s="322">
        <v>136</v>
      </c>
      <c r="AW85" s="322"/>
      <c r="AX85" s="4" t="s">
        <v>1852</v>
      </c>
      <c r="AY85" s="4"/>
      <c r="AZ85" s="4"/>
      <c r="BA85" s="17"/>
      <c r="BB85" s="2">
        <f t="shared" si="1"/>
        <v>136</v>
      </c>
      <c r="BC85" s="9"/>
    </row>
    <row r="86" spans="1:55" ht="14.25" customHeight="1" x14ac:dyDescent="0.3">
      <c r="A86" s="6">
        <v>22</v>
      </c>
      <c r="B86" s="6" t="s">
        <v>989</v>
      </c>
      <c r="C86" s="49" t="s">
        <v>3969</v>
      </c>
      <c r="D86" s="221"/>
      <c r="E86" s="221"/>
      <c r="F86" s="221"/>
      <c r="G86" s="221"/>
      <c r="M86" s="41"/>
      <c r="N86" s="114"/>
      <c r="O86" s="114"/>
      <c r="P86" s="114"/>
      <c r="Q86" s="114"/>
      <c r="R86" s="114"/>
      <c r="S86" s="114"/>
      <c r="T86" s="115"/>
      <c r="U86" s="47" t="s">
        <v>3616</v>
      </c>
      <c r="V86" s="165"/>
      <c r="W86" s="165"/>
      <c r="X86" s="165"/>
      <c r="Y86" s="165"/>
      <c r="Z86" s="165"/>
      <c r="AA86" s="165"/>
      <c r="AB86" s="165"/>
      <c r="AC86" s="165"/>
      <c r="AD86" s="30"/>
      <c r="AE86" s="3"/>
      <c r="AF86" s="46"/>
      <c r="AG86" s="46"/>
      <c r="AH86" s="46"/>
      <c r="AI86" s="46"/>
      <c r="AJ86" s="46"/>
      <c r="AK86" s="46"/>
      <c r="AL86" s="7"/>
      <c r="AM86" s="107"/>
      <c r="AN86" s="107"/>
      <c r="AO86" s="213"/>
      <c r="AP86" s="213"/>
      <c r="AQ86" s="213"/>
      <c r="AR86" s="213"/>
      <c r="AS86" s="213"/>
      <c r="AT86" s="213"/>
      <c r="AU86" s="213"/>
      <c r="AV86" s="322">
        <v>136</v>
      </c>
      <c r="AW86" s="322"/>
      <c r="AX86" s="4" t="s">
        <v>1852</v>
      </c>
      <c r="AY86" s="4"/>
      <c r="AZ86" s="4"/>
      <c r="BA86" s="17"/>
      <c r="BB86" s="2">
        <f t="shared" si="1"/>
        <v>136</v>
      </c>
      <c r="BC86" s="9"/>
    </row>
    <row r="87" spans="1:55" ht="14.25" customHeight="1" x14ac:dyDescent="0.3">
      <c r="A87" s="6">
        <v>22</v>
      </c>
      <c r="B87" s="6" t="s">
        <v>988</v>
      </c>
      <c r="C87" s="49" t="s">
        <v>3968</v>
      </c>
      <c r="D87" s="221"/>
      <c r="E87" s="221"/>
      <c r="F87" s="221"/>
      <c r="G87" s="221"/>
      <c r="M87" s="41"/>
      <c r="N87" s="114"/>
      <c r="O87" s="114"/>
      <c r="P87" s="114"/>
      <c r="Q87" s="114"/>
      <c r="R87" s="114"/>
      <c r="S87" s="114"/>
      <c r="T87" s="115"/>
      <c r="U87" s="47" t="s">
        <v>2759</v>
      </c>
      <c r="V87" s="165"/>
      <c r="W87" s="165"/>
      <c r="X87" s="165"/>
      <c r="Y87" s="165"/>
      <c r="Z87" s="165"/>
      <c r="AA87" s="165"/>
      <c r="AB87" s="165"/>
      <c r="AC87" s="165"/>
      <c r="AD87" s="30"/>
      <c r="AE87" s="3"/>
      <c r="AF87" s="46"/>
      <c r="AG87" s="46"/>
      <c r="AH87" s="46"/>
      <c r="AI87" s="46"/>
      <c r="AJ87" s="46"/>
      <c r="AK87" s="46"/>
      <c r="AL87" s="7"/>
      <c r="AM87" s="107"/>
      <c r="AN87" s="107"/>
      <c r="AO87" s="213"/>
      <c r="AP87" s="213"/>
      <c r="AQ87" s="213"/>
      <c r="AR87" s="213"/>
      <c r="AS87" s="213"/>
      <c r="AT87" s="213"/>
      <c r="AU87" s="213"/>
      <c r="AV87" s="326">
        <v>136</v>
      </c>
      <c r="AW87" s="326"/>
      <c r="AX87" s="4" t="s">
        <v>1852</v>
      </c>
      <c r="AY87" s="4"/>
      <c r="AZ87" s="4"/>
      <c r="BA87" s="17"/>
      <c r="BB87" s="2">
        <f t="shared" si="1"/>
        <v>136</v>
      </c>
      <c r="BC87" s="9"/>
    </row>
    <row r="88" spans="1:55" ht="14.25" customHeight="1" x14ac:dyDescent="0.3">
      <c r="A88" s="6">
        <v>22</v>
      </c>
      <c r="B88" s="6" t="s">
        <v>987</v>
      </c>
      <c r="C88" s="49" t="s">
        <v>3967</v>
      </c>
      <c r="D88" s="221"/>
      <c r="E88" s="221"/>
      <c r="F88" s="221"/>
      <c r="G88" s="221"/>
      <c r="M88" s="41"/>
      <c r="N88" s="114"/>
      <c r="O88" s="114"/>
      <c r="P88" s="114"/>
      <c r="Q88" s="114"/>
      <c r="R88" s="114"/>
      <c r="S88" s="114"/>
      <c r="T88" s="115"/>
      <c r="U88" s="47" t="s">
        <v>3610</v>
      </c>
      <c r="V88" s="165"/>
      <c r="W88" s="165"/>
      <c r="X88" s="165"/>
      <c r="Y88" s="165"/>
      <c r="Z88" s="165"/>
      <c r="AA88" s="165"/>
      <c r="AB88" s="165"/>
      <c r="AC88" s="165"/>
      <c r="AD88" s="30"/>
      <c r="AE88" s="3"/>
      <c r="AF88" s="46"/>
      <c r="AG88" s="46"/>
      <c r="AH88" s="46"/>
      <c r="AI88" s="46"/>
      <c r="AJ88" s="46"/>
      <c r="AK88" s="46"/>
      <c r="AL88" s="7"/>
      <c r="AM88" s="107"/>
      <c r="AN88" s="107"/>
      <c r="AO88" s="213"/>
      <c r="AP88" s="213"/>
      <c r="AQ88" s="213"/>
      <c r="AR88" s="213"/>
      <c r="AS88" s="213"/>
      <c r="AT88" s="213"/>
      <c r="AU88" s="213"/>
      <c r="AV88" s="322">
        <v>90</v>
      </c>
      <c r="AW88" s="322"/>
      <c r="AX88" s="4" t="s">
        <v>1852</v>
      </c>
      <c r="AY88" s="4"/>
      <c r="AZ88" s="4"/>
      <c r="BA88" s="17"/>
      <c r="BB88" s="2">
        <f t="shared" si="1"/>
        <v>90</v>
      </c>
      <c r="BC88" s="9"/>
    </row>
    <row r="89" spans="1:55" ht="14.25" customHeight="1" x14ac:dyDescent="0.3">
      <c r="A89" s="6">
        <v>22</v>
      </c>
      <c r="B89" s="6" t="s">
        <v>986</v>
      </c>
      <c r="C89" s="49" t="s">
        <v>3966</v>
      </c>
      <c r="D89" s="221"/>
      <c r="E89" s="221"/>
      <c r="F89" s="221"/>
      <c r="G89" s="221"/>
      <c r="M89" s="41"/>
      <c r="N89" s="114"/>
      <c r="O89" s="114"/>
      <c r="P89" s="114"/>
      <c r="Q89" s="114"/>
      <c r="R89" s="114"/>
      <c r="S89" s="114"/>
      <c r="T89" s="115"/>
      <c r="U89" s="47" t="s">
        <v>3607</v>
      </c>
      <c r="V89" s="165"/>
      <c r="W89" s="165"/>
      <c r="X89" s="165"/>
      <c r="Y89" s="165"/>
      <c r="Z89" s="165"/>
      <c r="AA89" s="165"/>
      <c r="AB89" s="165"/>
      <c r="AC89" s="165"/>
      <c r="AD89" s="30"/>
      <c r="AE89" s="3"/>
      <c r="AF89" s="46"/>
      <c r="AG89" s="46"/>
      <c r="AH89" s="46"/>
      <c r="AI89" s="46"/>
      <c r="AJ89" s="46"/>
      <c r="AK89" s="46"/>
      <c r="AL89" s="7"/>
      <c r="AM89" s="107"/>
      <c r="AN89" s="107"/>
      <c r="AO89" s="213"/>
      <c r="AP89" s="213"/>
      <c r="AQ89" s="213"/>
      <c r="AR89" s="213"/>
      <c r="AS89" s="213"/>
      <c r="AT89" s="213"/>
      <c r="AU89" s="213"/>
      <c r="AV89" s="326">
        <v>90</v>
      </c>
      <c r="AW89" s="326"/>
      <c r="AX89" s="4" t="s">
        <v>1852</v>
      </c>
      <c r="AY89" s="4"/>
      <c r="AZ89" s="4"/>
      <c r="BA89" s="17"/>
      <c r="BB89" s="2">
        <f t="shared" si="1"/>
        <v>90</v>
      </c>
      <c r="BC89" s="9"/>
    </row>
    <row r="90" spans="1:55" ht="14.25" customHeight="1" x14ac:dyDescent="0.3">
      <c r="A90" s="6">
        <v>22</v>
      </c>
      <c r="B90" s="6" t="s">
        <v>985</v>
      </c>
      <c r="C90" s="49" t="s">
        <v>3965</v>
      </c>
      <c r="D90" s="221"/>
      <c r="E90" s="221"/>
      <c r="F90" s="221"/>
      <c r="G90" s="221"/>
      <c r="M90" s="41"/>
      <c r="N90" s="114"/>
      <c r="O90" s="114"/>
      <c r="P90" s="114"/>
      <c r="Q90" s="114"/>
      <c r="R90" s="114"/>
      <c r="S90" s="114"/>
      <c r="T90" s="115"/>
      <c r="U90" s="47" t="s">
        <v>3604</v>
      </c>
      <c r="V90" s="165"/>
      <c r="W90" s="165"/>
      <c r="X90" s="165"/>
      <c r="Y90" s="165"/>
      <c r="Z90" s="165"/>
      <c r="AA90" s="165"/>
      <c r="AB90" s="165"/>
      <c r="AC90" s="165"/>
      <c r="AD90" s="30"/>
      <c r="AE90" s="3"/>
      <c r="AF90" s="46"/>
      <c r="AG90" s="46"/>
      <c r="AH90" s="46"/>
      <c r="AI90" s="46"/>
      <c r="AJ90" s="46"/>
      <c r="AK90" s="46"/>
      <c r="AL90" s="7"/>
      <c r="AM90" s="107"/>
      <c r="AN90" s="107"/>
      <c r="AO90" s="213"/>
      <c r="AP90" s="213"/>
      <c r="AQ90" s="213"/>
      <c r="AR90" s="213"/>
      <c r="AS90" s="213"/>
      <c r="AT90" s="213"/>
      <c r="AU90" s="213"/>
      <c r="AV90" s="322">
        <v>55</v>
      </c>
      <c r="AW90" s="322"/>
      <c r="AX90" s="4" t="s">
        <v>1852</v>
      </c>
      <c r="AY90" s="4"/>
      <c r="AZ90" s="4"/>
      <c r="BA90" s="17"/>
      <c r="BB90" s="2">
        <f t="shared" si="1"/>
        <v>55</v>
      </c>
      <c r="BC90" s="9"/>
    </row>
    <row r="91" spans="1:55" ht="14.25" customHeight="1" x14ac:dyDescent="0.3">
      <c r="A91" s="6">
        <v>22</v>
      </c>
      <c r="B91" s="6" t="s">
        <v>984</v>
      </c>
      <c r="C91" s="49" t="s">
        <v>3964</v>
      </c>
      <c r="D91" s="221"/>
      <c r="E91" s="221"/>
      <c r="F91" s="221"/>
      <c r="G91" s="221"/>
      <c r="M91" s="41"/>
      <c r="N91" s="114"/>
      <c r="O91" s="114"/>
      <c r="P91" s="114"/>
      <c r="Q91" s="114"/>
      <c r="R91" s="114"/>
      <c r="S91" s="114"/>
      <c r="T91" s="115"/>
      <c r="U91" s="47" t="s">
        <v>3600</v>
      </c>
      <c r="V91" s="165"/>
      <c r="W91" s="165"/>
      <c r="X91" s="165"/>
      <c r="Y91" s="165"/>
      <c r="Z91" s="165"/>
      <c r="AA91" s="165"/>
      <c r="AB91" s="165"/>
      <c r="AC91" s="165"/>
      <c r="AD91" s="30"/>
      <c r="AE91" s="3"/>
      <c r="AF91" s="46"/>
      <c r="AG91" s="46"/>
      <c r="AH91" s="46"/>
      <c r="AI91" s="46"/>
      <c r="AJ91" s="46"/>
      <c r="AK91" s="46"/>
      <c r="AL91" s="7"/>
      <c r="AM91" s="107"/>
      <c r="AN91" s="107"/>
      <c r="AO91" s="213"/>
      <c r="AP91" s="213"/>
      <c r="AQ91" s="213"/>
      <c r="AR91" s="213"/>
      <c r="AS91" s="213"/>
      <c r="AT91" s="213"/>
      <c r="AU91" s="213"/>
      <c r="AV91" s="322">
        <v>55</v>
      </c>
      <c r="AW91" s="322"/>
      <c r="AX91" s="4" t="s">
        <v>1852</v>
      </c>
      <c r="AY91" s="4"/>
      <c r="AZ91" s="4"/>
      <c r="BA91" s="17"/>
      <c r="BB91" s="2">
        <f t="shared" si="1"/>
        <v>55</v>
      </c>
      <c r="BC91" s="9"/>
    </row>
    <row r="92" spans="1:55" ht="14.25" customHeight="1" x14ac:dyDescent="0.3">
      <c r="A92" s="6">
        <v>22</v>
      </c>
      <c r="B92" s="6" t="s">
        <v>983</v>
      </c>
      <c r="C92" s="49" t="s">
        <v>3963</v>
      </c>
      <c r="D92" s="221"/>
      <c r="E92" s="221"/>
      <c r="F92" s="221"/>
      <c r="G92" s="221"/>
      <c r="M92" s="41"/>
      <c r="N92" s="114"/>
      <c r="O92" s="114"/>
      <c r="P92" s="114"/>
      <c r="Q92" s="114"/>
      <c r="R92" s="114"/>
      <c r="S92" s="114"/>
      <c r="T92" s="115"/>
      <c r="U92" s="47" t="s">
        <v>3598</v>
      </c>
      <c r="V92" s="165"/>
      <c r="W92" s="165"/>
      <c r="X92" s="165"/>
      <c r="Y92" s="165"/>
      <c r="Z92" s="165"/>
      <c r="AA92" s="165"/>
      <c r="AB92" s="165"/>
      <c r="AC92" s="165"/>
      <c r="AD92" s="30"/>
      <c r="AE92" s="3"/>
      <c r="AF92" s="46"/>
      <c r="AG92" s="46"/>
      <c r="AH92" s="46"/>
      <c r="AI92" s="46"/>
      <c r="AJ92" s="46"/>
      <c r="AK92" s="46"/>
      <c r="AL92" s="7"/>
      <c r="AM92" s="107"/>
      <c r="AN92" s="107"/>
      <c r="AO92" s="213"/>
      <c r="AP92" s="213"/>
      <c r="AQ92" s="213"/>
      <c r="AR92" s="213"/>
      <c r="AS92" s="213"/>
      <c r="AT92" s="213"/>
      <c r="AU92" s="213"/>
      <c r="AV92" s="326">
        <v>39</v>
      </c>
      <c r="AW92" s="326"/>
      <c r="AX92" s="4" t="s">
        <v>1852</v>
      </c>
      <c r="AY92" s="4"/>
      <c r="AZ92" s="4"/>
      <c r="BA92" s="17"/>
      <c r="BB92" s="2">
        <f t="shared" si="1"/>
        <v>39</v>
      </c>
      <c r="BC92" s="9"/>
    </row>
    <row r="93" spans="1:55" ht="14.25" customHeight="1" x14ac:dyDescent="0.3">
      <c r="A93" s="6">
        <v>22</v>
      </c>
      <c r="B93" s="6" t="s">
        <v>982</v>
      </c>
      <c r="C93" s="49" t="s">
        <v>3962</v>
      </c>
      <c r="D93" s="221"/>
      <c r="E93" s="221"/>
      <c r="F93" s="221"/>
      <c r="G93" s="221"/>
      <c r="M93" s="41"/>
      <c r="N93" s="114"/>
      <c r="O93" s="114"/>
      <c r="P93" s="114"/>
      <c r="Q93" s="114"/>
      <c r="R93" s="114"/>
      <c r="S93" s="114"/>
      <c r="T93" s="115"/>
      <c r="U93" s="47" t="s">
        <v>3596</v>
      </c>
      <c r="V93" s="165"/>
      <c r="W93" s="165"/>
      <c r="X93" s="165"/>
      <c r="Y93" s="165"/>
      <c r="Z93" s="165"/>
      <c r="AA93" s="165"/>
      <c r="AB93" s="165"/>
      <c r="AC93" s="165"/>
      <c r="AD93" s="30"/>
      <c r="AE93" s="3"/>
      <c r="AF93" s="46"/>
      <c r="AG93" s="46"/>
      <c r="AH93" s="46"/>
      <c r="AI93" s="46"/>
      <c r="AJ93" s="46"/>
      <c r="AK93" s="46"/>
      <c r="AL93" s="7"/>
      <c r="AM93" s="107"/>
      <c r="AN93" s="107"/>
      <c r="AO93" s="213"/>
      <c r="AP93" s="213"/>
      <c r="AQ93" s="213"/>
      <c r="AR93" s="213"/>
      <c r="AS93" s="213"/>
      <c r="AT93" s="213"/>
      <c r="AU93" s="213"/>
      <c r="AV93" s="322">
        <v>39</v>
      </c>
      <c r="AW93" s="322"/>
      <c r="AX93" s="4" t="s">
        <v>1852</v>
      </c>
      <c r="AY93" s="4"/>
      <c r="AZ93" s="4"/>
      <c r="BA93" s="17"/>
      <c r="BB93" s="2">
        <f t="shared" si="1"/>
        <v>39</v>
      </c>
      <c r="BC93" s="9"/>
    </row>
    <row r="94" spans="1:55" ht="14.25" customHeight="1" x14ac:dyDescent="0.3">
      <c r="A94" s="6">
        <v>22</v>
      </c>
      <c r="B94" s="6" t="s">
        <v>981</v>
      </c>
      <c r="C94" s="49" t="s">
        <v>3961</v>
      </c>
      <c r="D94" s="221"/>
      <c r="E94" s="221"/>
      <c r="F94" s="221"/>
      <c r="G94" s="221"/>
      <c r="M94" s="41"/>
      <c r="N94" s="114"/>
      <c r="O94" s="114"/>
      <c r="P94" s="114"/>
      <c r="Q94" s="114"/>
      <c r="R94" s="114"/>
      <c r="S94" s="114"/>
      <c r="T94" s="115"/>
      <c r="U94" s="47" t="s">
        <v>3594</v>
      </c>
      <c r="V94" s="165"/>
      <c r="W94" s="165"/>
      <c r="X94" s="165"/>
      <c r="Y94" s="165"/>
      <c r="Z94" s="165"/>
      <c r="AA94" s="165"/>
      <c r="AB94" s="165"/>
      <c r="AC94" s="165"/>
      <c r="AD94" s="30"/>
      <c r="AE94" s="3"/>
      <c r="AF94" s="46"/>
      <c r="AG94" s="46"/>
      <c r="AH94" s="46"/>
      <c r="AI94" s="46"/>
      <c r="AJ94" s="46"/>
      <c r="AK94" s="46"/>
      <c r="AL94" s="7"/>
      <c r="AM94" s="107"/>
      <c r="AN94" s="107"/>
      <c r="AO94" s="213"/>
      <c r="AP94" s="213"/>
      <c r="AQ94" s="213"/>
      <c r="AR94" s="213"/>
      <c r="AS94" s="213"/>
      <c r="AT94" s="213"/>
      <c r="AU94" s="213"/>
      <c r="AV94" s="326">
        <v>30</v>
      </c>
      <c r="AW94" s="326"/>
      <c r="AX94" s="4" t="s">
        <v>1852</v>
      </c>
      <c r="AY94" s="4"/>
      <c r="AZ94" s="4"/>
      <c r="BA94" s="17"/>
      <c r="BB94" s="2">
        <f t="shared" si="1"/>
        <v>30</v>
      </c>
      <c r="BC94" s="9"/>
    </row>
    <row r="95" spans="1:55" ht="14.25" customHeight="1" x14ac:dyDescent="0.3">
      <c r="A95" s="6">
        <v>22</v>
      </c>
      <c r="B95" s="6" t="s">
        <v>980</v>
      </c>
      <c r="C95" s="49" t="s">
        <v>3960</v>
      </c>
      <c r="D95" s="221"/>
      <c r="E95" s="221"/>
      <c r="F95" s="221"/>
      <c r="G95" s="221"/>
      <c r="M95" s="41"/>
      <c r="N95" s="114"/>
      <c r="O95" s="114"/>
      <c r="P95" s="114"/>
      <c r="Q95" s="114"/>
      <c r="R95" s="114"/>
      <c r="S95" s="114"/>
      <c r="T95" s="115"/>
      <c r="U95" s="47" t="s">
        <v>3592</v>
      </c>
      <c r="V95" s="165"/>
      <c r="W95" s="165"/>
      <c r="X95" s="165"/>
      <c r="Y95" s="165"/>
      <c r="Z95" s="165"/>
      <c r="AA95" s="165"/>
      <c r="AB95" s="165"/>
      <c r="AC95" s="165"/>
      <c r="AD95" s="30"/>
      <c r="AE95" s="3"/>
      <c r="AF95" s="46"/>
      <c r="AG95" s="46"/>
      <c r="AH95" s="46"/>
      <c r="AI95" s="46"/>
      <c r="AJ95" s="46"/>
      <c r="AK95" s="46"/>
      <c r="AL95" s="7"/>
      <c r="AM95" s="107"/>
      <c r="AN95" s="107"/>
      <c r="AO95" s="213"/>
      <c r="AP95" s="213"/>
      <c r="AQ95" s="213"/>
      <c r="AR95" s="213"/>
      <c r="AS95" s="213"/>
      <c r="AT95" s="213"/>
      <c r="AU95" s="213"/>
      <c r="AV95" s="322">
        <v>24</v>
      </c>
      <c r="AW95" s="322"/>
      <c r="AX95" s="4" t="s">
        <v>1852</v>
      </c>
      <c r="AY95" s="4"/>
      <c r="AZ95" s="4"/>
      <c r="BA95" s="17"/>
      <c r="BB95" s="2">
        <f t="shared" si="1"/>
        <v>24</v>
      </c>
      <c r="BC95" s="9"/>
    </row>
    <row r="96" spans="1:55" ht="14.25" customHeight="1" x14ac:dyDescent="0.3">
      <c r="A96" s="6">
        <v>22</v>
      </c>
      <c r="B96" s="6" t="s">
        <v>979</v>
      </c>
      <c r="C96" s="49" t="s">
        <v>3959</v>
      </c>
      <c r="D96" s="221"/>
      <c r="E96" s="221"/>
      <c r="F96" s="221"/>
      <c r="G96" s="221"/>
      <c r="M96" s="41"/>
      <c r="N96" s="114"/>
      <c r="O96" s="114"/>
      <c r="P96" s="114"/>
      <c r="Q96" s="114"/>
      <c r="R96" s="114"/>
      <c r="S96" s="114"/>
      <c r="T96" s="115"/>
      <c r="U96" s="47" t="s">
        <v>3590</v>
      </c>
      <c r="V96" s="165"/>
      <c r="W96" s="165"/>
      <c r="X96" s="165"/>
      <c r="Y96" s="165"/>
      <c r="Z96" s="165"/>
      <c r="AA96" s="165"/>
      <c r="AB96" s="165"/>
      <c r="AC96" s="165"/>
      <c r="AD96" s="30"/>
      <c r="AE96" s="3"/>
      <c r="AF96" s="46"/>
      <c r="AG96" s="46"/>
      <c r="AH96" s="46"/>
      <c r="AI96" s="46"/>
      <c r="AJ96" s="46"/>
      <c r="AK96" s="46"/>
      <c r="AL96" s="7"/>
      <c r="AM96" s="107"/>
      <c r="AN96" s="107"/>
      <c r="AO96" s="213"/>
      <c r="AP96" s="213"/>
      <c r="AQ96" s="213"/>
      <c r="AR96" s="213"/>
      <c r="AS96" s="213"/>
      <c r="AT96" s="213"/>
      <c r="AU96" s="213"/>
      <c r="AV96" s="326">
        <v>21</v>
      </c>
      <c r="AW96" s="326"/>
      <c r="AX96" s="4" t="s">
        <v>1852</v>
      </c>
      <c r="AY96" s="4"/>
      <c r="AZ96" s="4"/>
      <c r="BA96" s="17"/>
      <c r="BB96" s="2">
        <f t="shared" si="1"/>
        <v>21</v>
      </c>
      <c r="BC96" s="9"/>
    </row>
    <row r="97" spans="1:55" ht="14.25" customHeight="1" x14ac:dyDescent="0.3">
      <c r="A97" s="6">
        <v>22</v>
      </c>
      <c r="B97" s="6" t="s">
        <v>978</v>
      </c>
      <c r="C97" s="49" t="s">
        <v>3958</v>
      </c>
      <c r="D97" s="221"/>
      <c r="E97" s="221"/>
      <c r="F97" s="221"/>
      <c r="G97" s="221"/>
      <c r="M97" s="41"/>
      <c r="N97" s="114"/>
      <c r="O97" s="114"/>
      <c r="P97" s="114"/>
      <c r="Q97" s="114"/>
      <c r="R97" s="114"/>
      <c r="S97" s="114"/>
      <c r="T97" s="115"/>
      <c r="U97" s="47" t="s">
        <v>3588</v>
      </c>
      <c r="V97" s="165"/>
      <c r="W97" s="165"/>
      <c r="X97" s="165"/>
      <c r="Y97" s="165"/>
      <c r="Z97" s="165"/>
      <c r="AA97" s="165"/>
      <c r="AB97" s="165"/>
      <c r="AC97" s="165"/>
      <c r="AD97" s="30"/>
      <c r="AE97" s="3"/>
      <c r="AF97" s="46"/>
      <c r="AG97" s="46"/>
      <c r="AH97" s="46"/>
      <c r="AI97" s="46"/>
      <c r="AJ97" s="46"/>
      <c r="AK97" s="46"/>
      <c r="AL97" s="7"/>
      <c r="AM97" s="107"/>
      <c r="AN97" s="107"/>
      <c r="AO97" s="213"/>
      <c r="AP97" s="213"/>
      <c r="AQ97" s="213"/>
      <c r="AR97" s="213"/>
      <c r="AS97" s="213"/>
      <c r="AT97" s="213"/>
      <c r="AU97" s="213"/>
      <c r="AV97" s="322">
        <v>18</v>
      </c>
      <c r="AW97" s="322"/>
      <c r="AX97" s="4" t="s">
        <v>1852</v>
      </c>
      <c r="AY97" s="4"/>
      <c r="AZ97" s="4"/>
      <c r="BA97" s="17"/>
      <c r="BB97" s="2">
        <f t="shared" si="1"/>
        <v>18</v>
      </c>
      <c r="BC97" s="9"/>
    </row>
    <row r="98" spans="1:55" ht="14.25" customHeight="1" x14ac:dyDescent="0.3">
      <c r="A98" s="6">
        <v>22</v>
      </c>
      <c r="B98" s="6" t="s">
        <v>977</v>
      </c>
      <c r="C98" s="49" t="s">
        <v>3957</v>
      </c>
      <c r="D98" s="221"/>
      <c r="E98" s="221"/>
      <c r="F98" s="221"/>
      <c r="G98" s="221"/>
      <c r="M98" s="41"/>
      <c r="N98" s="114"/>
      <c r="O98" s="114"/>
      <c r="P98" s="114"/>
      <c r="Q98" s="114"/>
      <c r="R98" s="114"/>
      <c r="S98" s="114"/>
      <c r="T98" s="115"/>
      <c r="U98" s="47" t="s">
        <v>3586</v>
      </c>
      <c r="V98" s="165"/>
      <c r="W98" s="165"/>
      <c r="X98" s="165"/>
      <c r="Y98" s="165"/>
      <c r="Z98" s="165"/>
      <c r="AA98" s="165"/>
      <c r="AB98" s="165"/>
      <c r="AC98" s="165"/>
      <c r="AD98" s="30"/>
      <c r="AE98" s="3"/>
      <c r="AF98" s="46"/>
      <c r="AG98" s="46"/>
      <c r="AH98" s="46"/>
      <c r="AI98" s="46"/>
      <c r="AJ98" s="46"/>
      <c r="AK98" s="46"/>
      <c r="AL98" s="7"/>
      <c r="AM98" s="107"/>
      <c r="AN98" s="107"/>
      <c r="AO98" s="213"/>
      <c r="AP98" s="213"/>
      <c r="AQ98" s="213"/>
      <c r="AR98" s="213"/>
      <c r="AS98" s="213"/>
      <c r="AT98" s="213"/>
      <c r="AU98" s="213"/>
      <c r="AV98" s="326">
        <v>16</v>
      </c>
      <c r="AW98" s="326"/>
      <c r="AX98" s="4" t="s">
        <v>1852</v>
      </c>
      <c r="AY98" s="4"/>
      <c r="AZ98" s="4"/>
      <c r="BA98" s="17"/>
      <c r="BB98" s="2">
        <f t="shared" si="1"/>
        <v>16</v>
      </c>
      <c r="BC98" s="9"/>
    </row>
    <row r="99" spans="1:55" ht="14.25" customHeight="1" x14ac:dyDescent="0.3">
      <c r="A99" s="6">
        <v>22</v>
      </c>
      <c r="B99" s="6" t="s">
        <v>976</v>
      </c>
      <c r="C99" s="49" t="s">
        <v>3956</v>
      </c>
      <c r="D99" s="221"/>
      <c r="E99" s="221"/>
      <c r="F99" s="221"/>
      <c r="G99" s="221"/>
      <c r="M99" s="41"/>
      <c r="N99" s="114"/>
      <c r="O99" s="114"/>
      <c r="P99" s="114"/>
      <c r="Q99" s="114"/>
      <c r="R99" s="114"/>
      <c r="S99" s="114"/>
      <c r="T99" s="115"/>
      <c r="U99" s="47" t="s">
        <v>3584</v>
      </c>
      <c r="V99" s="165"/>
      <c r="W99" s="165"/>
      <c r="X99" s="165"/>
      <c r="Y99" s="165"/>
      <c r="Z99" s="165"/>
      <c r="AA99" s="165"/>
      <c r="AB99" s="165"/>
      <c r="AC99" s="165"/>
      <c r="AD99" s="30"/>
      <c r="AE99" s="3"/>
      <c r="AF99" s="46"/>
      <c r="AG99" s="46"/>
      <c r="AH99" s="46"/>
      <c r="AI99" s="46"/>
      <c r="AJ99" s="46"/>
      <c r="AK99" s="46"/>
      <c r="AL99" s="7"/>
      <c r="AM99" s="107"/>
      <c r="AN99" s="107"/>
      <c r="AO99" s="213"/>
      <c r="AP99" s="213"/>
      <c r="AQ99" s="213"/>
      <c r="AR99" s="213"/>
      <c r="AS99" s="213"/>
      <c r="AT99" s="213"/>
      <c r="AU99" s="213"/>
      <c r="AV99" s="322">
        <v>14</v>
      </c>
      <c r="AW99" s="322"/>
      <c r="AX99" s="4" t="s">
        <v>1852</v>
      </c>
      <c r="AY99" s="4"/>
      <c r="AZ99" s="4"/>
      <c r="BA99" s="17"/>
      <c r="BB99" s="2">
        <f t="shared" si="1"/>
        <v>14</v>
      </c>
      <c r="BC99" s="9"/>
    </row>
    <row r="100" spans="1:55" ht="14.25" customHeight="1" x14ac:dyDescent="0.3">
      <c r="A100" s="6">
        <v>22</v>
      </c>
      <c r="B100" s="6" t="s">
        <v>975</v>
      </c>
      <c r="C100" s="49" t="s">
        <v>3955</v>
      </c>
      <c r="D100" s="221"/>
      <c r="E100" s="221"/>
      <c r="F100" s="221"/>
      <c r="G100" s="221"/>
      <c r="M100" s="47" t="s">
        <v>3620</v>
      </c>
      <c r="N100" s="111"/>
      <c r="O100" s="111"/>
      <c r="P100" s="111"/>
      <c r="Q100" s="111"/>
      <c r="R100" s="111"/>
      <c r="S100" s="111"/>
      <c r="T100" s="112"/>
      <c r="U100" s="47" t="s">
        <v>3619</v>
      </c>
      <c r="V100" s="165"/>
      <c r="W100" s="165"/>
      <c r="X100" s="165"/>
      <c r="Y100" s="165"/>
      <c r="Z100" s="165"/>
      <c r="AA100" s="165"/>
      <c r="AB100" s="165"/>
      <c r="AC100" s="165"/>
      <c r="AD100" s="30"/>
      <c r="AE100" s="3"/>
      <c r="AF100" s="46"/>
      <c r="AG100" s="46"/>
      <c r="AH100" s="46"/>
      <c r="AI100" s="46"/>
      <c r="AJ100" s="46"/>
      <c r="AK100" s="46"/>
      <c r="AL100" s="7"/>
      <c r="AM100" s="107"/>
      <c r="AN100" s="107"/>
      <c r="AO100" s="213"/>
      <c r="AP100" s="213"/>
      <c r="AQ100" s="213"/>
      <c r="AR100" s="213"/>
      <c r="AS100" s="213"/>
      <c r="AT100" s="213"/>
      <c r="AU100" s="213"/>
      <c r="AV100" s="322">
        <v>136</v>
      </c>
      <c r="AW100" s="322"/>
      <c r="AX100" s="4" t="s">
        <v>1852</v>
      </c>
      <c r="AY100" s="4"/>
      <c r="AZ100" s="4"/>
      <c r="BA100" s="17"/>
      <c r="BB100" s="2">
        <f t="shared" si="1"/>
        <v>136</v>
      </c>
      <c r="BC100" s="9"/>
    </row>
    <row r="101" spans="1:55" ht="14.25" customHeight="1" x14ac:dyDescent="0.3">
      <c r="A101" s="6">
        <v>22</v>
      </c>
      <c r="B101" s="6" t="s">
        <v>974</v>
      </c>
      <c r="C101" s="49" t="s">
        <v>3954</v>
      </c>
      <c r="D101" s="221"/>
      <c r="E101" s="221"/>
      <c r="F101" s="221"/>
      <c r="G101" s="221"/>
      <c r="M101" s="41"/>
      <c r="N101" s="114"/>
      <c r="O101" s="114"/>
      <c r="P101" s="114"/>
      <c r="Q101" s="114"/>
      <c r="R101" s="114"/>
      <c r="S101" s="114"/>
      <c r="T101" s="115"/>
      <c r="U101" s="47" t="s">
        <v>3616</v>
      </c>
      <c r="V101" s="165"/>
      <c r="W101" s="165"/>
      <c r="X101" s="165"/>
      <c r="Y101" s="165"/>
      <c r="Z101" s="165"/>
      <c r="AA101" s="165"/>
      <c r="AB101" s="165"/>
      <c r="AC101" s="165"/>
      <c r="AD101" s="30"/>
      <c r="AE101" s="3"/>
      <c r="AF101" s="46"/>
      <c r="AG101" s="46"/>
      <c r="AH101" s="46"/>
      <c r="AI101" s="46"/>
      <c r="AJ101" s="46"/>
      <c r="AK101" s="46"/>
      <c r="AL101" s="7"/>
      <c r="AM101" s="107"/>
      <c r="AN101" s="107"/>
      <c r="AO101" s="213"/>
      <c r="AP101" s="213"/>
      <c r="AQ101" s="213"/>
      <c r="AR101" s="213"/>
      <c r="AS101" s="213"/>
      <c r="AT101" s="213"/>
      <c r="AU101" s="213"/>
      <c r="AV101" s="326">
        <v>136</v>
      </c>
      <c r="AW101" s="326"/>
      <c r="AX101" s="4" t="s">
        <v>1852</v>
      </c>
      <c r="AY101" s="4"/>
      <c r="AZ101" s="4"/>
      <c r="BA101" s="17"/>
      <c r="BB101" s="2">
        <f t="shared" si="1"/>
        <v>136</v>
      </c>
      <c r="BC101" s="9"/>
    </row>
    <row r="102" spans="1:55" ht="14.25" customHeight="1" x14ac:dyDescent="0.3">
      <c r="A102" s="6">
        <v>22</v>
      </c>
      <c r="B102" s="6" t="s">
        <v>973</v>
      </c>
      <c r="C102" s="49" t="s">
        <v>3953</v>
      </c>
      <c r="D102" s="221"/>
      <c r="E102" s="221"/>
      <c r="F102" s="221"/>
      <c r="G102" s="221"/>
      <c r="M102" s="41"/>
      <c r="N102" s="114"/>
      <c r="O102" s="114"/>
      <c r="P102" s="114"/>
      <c r="Q102" s="114"/>
      <c r="R102" s="114"/>
      <c r="S102" s="114"/>
      <c r="T102" s="115"/>
      <c r="U102" s="47" t="s">
        <v>2759</v>
      </c>
      <c r="V102" s="165"/>
      <c r="W102" s="165"/>
      <c r="X102" s="165"/>
      <c r="Y102" s="165"/>
      <c r="Z102" s="165"/>
      <c r="AA102" s="165"/>
      <c r="AB102" s="165"/>
      <c r="AC102" s="165"/>
      <c r="AD102" s="30"/>
      <c r="AE102" s="3"/>
      <c r="AF102" s="46"/>
      <c r="AG102" s="46"/>
      <c r="AH102" s="46"/>
      <c r="AI102" s="46"/>
      <c r="AJ102" s="46"/>
      <c r="AK102" s="46"/>
      <c r="AL102" s="7"/>
      <c r="AM102" s="107"/>
      <c r="AN102" s="107"/>
      <c r="AO102" s="213"/>
      <c r="AP102" s="213"/>
      <c r="AQ102" s="213"/>
      <c r="AR102" s="213"/>
      <c r="AS102" s="213"/>
      <c r="AT102" s="213"/>
      <c r="AU102" s="213"/>
      <c r="AV102" s="322">
        <v>136</v>
      </c>
      <c r="AW102" s="322"/>
      <c r="AX102" s="4" t="s">
        <v>1852</v>
      </c>
      <c r="AY102" s="4"/>
      <c r="AZ102" s="4"/>
      <c r="BA102" s="17"/>
      <c r="BB102" s="2">
        <f t="shared" si="1"/>
        <v>136</v>
      </c>
      <c r="BC102" s="9"/>
    </row>
    <row r="103" spans="1:55" ht="14.25" customHeight="1" x14ac:dyDescent="0.3">
      <c r="A103" s="6">
        <v>22</v>
      </c>
      <c r="B103" s="6" t="s">
        <v>972</v>
      </c>
      <c r="C103" s="49" t="s">
        <v>3952</v>
      </c>
      <c r="D103" s="221"/>
      <c r="E103" s="221"/>
      <c r="F103" s="221"/>
      <c r="G103" s="221"/>
      <c r="M103" s="41"/>
      <c r="N103" s="114"/>
      <c r="O103" s="114"/>
      <c r="P103" s="114"/>
      <c r="Q103" s="114"/>
      <c r="R103" s="114"/>
      <c r="S103" s="114"/>
      <c r="T103" s="115"/>
      <c r="U103" s="47" t="s">
        <v>3610</v>
      </c>
      <c r="V103" s="165"/>
      <c r="W103" s="165"/>
      <c r="X103" s="165"/>
      <c r="Y103" s="165"/>
      <c r="Z103" s="165"/>
      <c r="AA103" s="165"/>
      <c r="AB103" s="165"/>
      <c r="AC103" s="165"/>
      <c r="AD103" s="30"/>
      <c r="AE103" s="3"/>
      <c r="AF103" s="46"/>
      <c r="AG103" s="46"/>
      <c r="AH103" s="46"/>
      <c r="AI103" s="46"/>
      <c r="AJ103" s="46"/>
      <c r="AK103" s="46"/>
      <c r="AL103" s="7"/>
      <c r="AM103" s="107"/>
      <c r="AN103" s="107"/>
      <c r="AO103" s="213"/>
      <c r="AP103" s="213"/>
      <c r="AQ103" s="213"/>
      <c r="AR103" s="213"/>
      <c r="AS103" s="213"/>
      <c r="AT103" s="213"/>
      <c r="AU103" s="213"/>
      <c r="AV103" s="326">
        <v>90</v>
      </c>
      <c r="AW103" s="326"/>
      <c r="AX103" s="4" t="s">
        <v>1852</v>
      </c>
      <c r="AY103" s="4"/>
      <c r="AZ103" s="4"/>
      <c r="BA103" s="17"/>
      <c r="BB103" s="2">
        <f t="shared" si="1"/>
        <v>90</v>
      </c>
      <c r="BC103" s="9"/>
    </row>
    <row r="104" spans="1:55" ht="14.25" customHeight="1" x14ac:dyDescent="0.3">
      <c r="A104" s="6">
        <v>22</v>
      </c>
      <c r="B104" s="6" t="s">
        <v>971</v>
      </c>
      <c r="C104" s="49" t="s">
        <v>3951</v>
      </c>
      <c r="D104" s="221"/>
      <c r="E104" s="221"/>
      <c r="F104" s="221"/>
      <c r="G104" s="221"/>
      <c r="M104" s="41"/>
      <c r="N104" s="114"/>
      <c r="O104" s="114"/>
      <c r="P104" s="114"/>
      <c r="Q104" s="114"/>
      <c r="R104" s="114"/>
      <c r="S104" s="114"/>
      <c r="T104" s="115"/>
      <c r="U104" s="47" t="s">
        <v>3607</v>
      </c>
      <c r="V104" s="165"/>
      <c r="W104" s="165"/>
      <c r="X104" s="165"/>
      <c r="Y104" s="165"/>
      <c r="Z104" s="165"/>
      <c r="AA104" s="165"/>
      <c r="AB104" s="165"/>
      <c r="AC104" s="165"/>
      <c r="AD104" s="30"/>
      <c r="AE104" s="3"/>
      <c r="AF104" s="46"/>
      <c r="AG104" s="46"/>
      <c r="AH104" s="46"/>
      <c r="AI104" s="46"/>
      <c r="AJ104" s="46"/>
      <c r="AK104" s="46"/>
      <c r="AL104" s="7"/>
      <c r="AM104" s="107"/>
      <c r="AN104" s="107"/>
      <c r="AO104" s="213"/>
      <c r="AP104" s="213"/>
      <c r="AQ104" s="213"/>
      <c r="AR104" s="213"/>
      <c r="AS104" s="213"/>
      <c r="AT104" s="213"/>
      <c r="AU104" s="213"/>
      <c r="AV104" s="322">
        <v>90</v>
      </c>
      <c r="AW104" s="322"/>
      <c r="AX104" s="4" t="s">
        <v>1852</v>
      </c>
      <c r="AY104" s="4"/>
      <c r="AZ104" s="4"/>
      <c r="BA104" s="17"/>
      <c r="BB104" s="2">
        <f t="shared" si="1"/>
        <v>90</v>
      </c>
      <c r="BC104" s="9"/>
    </row>
    <row r="105" spans="1:55" ht="14.25" customHeight="1" x14ac:dyDescent="0.3">
      <c r="A105" s="6">
        <v>22</v>
      </c>
      <c r="B105" s="6" t="s">
        <v>970</v>
      </c>
      <c r="C105" s="49" t="s">
        <v>3950</v>
      </c>
      <c r="D105" s="221"/>
      <c r="E105" s="221"/>
      <c r="F105" s="221"/>
      <c r="G105" s="221"/>
      <c r="M105" s="41"/>
      <c r="N105" s="114"/>
      <c r="O105" s="114"/>
      <c r="P105" s="114"/>
      <c r="Q105" s="114"/>
      <c r="R105" s="114"/>
      <c r="S105" s="114"/>
      <c r="T105" s="115"/>
      <c r="U105" s="47" t="s">
        <v>3604</v>
      </c>
      <c r="V105" s="165"/>
      <c r="W105" s="165"/>
      <c r="X105" s="165"/>
      <c r="Y105" s="165"/>
      <c r="Z105" s="165"/>
      <c r="AA105" s="165"/>
      <c r="AB105" s="165"/>
      <c r="AC105" s="165"/>
      <c r="AD105" s="30"/>
      <c r="AE105" s="3"/>
      <c r="AF105" s="46"/>
      <c r="AG105" s="46"/>
      <c r="AH105" s="46"/>
      <c r="AI105" s="46"/>
      <c r="AJ105" s="46"/>
      <c r="AK105" s="46"/>
      <c r="AL105" s="7"/>
      <c r="AM105" s="107"/>
      <c r="AN105" s="107"/>
      <c r="AO105" s="213"/>
      <c r="AP105" s="213"/>
      <c r="AQ105" s="213"/>
      <c r="AR105" s="213"/>
      <c r="AS105" s="213"/>
      <c r="AT105" s="213"/>
      <c r="AU105" s="213"/>
      <c r="AV105" s="326">
        <v>55</v>
      </c>
      <c r="AW105" s="326"/>
      <c r="AX105" s="4" t="s">
        <v>1852</v>
      </c>
      <c r="AY105" s="4"/>
      <c r="AZ105" s="4"/>
      <c r="BA105" s="17"/>
      <c r="BB105" s="2">
        <f t="shared" si="1"/>
        <v>55</v>
      </c>
      <c r="BC105" s="9"/>
    </row>
    <row r="106" spans="1:55" ht="14.25" customHeight="1" x14ac:dyDescent="0.3">
      <c r="A106" s="6">
        <v>22</v>
      </c>
      <c r="B106" s="6" t="s">
        <v>969</v>
      </c>
      <c r="C106" s="49" t="s">
        <v>3949</v>
      </c>
      <c r="D106" s="221"/>
      <c r="E106" s="221"/>
      <c r="F106" s="221"/>
      <c r="G106" s="221"/>
      <c r="M106" s="41"/>
      <c r="N106" s="114"/>
      <c r="O106" s="114"/>
      <c r="P106" s="114"/>
      <c r="Q106" s="114"/>
      <c r="R106" s="114"/>
      <c r="S106" s="114"/>
      <c r="T106" s="115"/>
      <c r="U106" s="47" t="s">
        <v>3600</v>
      </c>
      <c r="V106" s="165"/>
      <c r="W106" s="165"/>
      <c r="X106" s="165"/>
      <c r="Y106" s="165"/>
      <c r="Z106" s="165"/>
      <c r="AA106" s="165"/>
      <c r="AB106" s="165"/>
      <c r="AC106" s="165"/>
      <c r="AD106" s="30"/>
      <c r="AE106" s="3"/>
      <c r="AF106" s="46"/>
      <c r="AG106" s="46"/>
      <c r="AH106" s="46"/>
      <c r="AI106" s="46"/>
      <c r="AJ106" s="46"/>
      <c r="AK106" s="46"/>
      <c r="AL106" s="7"/>
      <c r="AM106" s="107"/>
      <c r="AN106" s="107"/>
      <c r="AO106" s="213"/>
      <c r="AP106" s="213"/>
      <c r="AQ106" s="213"/>
      <c r="AR106" s="213"/>
      <c r="AS106" s="213"/>
      <c r="AT106" s="213"/>
      <c r="AU106" s="213"/>
      <c r="AV106" s="322">
        <v>55</v>
      </c>
      <c r="AW106" s="322"/>
      <c r="AX106" s="4" t="s">
        <v>1852</v>
      </c>
      <c r="AY106" s="4"/>
      <c r="AZ106" s="4"/>
      <c r="BA106" s="17"/>
      <c r="BB106" s="2">
        <f t="shared" si="1"/>
        <v>55</v>
      </c>
      <c r="BC106" s="9"/>
    </row>
    <row r="107" spans="1:55" ht="14.25" customHeight="1" x14ac:dyDescent="0.3">
      <c r="A107" s="6">
        <v>22</v>
      </c>
      <c r="B107" s="6" t="s">
        <v>968</v>
      </c>
      <c r="C107" s="49" t="s">
        <v>3948</v>
      </c>
      <c r="D107" s="221"/>
      <c r="E107" s="221"/>
      <c r="F107" s="221"/>
      <c r="G107" s="221"/>
      <c r="M107" s="41"/>
      <c r="N107" s="114"/>
      <c r="O107" s="114"/>
      <c r="P107" s="114"/>
      <c r="Q107" s="114"/>
      <c r="R107" s="114"/>
      <c r="S107" s="114"/>
      <c r="T107" s="115"/>
      <c r="U107" s="47" t="s">
        <v>3598</v>
      </c>
      <c r="V107" s="165"/>
      <c r="W107" s="165"/>
      <c r="X107" s="165"/>
      <c r="Y107" s="165"/>
      <c r="Z107" s="165"/>
      <c r="AA107" s="165"/>
      <c r="AB107" s="165"/>
      <c r="AC107" s="165"/>
      <c r="AD107" s="30"/>
      <c r="AE107" s="3"/>
      <c r="AF107" s="46"/>
      <c r="AG107" s="46"/>
      <c r="AH107" s="46"/>
      <c r="AI107" s="46"/>
      <c r="AJ107" s="46"/>
      <c r="AK107" s="46"/>
      <c r="AL107" s="7"/>
      <c r="AM107" s="107"/>
      <c r="AN107" s="107"/>
      <c r="AO107" s="213"/>
      <c r="AP107" s="213"/>
      <c r="AQ107" s="213"/>
      <c r="AR107" s="213"/>
      <c r="AS107" s="213"/>
      <c r="AT107" s="213"/>
      <c r="AU107" s="213"/>
      <c r="AV107" s="326">
        <v>39</v>
      </c>
      <c r="AW107" s="326"/>
      <c r="AX107" s="4" t="s">
        <v>1852</v>
      </c>
      <c r="AY107" s="4"/>
      <c r="AZ107" s="4"/>
      <c r="BA107" s="17"/>
      <c r="BB107" s="2">
        <f t="shared" si="1"/>
        <v>39</v>
      </c>
      <c r="BC107" s="9"/>
    </row>
    <row r="108" spans="1:55" ht="14.25" customHeight="1" x14ac:dyDescent="0.3">
      <c r="A108" s="6">
        <v>22</v>
      </c>
      <c r="B108" s="6" t="s">
        <v>967</v>
      </c>
      <c r="C108" s="49" t="s">
        <v>3947</v>
      </c>
      <c r="D108" s="221"/>
      <c r="E108" s="221"/>
      <c r="F108" s="221"/>
      <c r="G108" s="221"/>
      <c r="M108" s="41"/>
      <c r="N108" s="114"/>
      <c r="O108" s="114"/>
      <c r="P108" s="114"/>
      <c r="Q108" s="114"/>
      <c r="R108" s="114"/>
      <c r="S108" s="114"/>
      <c r="T108" s="115"/>
      <c r="U108" s="47" t="s">
        <v>3596</v>
      </c>
      <c r="V108" s="165"/>
      <c r="W108" s="165"/>
      <c r="X108" s="165"/>
      <c r="Y108" s="165"/>
      <c r="Z108" s="165"/>
      <c r="AA108" s="165"/>
      <c r="AB108" s="165"/>
      <c r="AC108" s="165"/>
      <c r="AD108" s="30"/>
      <c r="AE108" s="3"/>
      <c r="AF108" s="46"/>
      <c r="AG108" s="46"/>
      <c r="AH108" s="46"/>
      <c r="AI108" s="46"/>
      <c r="AJ108" s="46"/>
      <c r="AK108" s="46"/>
      <c r="AL108" s="7"/>
      <c r="AM108" s="107"/>
      <c r="AN108" s="107"/>
      <c r="AO108" s="213"/>
      <c r="AP108" s="213"/>
      <c r="AQ108" s="213"/>
      <c r="AR108" s="213"/>
      <c r="AS108" s="213"/>
      <c r="AT108" s="213"/>
      <c r="AU108" s="213"/>
      <c r="AV108" s="322">
        <v>39</v>
      </c>
      <c r="AW108" s="322"/>
      <c r="AX108" s="4" t="s">
        <v>1852</v>
      </c>
      <c r="AY108" s="4"/>
      <c r="AZ108" s="4"/>
      <c r="BA108" s="17"/>
      <c r="BB108" s="2">
        <f t="shared" si="1"/>
        <v>39</v>
      </c>
      <c r="BC108" s="9"/>
    </row>
    <row r="109" spans="1:55" ht="14.25" customHeight="1" x14ac:dyDescent="0.3">
      <c r="A109" s="6">
        <v>22</v>
      </c>
      <c r="B109" s="6" t="s">
        <v>966</v>
      </c>
      <c r="C109" s="49" t="s">
        <v>3946</v>
      </c>
      <c r="D109" s="221"/>
      <c r="E109" s="221"/>
      <c r="F109" s="221"/>
      <c r="G109" s="221"/>
      <c r="M109" s="41"/>
      <c r="N109" s="114"/>
      <c r="O109" s="114"/>
      <c r="P109" s="114"/>
      <c r="Q109" s="114"/>
      <c r="R109" s="114"/>
      <c r="S109" s="114"/>
      <c r="T109" s="115"/>
      <c r="U109" s="47" t="s">
        <v>3594</v>
      </c>
      <c r="V109" s="165"/>
      <c r="W109" s="165"/>
      <c r="X109" s="165"/>
      <c r="Y109" s="165"/>
      <c r="Z109" s="165"/>
      <c r="AA109" s="165"/>
      <c r="AB109" s="165"/>
      <c r="AC109" s="165"/>
      <c r="AD109" s="30"/>
      <c r="AE109" s="3"/>
      <c r="AF109" s="46"/>
      <c r="AG109" s="46"/>
      <c r="AH109" s="46"/>
      <c r="AI109" s="46"/>
      <c r="AJ109" s="46"/>
      <c r="AK109" s="46"/>
      <c r="AL109" s="7"/>
      <c r="AM109" s="107"/>
      <c r="AN109" s="107"/>
      <c r="AO109" s="213"/>
      <c r="AP109" s="213"/>
      <c r="AQ109" s="213"/>
      <c r="AR109" s="213"/>
      <c r="AS109" s="213"/>
      <c r="AT109" s="213"/>
      <c r="AU109" s="213"/>
      <c r="AV109" s="322">
        <v>30</v>
      </c>
      <c r="AW109" s="322"/>
      <c r="AX109" s="4" t="s">
        <v>1852</v>
      </c>
      <c r="AY109" s="4"/>
      <c r="AZ109" s="4"/>
      <c r="BA109" s="17"/>
      <c r="BB109" s="2">
        <f t="shared" si="1"/>
        <v>30</v>
      </c>
      <c r="BC109" s="9"/>
    </row>
    <row r="110" spans="1:55" ht="14.25" customHeight="1" x14ac:dyDescent="0.3">
      <c r="A110" s="6">
        <v>22</v>
      </c>
      <c r="B110" s="6" t="s">
        <v>965</v>
      </c>
      <c r="C110" s="49" t="s">
        <v>3945</v>
      </c>
      <c r="D110" s="221"/>
      <c r="E110" s="221"/>
      <c r="F110" s="221"/>
      <c r="G110" s="221"/>
      <c r="M110" s="41"/>
      <c r="N110" s="114"/>
      <c r="O110" s="114"/>
      <c r="P110" s="114"/>
      <c r="Q110" s="114"/>
      <c r="R110" s="114"/>
      <c r="S110" s="114"/>
      <c r="T110" s="115"/>
      <c r="U110" s="47" t="s">
        <v>3592</v>
      </c>
      <c r="V110" s="165"/>
      <c r="W110" s="165"/>
      <c r="X110" s="165"/>
      <c r="Y110" s="165"/>
      <c r="Z110" s="165"/>
      <c r="AA110" s="165"/>
      <c r="AB110" s="165"/>
      <c r="AC110" s="165"/>
      <c r="AD110" s="30"/>
      <c r="AE110" s="3"/>
      <c r="AF110" s="46"/>
      <c r="AG110" s="46"/>
      <c r="AH110" s="46"/>
      <c r="AI110" s="46"/>
      <c r="AJ110" s="46"/>
      <c r="AK110" s="46"/>
      <c r="AL110" s="7"/>
      <c r="AM110" s="107"/>
      <c r="AN110" s="107"/>
      <c r="AO110" s="213"/>
      <c r="AP110" s="213"/>
      <c r="AQ110" s="213"/>
      <c r="AR110" s="213"/>
      <c r="AS110" s="213"/>
      <c r="AT110" s="213"/>
      <c r="AU110" s="213"/>
      <c r="AV110" s="326">
        <v>24</v>
      </c>
      <c r="AW110" s="326"/>
      <c r="AX110" s="4" t="s">
        <v>1852</v>
      </c>
      <c r="AY110" s="4"/>
      <c r="AZ110" s="4"/>
      <c r="BA110" s="17"/>
      <c r="BB110" s="2">
        <f t="shared" si="1"/>
        <v>24</v>
      </c>
      <c r="BC110" s="9"/>
    </row>
    <row r="111" spans="1:55" ht="14.25" customHeight="1" x14ac:dyDescent="0.3">
      <c r="A111" s="6">
        <v>22</v>
      </c>
      <c r="B111" s="6" t="s">
        <v>964</v>
      </c>
      <c r="C111" s="49" t="s">
        <v>3944</v>
      </c>
      <c r="D111" s="221"/>
      <c r="E111" s="221"/>
      <c r="F111" s="221"/>
      <c r="G111" s="221"/>
      <c r="M111" s="41"/>
      <c r="N111" s="114"/>
      <c r="O111" s="114"/>
      <c r="P111" s="114"/>
      <c r="Q111" s="114"/>
      <c r="R111" s="114"/>
      <c r="S111" s="114"/>
      <c r="T111" s="115"/>
      <c r="U111" s="47" t="s">
        <v>3590</v>
      </c>
      <c r="V111" s="165"/>
      <c r="W111" s="165"/>
      <c r="X111" s="165"/>
      <c r="Y111" s="165"/>
      <c r="Z111" s="165"/>
      <c r="AA111" s="165"/>
      <c r="AB111" s="165"/>
      <c r="AC111" s="165"/>
      <c r="AD111" s="30"/>
      <c r="AE111" s="3"/>
      <c r="AF111" s="46"/>
      <c r="AG111" s="46"/>
      <c r="AH111" s="46"/>
      <c r="AI111" s="46"/>
      <c r="AJ111" s="46"/>
      <c r="AK111" s="46"/>
      <c r="AL111" s="7"/>
      <c r="AM111" s="107"/>
      <c r="AN111" s="107"/>
      <c r="AO111" s="213"/>
      <c r="AP111" s="213"/>
      <c r="AQ111" s="213"/>
      <c r="AR111" s="213"/>
      <c r="AS111" s="213"/>
      <c r="AT111" s="213"/>
      <c r="AU111" s="213"/>
      <c r="AV111" s="322">
        <v>21</v>
      </c>
      <c r="AW111" s="322"/>
      <c r="AX111" s="4" t="s">
        <v>1852</v>
      </c>
      <c r="AY111" s="4"/>
      <c r="AZ111" s="4"/>
      <c r="BA111" s="17"/>
      <c r="BB111" s="2">
        <f t="shared" si="1"/>
        <v>21</v>
      </c>
      <c r="BC111" s="9"/>
    </row>
    <row r="112" spans="1:55" ht="14.25" customHeight="1" x14ac:dyDescent="0.3">
      <c r="A112" s="6">
        <v>22</v>
      </c>
      <c r="B112" s="6" t="s">
        <v>963</v>
      </c>
      <c r="C112" s="49" t="s">
        <v>3943</v>
      </c>
      <c r="D112" s="221"/>
      <c r="E112" s="221"/>
      <c r="F112" s="221"/>
      <c r="G112" s="221"/>
      <c r="M112" s="41"/>
      <c r="N112" s="114"/>
      <c r="O112" s="114"/>
      <c r="P112" s="114"/>
      <c r="Q112" s="114"/>
      <c r="R112" s="114"/>
      <c r="S112" s="114"/>
      <c r="T112" s="115"/>
      <c r="U112" s="47" t="s">
        <v>3588</v>
      </c>
      <c r="V112" s="165"/>
      <c r="W112" s="165"/>
      <c r="X112" s="165"/>
      <c r="Y112" s="165"/>
      <c r="Z112" s="165"/>
      <c r="AA112" s="165"/>
      <c r="AB112" s="165"/>
      <c r="AC112" s="165"/>
      <c r="AD112" s="30"/>
      <c r="AE112" s="3"/>
      <c r="AF112" s="46"/>
      <c r="AG112" s="46"/>
      <c r="AH112" s="46"/>
      <c r="AI112" s="46"/>
      <c r="AJ112" s="46"/>
      <c r="AK112" s="46"/>
      <c r="AL112" s="7"/>
      <c r="AM112" s="107"/>
      <c r="AN112" s="107"/>
      <c r="AO112" s="213"/>
      <c r="AP112" s="213"/>
      <c r="AQ112" s="213"/>
      <c r="AR112" s="213"/>
      <c r="AS112" s="213"/>
      <c r="AT112" s="213"/>
      <c r="AU112" s="213"/>
      <c r="AV112" s="326">
        <v>18</v>
      </c>
      <c r="AW112" s="326"/>
      <c r="AX112" s="4" t="s">
        <v>1852</v>
      </c>
      <c r="AY112" s="4"/>
      <c r="AZ112" s="4"/>
      <c r="BA112" s="17"/>
      <c r="BB112" s="2">
        <f t="shared" si="1"/>
        <v>18</v>
      </c>
      <c r="BC112" s="9"/>
    </row>
    <row r="113" spans="1:55" ht="14.25" customHeight="1" x14ac:dyDescent="0.3">
      <c r="A113" s="6">
        <v>22</v>
      </c>
      <c r="B113" s="6" t="s">
        <v>962</v>
      </c>
      <c r="C113" s="49" t="s">
        <v>3942</v>
      </c>
      <c r="D113" s="221"/>
      <c r="E113" s="221"/>
      <c r="F113" s="221"/>
      <c r="G113" s="221"/>
      <c r="M113" s="41"/>
      <c r="N113" s="114"/>
      <c r="O113" s="114"/>
      <c r="P113" s="114"/>
      <c r="Q113" s="114"/>
      <c r="R113" s="114"/>
      <c r="S113" s="114"/>
      <c r="T113" s="115"/>
      <c r="U113" s="47" t="s">
        <v>3586</v>
      </c>
      <c r="V113" s="165"/>
      <c r="W113" s="165"/>
      <c r="X113" s="165"/>
      <c r="Y113" s="165"/>
      <c r="Z113" s="165"/>
      <c r="AA113" s="165"/>
      <c r="AB113" s="165"/>
      <c r="AC113" s="165"/>
      <c r="AD113" s="30"/>
      <c r="AE113" s="3"/>
      <c r="AF113" s="46"/>
      <c r="AG113" s="46"/>
      <c r="AH113" s="46"/>
      <c r="AI113" s="46"/>
      <c r="AJ113" s="46"/>
      <c r="AK113" s="46"/>
      <c r="AL113" s="7"/>
      <c r="AM113" s="107"/>
      <c r="AN113" s="107"/>
      <c r="AO113" s="213"/>
      <c r="AP113" s="213"/>
      <c r="AQ113" s="213"/>
      <c r="AR113" s="213"/>
      <c r="AS113" s="213"/>
      <c r="AT113" s="213"/>
      <c r="AU113" s="213"/>
      <c r="AV113" s="322">
        <v>16</v>
      </c>
      <c r="AW113" s="322"/>
      <c r="AX113" s="4" t="s">
        <v>1852</v>
      </c>
      <c r="AY113" s="4"/>
      <c r="AZ113" s="4"/>
      <c r="BA113" s="17"/>
      <c r="BB113" s="2">
        <f t="shared" si="1"/>
        <v>16</v>
      </c>
      <c r="BC113" s="9"/>
    </row>
    <row r="114" spans="1:55" ht="14.25" customHeight="1" x14ac:dyDescent="0.3">
      <c r="A114" s="6">
        <v>22</v>
      </c>
      <c r="B114" s="6" t="s">
        <v>961</v>
      </c>
      <c r="C114" s="49" t="s">
        <v>3941</v>
      </c>
      <c r="D114" s="221"/>
      <c r="E114" s="221"/>
      <c r="F114" s="221"/>
      <c r="G114" s="221"/>
      <c r="L114" s="40"/>
      <c r="M114" s="4"/>
      <c r="N114" s="116"/>
      <c r="O114" s="116"/>
      <c r="P114" s="116"/>
      <c r="Q114" s="116"/>
      <c r="R114" s="116"/>
      <c r="S114" s="116"/>
      <c r="T114" s="117"/>
      <c r="U114" s="47" t="s">
        <v>3584</v>
      </c>
      <c r="V114" s="165"/>
      <c r="W114" s="165"/>
      <c r="X114" s="165"/>
      <c r="Y114" s="165"/>
      <c r="Z114" s="165"/>
      <c r="AA114" s="165"/>
      <c r="AB114" s="165"/>
      <c r="AC114" s="165"/>
      <c r="AD114" s="30"/>
      <c r="AE114" s="30"/>
      <c r="AF114" s="62"/>
      <c r="AG114" s="62"/>
      <c r="AH114" s="62"/>
      <c r="AI114" s="62"/>
      <c r="AJ114" s="62"/>
      <c r="AK114" s="62"/>
      <c r="AL114" s="62"/>
      <c r="AM114" s="50"/>
      <c r="AN114" s="50"/>
      <c r="AO114" s="165"/>
      <c r="AP114" s="165"/>
      <c r="AQ114" s="165"/>
      <c r="AR114" s="165"/>
      <c r="AS114" s="165"/>
      <c r="AT114" s="165"/>
      <c r="AU114" s="165"/>
      <c r="AV114" s="327">
        <v>14</v>
      </c>
      <c r="AW114" s="327"/>
      <c r="AX114" s="30" t="s">
        <v>1852</v>
      </c>
      <c r="AY114" s="30"/>
      <c r="AZ114" s="30"/>
      <c r="BA114" s="48"/>
      <c r="BB114" s="2">
        <f t="shared" si="1"/>
        <v>14</v>
      </c>
      <c r="BC114" s="9"/>
    </row>
    <row r="115" spans="1:55" ht="14.25" customHeight="1" x14ac:dyDescent="0.3">
      <c r="A115" s="6">
        <v>22</v>
      </c>
      <c r="B115" s="6" t="s">
        <v>960</v>
      </c>
      <c r="C115" s="49" t="s">
        <v>3940</v>
      </c>
      <c r="D115" s="173"/>
      <c r="E115" s="159"/>
      <c r="F115" s="159"/>
      <c r="G115" s="159"/>
      <c r="H115" s="1"/>
      <c r="I115" s="1"/>
      <c r="J115" s="1"/>
      <c r="K115" s="1"/>
      <c r="L115" s="40"/>
      <c r="M115" s="22" t="s">
        <v>3692</v>
      </c>
      <c r="S115" s="221"/>
      <c r="T115" s="221"/>
      <c r="U115" s="47" t="s">
        <v>3691</v>
      </c>
      <c r="V115" s="165"/>
      <c r="W115" s="222"/>
      <c r="X115" s="222"/>
      <c r="Y115" s="222"/>
      <c r="Z115" s="222"/>
      <c r="AA115" s="222"/>
      <c r="AB115" s="222"/>
      <c r="AC115" s="222"/>
      <c r="AD115" s="222"/>
      <c r="AE115" s="165"/>
      <c r="AF115" s="165"/>
      <c r="AG115" s="165"/>
      <c r="AH115" s="165"/>
      <c r="AI115" s="165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328">
        <v>27</v>
      </c>
      <c r="AW115" s="328"/>
      <c r="AX115" s="30" t="s">
        <v>1852</v>
      </c>
      <c r="AY115" s="30"/>
      <c r="AZ115" s="30"/>
      <c r="BA115" s="48"/>
      <c r="BB115" s="2">
        <f t="shared" si="1"/>
        <v>27</v>
      </c>
      <c r="BC115" s="9"/>
    </row>
    <row r="116" spans="1:55" ht="14.25" customHeight="1" x14ac:dyDescent="0.3">
      <c r="A116" s="6">
        <v>22</v>
      </c>
      <c r="B116" s="6" t="s">
        <v>959</v>
      </c>
      <c r="C116" s="49" t="s">
        <v>3939</v>
      </c>
      <c r="D116" s="173"/>
      <c r="E116" s="159"/>
      <c r="F116" s="159"/>
      <c r="G116" s="159"/>
      <c r="H116" s="1"/>
      <c r="I116" s="1"/>
      <c r="J116" s="1"/>
      <c r="K116" s="1"/>
      <c r="L116" s="40"/>
      <c r="S116" s="221"/>
      <c r="T116" s="221"/>
      <c r="U116" s="47" t="s">
        <v>3447</v>
      </c>
      <c r="V116" s="165"/>
      <c r="W116" s="222"/>
      <c r="X116" s="222"/>
      <c r="Y116" s="222"/>
      <c r="Z116" s="222"/>
      <c r="AA116" s="222"/>
      <c r="AB116" s="222"/>
      <c r="AC116" s="222"/>
      <c r="AD116" s="222"/>
      <c r="AE116" s="165"/>
      <c r="AF116" s="165"/>
      <c r="AG116" s="165"/>
      <c r="AH116" s="165"/>
      <c r="AI116" s="165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328">
        <v>24</v>
      </c>
      <c r="AW116" s="328"/>
      <c r="AX116" s="30" t="s">
        <v>1852</v>
      </c>
      <c r="AY116" s="30"/>
      <c r="AZ116" s="30"/>
      <c r="BA116" s="48"/>
      <c r="BB116" s="2">
        <f t="shared" si="1"/>
        <v>24</v>
      </c>
      <c r="BC116" s="9"/>
    </row>
    <row r="117" spans="1:55" ht="14.25" customHeight="1" x14ac:dyDescent="0.3">
      <c r="A117" s="6">
        <v>22</v>
      </c>
      <c r="B117" s="6" t="s">
        <v>958</v>
      </c>
      <c r="C117" s="49" t="s">
        <v>3938</v>
      </c>
      <c r="D117" s="173"/>
      <c r="E117" s="159"/>
      <c r="F117" s="159"/>
      <c r="G117" s="159"/>
      <c r="H117" s="1"/>
      <c r="I117" s="1"/>
      <c r="J117" s="1"/>
      <c r="K117" s="1"/>
      <c r="L117" s="40"/>
      <c r="S117" s="221"/>
      <c r="T117" s="221"/>
      <c r="U117" s="47" t="s">
        <v>3434</v>
      </c>
      <c r="V117" s="165"/>
      <c r="W117" s="222"/>
      <c r="X117" s="222"/>
      <c r="Y117" s="222"/>
      <c r="Z117" s="222"/>
      <c r="AA117" s="222"/>
      <c r="AB117" s="222"/>
      <c r="AC117" s="222"/>
      <c r="AD117" s="222"/>
      <c r="AE117" s="165"/>
      <c r="AF117" s="165"/>
      <c r="AG117" s="165"/>
      <c r="AH117" s="165"/>
      <c r="AI117" s="165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328">
        <v>21</v>
      </c>
      <c r="AW117" s="328"/>
      <c r="AX117" s="30" t="s">
        <v>1852</v>
      </c>
      <c r="AY117" s="30"/>
      <c r="AZ117" s="30"/>
      <c r="BA117" s="48"/>
      <c r="BB117" s="2">
        <f t="shared" si="1"/>
        <v>21</v>
      </c>
      <c r="BC117" s="9"/>
    </row>
    <row r="118" spans="1:55" ht="14.25" customHeight="1" x14ac:dyDescent="0.3">
      <c r="A118" s="6">
        <v>22</v>
      </c>
      <c r="B118" s="6" t="s">
        <v>957</v>
      </c>
      <c r="C118" s="49" t="s">
        <v>3937</v>
      </c>
      <c r="D118" s="153"/>
      <c r="E118" s="152"/>
      <c r="F118" s="152"/>
      <c r="G118" s="152"/>
      <c r="H118" s="4"/>
      <c r="I118" s="4"/>
      <c r="J118" s="4"/>
      <c r="K118" s="4"/>
      <c r="L118" s="17"/>
      <c r="M118" s="39"/>
      <c r="N118" s="4"/>
      <c r="O118" s="4"/>
      <c r="P118" s="4"/>
      <c r="Q118" s="4"/>
      <c r="R118" s="4"/>
      <c r="S118" s="152"/>
      <c r="T118" s="152"/>
      <c r="U118" s="5" t="s">
        <v>3687</v>
      </c>
      <c r="V118" s="213"/>
      <c r="W118" s="220"/>
      <c r="X118" s="220"/>
      <c r="Y118" s="220"/>
      <c r="Z118" s="220"/>
      <c r="AA118" s="220"/>
      <c r="AB118" s="220"/>
      <c r="AC118" s="220"/>
      <c r="AD118" s="220"/>
      <c r="AE118" s="213"/>
      <c r="AF118" s="213"/>
      <c r="AG118" s="213"/>
      <c r="AH118" s="213"/>
      <c r="AI118" s="213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326">
        <v>18</v>
      </c>
      <c r="AW118" s="326"/>
      <c r="AX118" s="3" t="s">
        <v>1852</v>
      </c>
      <c r="AY118" s="3"/>
      <c r="AZ118" s="3"/>
      <c r="BA118" s="31"/>
      <c r="BB118" s="2">
        <f t="shared" si="1"/>
        <v>18</v>
      </c>
      <c r="BC118" s="9"/>
    </row>
    <row r="119" spans="1:55" ht="14.25" customHeight="1" x14ac:dyDescent="0.3">
      <c r="A119" s="6">
        <v>22</v>
      </c>
      <c r="B119" s="6" t="s">
        <v>956</v>
      </c>
      <c r="C119" s="49" t="s">
        <v>3936</v>
      </c>
      <c r="D119" s="47" t="s">
        <v>3935</v>
      </c>
      <c r="E119" s="289"/>
      <c r="F119" s="289"/>
      <c r="G119" s="289"/>
      <c r="H119" s="289"/>
      <c r="I119" s="289"/>
      <c r="J119" s="289"/>
      <c r="K119" s="289"/>
      <c r="L119" s="289"/>
      <c r="M119" s="47" t="s">
        <v>3679</v>
      </c>
      <c r="N119" s="30"/>
      <c r="O119" s="30"/>
      <c r="P119" s="30"/>
      <c r="Q119" s="30"/>
      <c r="R119" s="30"/>
      <c r="S119" s="30"/>
      <c r="T119" s="48"/>
      <c r="U119" s="30" t="s">
        <v>3678</v>
      </c>
      <c r="V119" s="62"/>
      <c r="W119" s="62"/>
      <c r="X119" s="62"/>
      <c r="Y119" s="62"/>
      <c r="Z119" s="62"/>
      <c r="AA119" s="62"/>
      <c r="AB119" s="62"/>
      <c r="AC119" s="62"/>
      <c r="AD119" s="62"/>
      <c r="AE119" s="30"/>
      <c r="AF119" s="62"/>
      <c r="AG119" s="62"/>
      <c r="AH119" s="62"/>
      <c r="AI119" s="167"/>
      <c r="AJ119" s="46" t="s">
        <v>3812</v>
      </c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326">
        <v>142</v>
      </c>
      <c r="AW119" s="326"/>
      <c r="AX119" s="3" t="s">
        <v>1852</v>
      </c>
      <c r="AY119" s="53"/>
      <c r="AZ119" s="292"/>
      <c r="BA119" s="293"/>
      <c r="BB119" s="2">
        <f t="shared" si="1"/>
        <v>142</v>
      </c>
      <c r="BC119" s="9"/>
    </row>
    <row r="120" spans="1:55" ht="14.25" customHeight="1" x14ac:dyDescent="0.3">
      <c r="A120" s="6">
        <v>22</v>
      </c>
      <c r="B120" s="6" t="s">
        <v>955</v>
      </c>
      <c r="C120" s="49" t="s">
        <v>3934</v>
      </c>
      <c r="D120" s="41"/>
      <c r="E120" s="54"/>
      <c r="F120" s="54"/>
      <c r="G120" s="54"/>
      <c r="H120" s="54"/>
      <c r="I120" s="54"/>
      <c r="J120" s="54"/>
      <c r="K120" s="54"/>
      <c r="L120" s="54"/>
      <c r="M120" s="41"/>
      <c r="N120" s="1"/>
      <c r="O120" s="1"/>
      <c r="P120" s="1"/>
      <c r="Q120" s="1"/>
      <c r="R120" s="1"/>
      <c r="S120" s="1"/>
      <c r="T120" s="40"/>
      <c r="U120" s="1"/>
      <c r="V120" s="58"/>
      <c r="W120" s="58"/>
      <c r="X120" s="58"/>
      <c r="Y120" s="58"/>
      <c r="Z120" s="58"/>
      <c r="AA120" s="58"/>
      <c r="AB120" s="58"/>
      <c r="AC120" s="58"/>
      <c r="AD120" s="58"/>
      <c r="AE120" s="1"/>
      <c r="AF120" s="58"/>
      <c r="AG120" s="58"/>
      <c r="AH120" s="58"/>
      <c r="AI120" s="74"/>
      <c r="AJ120" s="7" t="s">
        <v>3809</v>
      </c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322">
        <v>105</v>
      </c>
      <c r="AW120" s="322"/>
      <c r="AX120" s="4" t="s">
        <v>1852</v>
      </c>
      <c r="AY120" s="107"/>
      <c r="AZ120" s="146"/>
      <c r="BA120" s="145"/>
      <c r="BB120" s="2">
        <f t="shared" si="1"/>
        <v>105</v>
      </c>
      <c r="BC120" s="9"/>
    </row>
    <row r="121" spans="1:55" ht="14.25" customHeight="1" x14ac:dyDescent="0.3">
      <c r="A121" s="6">
        <v>22</v>
      </c>
      <c r="B121" s="6" t="s">
        <v>954</v>
      </c>
      <c r="C121" s="49" t="s">
        <v>3933</v>
      </c>
      <c r="D121" s="55"/>
      <c r="E121" s="54"/>
      <c r="F121" s="54"/>
      <c r="G121" s="54"/>
      <c r="H121" s="54"/>
      <c r="I121" s="54"/>
      <c r="J121" s="54"/>
      <c r="K121" s="54"/>
      <c r="L121" s="54"/>
      <c r="M121" s="113"/>
      <c r="N121" s="114"/>
      <c r="O121" s="114"/>
      <c r="P121" s="114"/>
      <c r="Q121" s="114"/>
      <c r="R121" s="114"/>
      <c r="S121" s="114"/>
      <c r="T121" s="115"/>
      <c r="U121" s="30" t="s">
        <v>3675</v>
      </c>
      <c r="V121" s="165"/>
      <c r="W121" s="165"/>
      <c r="X121" s="165"/>
      <c r="Y121" s="165"/>
      <c r="Z121" s="165"/>
      <c r="AA121" s="165"/>
      <c r="AB121" s="165"/>
      <c r="AC121" s="165"/>
      <c r="AD121" s="30"/>
      <c r="AE121" s="30"/>
      <c r="AF121" s="62"/>
      <c r="AG121" s="62"/>
      <c r="AH121" s="62"/>
      <c r="AI121" s="167"/>
      <c r="AJ121" s="7" t="s">
        <v>3812</v>
      </c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322">
        <v>142</v>
      </c>
      <c r="AW121" s="322"/>
      <c r="AX121" s="4" t="s">
        <v>1852</v>
      </c>
      <c r="AY121" s="107"/>
      <c r="AZ121" s="146"/>
      <c r="BA121" s="145"/>
      <c r="BB121" s="2">
        <f t="shared" si="1"/>
        <v>142</v>
      </c>
      <c r="BC121" s="9"/>
    </row>
    <row r="122" spans="1:55" ht="14.25" customHeight="1" x14ac:dyDescent="0.3">
      <c r="A122" s="6">
        <v>22</v>
      </c>
      <c r="B122" s="6" t="s">
        <v>953</v>
      </c>
      <c r="C122" s="49" t="s">
        <v>3932</v>
      </c>
      <c r="D122" s="55"/>
      <c r="E122" s="54"/>
      <c r="F122" s="54"/>
      <c r="G122" s="54"/>
      <c r="H122" s="54"/>
      <c r="I122" s="54"/>
      <c r="J122" s="54"/>
      <c r="K122" s="54"/>
      <c r="L122" s="54"/>
      <c r="M122" s="113"/>
      <c r="N122" s="114"/>
      <c r="O122" s="114"/>
      <c r="P122" s="114"/>
      <c r="Q122" s="114"/>
      <c r="R122" s="114"/>
      <c r="S122" s="114"/>
      <c r="T122" s="115"/>
      <c r="U122" s="1"/>
      <c r="V122" s="159"/>
      <c r="W122" s="159"/>
      <c r="X122" s="159"/>
      <c r="Y122" s="159"/>
      <c r="Z122" s="159"/>
      <c r="AA122" s="159"/>
      <c r="AB122" s="159"/>
      <c r="AC122" s="159"/>
      <c r="AD122" s="1"/>
      <c r="AE122" s="1"/>
      <c r="AF122" s="58"/>
      <c r="AG122" s="58"/>
      <c r="AH122" s="58"/>
      <c r="AI122" s="74"/>
      <c r="AJ122" s="7" t="s">
        <v>3809</v>
      </c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322">
        <v>105</v>
      </c>
      <c r="AW122" s="322"/>
      <c r="AX122" s="4" t="s">
        <v>1852</v>
      </c>
      <c r="AY122" s="107"/>
      <c r="AZ122" s="146"/>
      <c r="BA122" s="145"/>
      <c r="BB122" s="2">
        <f t="shared" si="1"/>
        <v>105</v>
      </c>
      <c r="BC122" s="9"/>
    </row>
    <row r="123" spans="1:55" ht="14.25" customHeight="1" x14ac:dyDescent="0.3">
      <c r="A123" s="6">
        <v>22</v>
      </c>
      <c r="B123" s="6" t="s">
        <v>952</v>
      </c>
      <c r="C123" s="49" t="s">
        <v>3931</v>
      </c>
      <c r="D123" s="108"/>
      <c r="E123" s="109"/>
      <c r="F123" s="109"/>
      <c r="G123" s="159"/>
      <c r="H123" s="114"/>
      <c r="I123" s="114"/>
      <c r="J123" s="114"/>
      <c r="K123" s="114"/>
      <c r="L123" s="114"/>
      <c r="M123" s="113"/>
      <c r="N123" s="114"/>
      <c r="O123" s="114"/>
      <c r="P123" s="114"/>
      <c r="Q123" s="114"/>
      <c r="R123" s="114"/>
      <c r="S123" s="114"/>
      <c r="T123" s="115"/>
      <c r="U123" s="30" t="s">
        <v>3672</v>
      </c>
      <c r="V123" s="165"/>
      <c r="W123" s="165"/>
      <c r="X123" s="165"/>
      <c r="Y123" s="165"/>
      <c r="Z123" s="165"/>
      <c r="AA123" s="165"/>
      <c r="AB123" s="165"/>
      <c r="AC123" s="165"/>
      <c r="AD123" s="30"/>
      <c r="AE123" s="30"/>
      <c r="AF123" s="62"/>
      <c r="AG123" s="62"/>
      <c r="AH123" s="62"/>
      <c r="AI123" s="167"/>
      <c r="AJ123" s="7" t="s">
        <v>3812</v>
      </c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322">
        <v>95</v>
      </c>
      <c r="AW123" s="322"/>
      <c r="AX123" s="4" t="s">
        <v>1852</v>
      </c>
      <c r="AY123" s="107"/>
      <c r="AZ123" s="146"/>
      <c r="BA123" s="145"/>
      <c r="BB123" s="2">
        <f t="shared" si="1"/>
        <v>95</v>
      </c>
      <c r="BC123" s="9"/>
    </row>
    <row r="124" spans="1:55" ht="14.25" customHeight="1" x14ac:dyDescent="0.3">
      <c r="A124" s="6">
        <v>22</v>
      </c>
      <c r="B124" s="6" t="s">
        <v>951</v>
      </c>
      <c r="C124" s="49" t="s">
        <v>3930</v>
      </c>
      <c r="D124" s="108"/>
      <c r="E124" s="109"/>
      <c r="F124" s="109"/>
      <c r="G124" s="159"/>
      <c r="H124" s="114"/>
      <c r="I124" s="114"/>
      <c r="J124" s="114"/>
      <c r="K124" s="114"/>
      <c r="L124" s="114"/>
      <c r="M124" s="113"/>
      <c r="N124" s="114"/>
      <c r="O124" s="114"/>
      <c r="P124" s="114"/>
      <c r="Q124" s="114"/>
      <c r="R124" s="114"/>
      <c r="S124" s="114"/>
      <c r="T124" s="115"/>
      <c r="U124" s="1"/>
      <c r="V124" s="159"/>
      <c r="W124" s="159"/>
      <c r="X124" s="159"/>
      <c r="Y124" s="159"/>
      <c r="Z124" s="159"/>
      <c r="AA124" s="159"/>
      <c r="AB124" s="159"/>
      <c r="AC124" s="159"/>
      <c r="AD124" s="1"/>
      <c r="AE124" s="1"/>
      <c r="AF124" s="58"/>
      <c r="AG124" s="58"/>
      <c r="AH124" s="58"/>
      <c r="AI124" s="74"/>
      <c r="AJ124" s="7" t="s">
        <v>3809</v>
      </c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322">
        <v>71</v>
      </c>
      <c r="AW124" s="322"/>
      <c r="AX124" s="4" t="s">
        <v>1852</v>
      </c>
      <c r="AY124" s="107"/>
      <c r="AZ124" s="146"/>
      <c r="BA124" s="145"/>
      <c r="BB124" s="2">
        <f t="shared" si="1"/>
        <v>71</v>
      </c>
      <c r="BC124" s="9"/>
    </row>
    <row r="125" spans="1:55" ht="14.25" customHeight="1" x14ac:dyDescent="0.3">
      <c r="A125" s="6">
        <v>22</v>
      </c>
      <c r="B125" s="6" t="s">
        <v>950</v>
      </c>
      <c r="C125" s="49" t="s">
        <v>3929</v>
      </c>
      <c r="D125" s="108"/>
      <c r="E125" s="109"/>
      <c r="F125" s="109"/>
      <c r="G125" s="159"/>
      <c r="H125" s="114"/>
      <c r="I125" s="114"/>
      <c r="J125" s="114"/>
      <c r="K125" s="114"/>
      <c r="L125" s="114"/>
      <c r="M125" s="113"/>
      <c r="N125" s="114"/>
      <c r="O125" s="114"/>
      <c r="P125" s="114"/>
      <c r="Q125" s="114"/>
      <c r="R125" s="114"/>
      <c r="S125" s="114"/>
      <c r="T125" s="115"/>
      <c r="U125" s="30" t="s">
        <v>3669</v>
      </c>
      <c r="V125" s="165"/>
      <c r="W125" s="165"/>
      <c r="X125" s="165"/>
      <c r="Y125" s="165"/>
      <c r="Z125" s="165"/>
      <c r="AA125" s="165"/>
      <c r="AB125" s="165"/>
      <c r="AC125" s="165"/>
      <c r="AD125" s="30"/>
      <c r="AE125" s="30"/>
      <c r="AF125" s="62"/>
      <c r="AG125" s="62"/>
      <c r="AH125" s="62"/>
      <c r="AI125" s="167"/>
      <c r="AJ125" s="7" t="s">
        <v>3812</v>
      </c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322">
        <v>57</v>
      </c>
      <c r="AW125" s="322"/>
      <c r="AX125" s="4" t="s">
        <v>1852</v>
      </c>
      <c r="AY125" s="107"/>
      <c r="AZ125" s="146"/>
      <c r="BA125" s="145"/>
      <c r="BB125" s="2">
        <f t="shared" si="1"/>
        <v>57</v>
      </c>
      <c r="BC125" s="9"/>
    </row>
    <row r="126" spans="1:55" ht="14.25" customHeight="1" x14ac:dyDescent="0.3">
      <c r="A126" s="6">
        <v>22</v>
      </c>
      <c r="B126" s="6" t="s">
        <v>949</v>
      </c>
      <c r="C126" s="49" t="s">
        <v>3928</v>
      </c>
      <c r="D126" s="108"/>
      <c r="E126" s="109"/>
      <c r="F126" s="109"/>
      <c r="G126" s="159"/>
      <c r="H126" s="114"/>
      <c r="I126" s="114"/>
      <c r="J126" s="114"/>
      <c r="K126" s="114"/>
      <c r="L126" s="114"/>
      <c r="M126" s="113"/>
      <c r="N126" s="114"/>
      <c r="O126" s="114"/>
      <c r="P126" s="114"/>
      <c r="Q126" s="114"/>
      <c r="R126" s="114"/>
      <c r="S126" s="114"/>
      <c r="T126" s="115"/>
      <c r="U126" s="1"/>
      <c r="V126" s="159"/>
      <c r="W126" s="159"/>
      <c r="X126" s="159"/>
      <c r="Y126" s="159"/>
      <c r="Z126" s="159"/>
      <c r="AA126" s="159"/>
      <c r="AB126" s="159"/>
      <c r="AC126" s="159"/>
      <c r="AD126" s="1"/>
      <c r="AE126" s="1"/>
      <c r="AF126" s="58"/>
      <c r="AG126" s="58"/>
      <c r="AH126" s="58"/>
      <c r="AI126" s="74"/>
      <c r="AJ126" s="7" t="s">
        <v>3809</v>
      </c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322">
        <v>42</v>
      </c>
      <c r="AW126" s="322"/>
      <c r="AX126" s="4" t="s">
        <v>1852</v>
      </c>
      <c r="AY126" s="107"/>
      <c r="AZ126" s="146"/>
      <c r="BA126" s="145"/>
      <c r="BB126" s="2">
        <f t="shared" si="1"/>
        <v>42</v>
      </c>
      <c r="BC126" s="9"/>
    </row>
    <row r="127" spans="1:55" ht="14.25" customHeight="1" x14ac:dyDescent="0.3">
      <c r="A127" s="6">
        <v>22</v>
      </c>
      <c r="B127" s="6" t="s">
        <v>948</v>
      </c>
      <c r="C127" s="49" t="s">
        <v>3927</v>
      </c>
      <c r="D127" s="108"/>
      <c r="E127" s="109"/>
      <c r="F127" s="109"/>
      <c r="G127" s="159"/>
      <c r="H127" s="114"/>
      <c r="I127" s="114"/>
      <c r="J127" s="114"/>
      <c r="K127" s="114"/>
      <c r="L127" s="114"/>
      <c r="M127" s="113"/>
      <c r="N127" s="114"/>
      <c r="O127" s="114"/>
      <c r="P127" s="114"/>
      <c r="Q127" s="114"/>
      <c r="R127" s="114"/>
      <c r="S127" s="114"/>
      <c r="T127" s="115"/>
      <c r="U127" s="30" t="s">
        <v>3667</v>
      </c>
      <c r="V127" s="165"/>
      <c r="W127" s="165"/>
      <c r="X127" s="165"/>
      <c r="Y127" s="165"/>
      <c r="Z127" s="165"/>
      <c r="AA127" s="165"/>
      <c r="AB127" s="165"/>
      <c r="AC127" s="165"/>
      <c r="AD127" s="30"/>
      <c r="AE127" s="30"/>
      <c r="AF127" s="62"/>
      <c r="AG127" s="62"/>
      <c r="AH127" s="62"/>
      <c r="AI127" s="167"/>
      <c r="AJ127" s="7" t="s">
        <v>3812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322">
        <v>40</v>
      </c>
      <c r="AW127" s="322"/>
      <c r="AX127" s="4" t="s">
        <v>1852</v>
      </c>
      <c r="AY127" s="107"/>
      <c r="AZ127" s="146"/>
      <c r="BA127" s="145"/>
      <c r="BB127" s="2">
        <f t="shared" si="1"/>
        <v>40</v>
      </c>
      <c r="BC127" s="9"/>
    </row>
    <row r="128" spans="1:55" ht="14.25" customHeight="1" x14ac:dyDescent="0.3">
      <c r="A128" s="6">
        <v>22</v>
      </c>
      <c r="B128" s="6" t="s">
        <v>947</v>
      </c>
      <c r="C128" s="49" t="s">
        <v>3926</v>
      </c>
      <c r="D128" s="109"/>
      <c r="E128" s="109"/>
      <c r="F128" s="109"/>
      <c r="G128" s="159"/>
      <c r="H128" s="114"/>
      <c r="I128" s="114"/>
      <c r="J128" s="114"/>
      <c r="K128" s="114"/>
      <c r="L128" s="114"/>
      <c r="M128" s="113"/>
      <c r="N128" s="114"/>
      <c r="O128" s="114"/>
      <c r="P128" s="114"/>
      <c r="Q128" s="114"/>
      <c r="R128" s="114"/>
      <c r="S128" s="114"/>
      <c r="T128" s="115"/>
      <c r="U128" s="1"/>
      <c r="V128" s="159"/>
      <c r="W128" s="159"/>
      <c r="X128" s="159"/>
      <c r="Y128" s="159"/>
      <c r="Z128" s="159"/>
      <c r="AA128" s="159"/>
      <c r="AB128" s="159"/>
      <c r="AC128" s="159"/>
      <c r="AD128" s="1"/>
      <c r="AE128" s="1"/>
      <c r="AF128" s="58"/>
      <c r="AG128" s="58"/>
      <c r="AH128" s="58"/>
      <c r="AI128" s="74"/>
      <c r="AJ128" s="7" t="s">
        <v>3809</v>
      </c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322">
        <v>30</v>
      </c>
      <c r="AW128" s="322"/>
      <c r="AX128" s="4" t="s">
        <v>1852</v>
      </c>
      <c r="AY128" s="107"/>
      <c r="AZ128" s="146"/>
      <c r="BA128" s="145"/>
      <c r="BB128" s="2">
        <f t="shared" si="1"/>
        <v>30</v>
      </c>
      <c r="BC128" s="9"/>
    </row>
    <row r="129" spans="1:55" ht="14.25" customHeight="1" x14ac:dyDescent="0.3">
      <c r="A129" s="6">
        <v>22</v>
      </c>
      <c r="B129" s="6" t="s">
        <v>946</v>
      </c>
      <c r="C129" s="49" t="s">
        <v>3925</v>
      </c>
      <c r="D129" s="221"/>
      <c r="E129" s="221"/>
      <c r="F129" s="221"/>
      <c r="G129" s="221"/>
      <c r="M129" s="41"/>
      <c r="N129" s="1"/>
      <c r="O129" s="1"/>
      <c r="P129" s="1"/>
      <c r="Q129" s="1"/>
      <c r="R129" s="1"/>
      <c r="S129" s="159"/>
      <c r="T129" s="161"/>
      <c r="U129" s="30" t="s">
        <v>2447</v>
      </c>
      <c r="V129" s="165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37"/>
      <c r="AJ129" s="7" t="s">
        <v>3812</v>
      </c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322">
        <v>32</v>
      </c>
      <c r="AW129" s="322"/>
      <c r="AX129" s="4" t="s">
        <v>1852</v>
      </c>
      <c r="AY129" s="107"/>
      <c r="AZ129" s="146"/>
      <c r="BA129" s="145"/>
      <c r="BB129" s="2">
        <f t="shared" si="1"/>
        <v>32</v>
      </c>
      <c r="BC129" s="199"/>
    </row>
    <row r="130" spans="1:55" ht="14.25" customHeight="1" x14ac:dyDescent="0.3">
      <c r="A130" s="6">
        <v>22</v>
      </c>
      <c r="B130" s="6" t="s">
        <v>945</v>
      </c>
      <c r="C130" s="49" t="s">
        <v>3924</v>
      </c>
      <c r="D130" s="221"/>
      <c r="E130" s="221"/>
      <c r="F130" s="221"/>
      <c r="G130" s="221"/>
      <c r="M130" s="41"/>
      <c r="N130" s="1"/>
      <c r="O130" s="1"/>
      <c r="P130" s="1"/>
      <c r="Q130" s="1"/>
      <c r="R130" s="1"/>
      <c r="S130" s="159"/>
      <c r="T130" s="161"/>
      <c r="U130" s="1"/>
      <c r="V130" s="159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236"/>
      <c r="AJ130" s="7" t="s">
        <v>3809</v>
      </c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322">
        <v>24</v>
      </c>
      <c r="AW130" s="322"/>
      <c r="AX130" s="4" t="s">
        <v>1852</v>
      </c>
      <c r="AY130" s="107"/>
      <c r="AZ130" s="146"/>
      <c r="BA130" s="145"/>
      <c r="BB130" s="2">
        <f t="shared" si="1"/>
        <v>24</v>
      </c>
      <c r="BC130" s="199"/>
    </row>
    <row r="131" spans="1:55" ht="14.25" customHeight="1" x14ac:dyDescent="0.3">
      <c r="A131" s="6">
        <v>22</v>
      </c>
      <c r="B131" s="6" t="s">
        <v>944</v>
      </c>
      <c r="C131" s="49" t="s">
        <v>3923</v>
      </c>
      <c r="D131" s="221"/>
      <c r="E131" s="221"/>
      <c r="F131" s="221"/>
      <c r="G131" s="221"/>
      <c r="M131" s="41"/>
      <c r="N131" s="1"/>
      <c r="O131" s="1"/>
      <c r="P131" s="1"/>
      <c r="Q131" s="1"/>
      <c r="R131" s="1"/>
      <c r="S131" s="159"/>
      <c r="T131" s="161"/>
      <c r="U131" s="30" t="s">
        <v>2431</v>
      </c>
      <c r="V131" s="165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37"/>
      <c r="AJ131" s="7" t="s">
        <v>3812</v>
      </c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322">
        <v>26</v>
      </c>
      <c r="AW131" s="322"/>
      <c r="AX131" s="4" t="s">
        <v>1852</v>
      </c>
      <c r="AY131" s="107"/>
      <c r="AZ131" s="146"/>
      <c r="BA131" s="145"/>
      <c r="BB131" s="2">
        <f t="shared" si="1"/>
        <v>26</v>
      </c>
      <c r="BC131" s="199"/>
    </row>
    <row r="132" spans="1:55" ht="14.25" customHeight="1" x14ac:dyDescent="0.3">
      <c r="A132" s="6">
        <v>22</v>
      </c>
      <c r="B132" s="6" t="s">
        <v>943</v>
      </c>
      <c r="C132" s="49" t="s">
        <v>3922</v>
      </c>
      <c r="D132" s="221"/>
      <c r="E132" s="221"/>
      <c r="F132" s="221"/>
      <c r="G132" s="221"/>
      <c r="M132" s="41"/>
      <c r="N132" s="1"/>
      <c r="O132" s="1"/>
      <c r="P132" s="1"/>
      <c r="Q132" s="1"/>
      <c r="R132" s="1"/>
      <c r="S132" s="159"/>
      <c r="T132" s="161"/>
      <c r="U132" s="1"/>
      <c r="V132" s="159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236"/>
      <c r="AJ132" s="7" t="s">
        <v>3809</v>
      </c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322">
        <v>19</v>
      </c>
      <c r="AW132" s="322"/>
      <c r="AX132" s="4" t="s">
        <v>1852</v>
      </c>
      <c r="AY132" s="107"/>
      <c r="AZ132" s="146"/>
      <c r="BA132" s="145"/>
      <c r="BB132" s="2">
        <f t="shared" si="1"/>
        <v>19</v>
      </c>
      <c r="BC132" s="199"/>
    </row>
    <row r="133" spans="1:55" ht="14.25" customHeight="1" x14ac:dyDescent="0.3">
      <c r="A133" s="6">
        <v>22</v>
      </c>
      <c r="B133" s="6" t="s">
        <v>942</v>
      </c>
      <c r="C133" s="49" t="s">
        <v>3921</v>
      </c>
      <c r="D133" s="221"/>
      <c r="E133" s="221"/>
      <c r="F133" s="221"/>
      <c r="G133" s="221"/>
      <c r="M133" s="41"/>
      <c r="N133" s="1"/>
      <c r="O133" s="1"/>
      <c r="P133" s="1"/>
      <c r="Q133" s="1"/>
      <c r="R133" s="1"/>
      <c r="S133" s="159"/>
      <c r="T133" s="161"/>
      <c r="U133" s="30" t="s">
        <v>2418</v>
      </c>
      <c r="V133" s="165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37"/>
      <c r="AJ133" s="7" t="s">
        <v>3812</v>
      </c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322">
        <v>22</v>
      </c>
      <c r="AW133" s="322"/>
      <c r="AX133" s="4" t="s">
        <v>1852</v>
      </c>
      <c r="AY133" s="107"/>
      <c r="AZ133" s="146"/>
      <c r="BA133" s="145"/>
      <c r="BB133" s="2">
        <f t="shared" si="1"/>
        <v>22</v>
      </c>
      <c r="BC133" s="199"/>
    </row>
    <row r="134" spans="1:55" ht="14.25" customHeight="1" x14ac:dyDescent="0.3">
      <c r="A134" s="6">
        <v>22</v>
      </c>
      <c r="B134" s="6" t="s">
        <v>941</v>
      </c>
      <c r="C134" s="49" t="s">
        <v>3920</v>
      </c>
      <c r="D134" s="221"/>
      <c r="E134" s="221"/>
      <c r="F134" s="221"/>
      <c r="G134" s="221"/>
      <c r="M134" s="41"/>
      <c r="N134" s="1"/>
      <c r="O134" s="1"/>
      <c r="P134" s="1"/>
      <c r="Q134" s="1"/>
      <c r="R134" s="1"/>
      <c r="S134" s="159"/>
      <c r="T134" s="161"/>
      <c r="U134" s="1"/>
      <c r="V134" s="159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236"/>
      <c r="AJ134" s="7" t="s">
        <v>3809</v>
      </c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322">
        <v>16</v>
      </c>
      <c r="AW134" s="322"/>
      <c r="AX134" s="4" t="s">
        <v>1852</v>
      </c>
      <c r="AY134" s="107"/>
      <c r="AZ134" s="146"/>
      <c r="BA134" s="145"/>
      <c r="BB134" s="2">
        <f t="shared" si="1"/>
        <v>16</v>
      </c>
      <c r="BC134" s="199"/>
    </row>
    <row r="135" spans="1:55" ht="14.25" customHeight="1" x14ac:dyDescent="0.3">
      <c r="A135" s="6">
        <v>22</v>
      </c>
      <c r="B135" s="6" t="s">
        <v>940</v>
      </c>
      <c r="C135" s="49" t="s">
        <v>3919</v>
      </c>
      <c r="D135" s="221"/>
      <c r="E135" s="221"/>
      <c r="F135" s="221"/>
      <c r="G135" s="221"/>
      <c r="M135" s="41"/>
      <c r="N135" s="1"/>
      <c r="O135" s="1"/>
      <c r="P135" s="1"/>
      <c r="Q135" s="1"/>
      <c r="R135" s="1"/>
      <c r="S135" s="159"/>
      <c r="T135" s="161"/>
      <c r="U135" s="30" t="s">
        <v>2405</v>
      </c>
      <c r="V135" s="165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37"/>
      <c r="AJ135" s="7" t="s">
        <v>3812</v>
      </c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322">
        <v>19</v>
      </c>
      <c r="AW135" s="322"/>
      <c r="AX135" s="4" t="s">
        <v>1852</v>
      </c>
      <c r="AY135" s="107"/>
      <c r="AZ135" s="146"/>
      <c r="BA135" s="145"/>
      <c r="BB135" s="2">
        <f t="shared" ref="BB135:BB198" si="2">AV135</f>
        <v>19</v>
      </c>
      <c r="BC135" s="199"/>
    </row>
    <row r="136" spans="1:55" ht="14.25" customHeight="1" x14ac:dyDescent="0.3">
      <c r="A136" s="6">
        <v>22</v>
      </c>
      <c r="B136" s="6" t="s">
        <v>939</v>
      </c>
      <c r="C136" s="49" t="s">
        <v>3918</v>
      </c>
      <c r="D136" s="221"/>
      <c r="E136" s="221"/>
      <c r="F136" s="221"/>
      <c r="G136" s="221"/>
      <c r="M136" s="41"/>
      <c r="N136" s="1"/>
      <c r="O136" s="1"/>
      <c r="P136" s="1"/>
      <c r="Q136" s="1"/>
      <c r="R136" s="1"/>
      <c r="S136" s="159"/>
      <c r="T136" s="161"/>
      <c r="U136" s="1"/>
      <c r="V136" s="159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236"/>
      <c r="AJ136" s="7" t="s">
        <v>3809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322">
        <v>14</v>
      </c>
      <c r="AW136" s="322"/>
      <c r="AX136" s="4" t="s">
        <v>1852</v>
      </c>
      <c r="AY136" s="107"/>
      <c r="AZ136" s="146"/>
      <c r="BA136" s="145"/>
      <c r="BB136" s="2">
        <f t="shared" si="2"/>
        <v>14</v>
      </c>
      <c r="BC136" s="199"/>
    </row>
    <row r="137" spans="1:55" ht="14.25" customHeight="1" x14ac:dyDescent="0.3">
      <c r="A137" s="6">
        <v>22</v>
      </c>
      <c r="B137" s="6" t="s">
        <v>938</v>
      </c>
      <c r="C137" s="49" t="s">
        <v>3917</v>
      </c>
      <c r="D137" s="221"/>
      <c r="E137" s="221"/>
      <c r="F137" s="221"/>
      <c r="G137" s="221"/>
      <c r="M137" s="41"/>
      <c r="N137" s="1"/>
      <c r="O137" s="1"/>
      <c r="P137" s="1"/>
      <c r="Q137" s="1"/>
      <c r="R137" s="1"/>
      <c r="S137" s="159"/>
      <c r="T137" s="161"/>
      <c r="U137" s="30" t="s">
        <v>2392</v>
      </c>
      <c r="V137" s="165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37"/>
      <c r="AJ137" s="7" t="s">
        <v>3812</v>
      </c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322">
        <v>17</v>
      </c>
      <c r="AW137" s="322"/>
      <c r="AX137" s="4" t="s">
        <v>1852</v>
      </c>
      <c r="AY137" s="107"/>
      <c r="AZ137" s="146"/>
      <c r="BA137" s="145"/>
      <c r="BB137" s="2">
        <f t="shared" si="2"/>
        <v>17</v>
      </c>
      <c r="BC137" s="199"/>
    </row>
    <row r="138" spans="1:55" ht="14.25" customHeight="1" x14ac:dyDescent="0.3">
      <c r="A138" s="6">
        <v>22</v>
      </c>
      <c r="B138" s="6" t="s">
        <v>937</v>
      </c>
      <c r="C138" s="49" t="s">
        <v>3916</v>
      </c>
      <c r="D138" s="221"/>
      <c r="E138" s="221"/>
      <c r="F138" s="221"/>
      <c r="G138" s="221"/>
      <c r="M138" s="41"/>
      <c r="N138" s="1"/>
      <c r="O138" s="1"/>
      <c r="P138" s="1"/>
      <c r="Q138" s="1"/>
      <c r="R138" s="1"/>
      <c r="S138" s="159"/>
      <c r="T138" s="161"/>
      <c r="U138" s="1"/>
      <c r="V138" s="159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236"/>
      <c r="AJ138" s="7" t="s">
        <v>3809</v>
      </c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322">
        <v>12</v>
      </c>
      <c r="AW138" s="322"/>
      <c r="AX138" s="4" t="s">
        <v>1852</v>
      </c>
      <c r="AY138" s="107"/>
      <c r="AZ138" s="146"/>
      <c r="BA138" s="145"/>
      <c r="BB138" s="2">
        <f t="shared" si="2"/>
        <v>12</v>
      </c>
      <c r="BC138" s="199"/>
    </row>
    <row r="139" spans="1:55" ht="14.25" customHeight="1" x14ac:dyDescent="0.3">
      <c r="A139" s="6">
        <v>22</v>
      </c>
      <c r="B139" s="6" t="s">
        <v>936</v>
      </c>
      <c r="C139" s="49" t="s">
        <v>3915</v>
      </c>
      <c r="D139" s="1"/>
      <c r="E139" s="221"/>
      <c r="F139" s="221"/>
      <c r="G139" s="221"/>
      <c r="M139" s="41"/>
      <c r="N139" s="1"/>
      <c r="O139" s="1"/>
      <c r="P139" s="1"/>
      <c r="Q139" s="1"/>
      <c r="R139" s="1"/>
      <c r="S139" s="159"/>
      <c r="T139" s="161"/>
      <c r="U139" s="30" t="s">
        <v>2379</v>
      </c>
      <c r="V139" s="165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37"/>
      <c r="AJ139" s="7" t="s">
        <v>3812</v>
      </c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322">
        <v>15</v>
      </c>
      <c r="AW139" s="322"/>
      <c r="AX139" s="4" t="s">
        <v>1852</v>
      </c>
      <c r="AY139" s="107"/>
      <c r="AZ139" s="146"/>
      <c r="BA139" s="145"/>
      <c r="BB139" s="2">
        <f t="shared" si="2"/>
        <v>15</v>
      </c>
      <c r="BC139" s="199"/>
    </row>
    <row r="140" spans="1:55" ht="14.25" customHeight="1" x14ac:dyDescent="0.3">
      <c r="A140" s="6">
        <v>22</v>
      </c>
      <c r="B140" s="6" t="s">
        <v>935</v>
      </c>
      <c r="C140" s="49" t="s">
        <v>3914</v>
      </c>
      <c r="D140" s="1"/>
      <c r="E140" s="221"/>
      <c r="F140" s="221"/>
      <c r="G140" s="221"/>
      <c r="M140" s="41"/>
      <c r="N140" s="1"/>
      <c r="O140" s="1"/>
      <c r="P140" s="1"/>
      <c r="Q140" s="1"/>
      <c r="R140" s="1"/>
      <c r="S140" s="159"/>
      <c r="T140" s="161"/>
      <c r="U140" s="1"/>
      <c r="V140" s="159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236"/>
      <c r="AJ140" s="7" t="s">
        <v>3809</v>
      </c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322">
        <v>11</v>
      </c>
      <c r="AW140" s="322"/>
      <c r="AX140" s="4" t="s">
        <v>1852</v>
      </c>
      <c r="AY140" s="107"/>
      <c r="AZ140" s="146"/>
      <c r="BA140" s="145"/>
      <c r="BB140" s="2">
        <f t="shared" si="2"/>
        <v>11</v>
      </c>
      <c r="BC140" s="199"/>
    </row>
    <row r="141" spans="1:55" ht="14.25" customHeight="1" x14ac:dyDescent="0.3">
      <c r="A141" s="6">
        <v>22</v>
      </c>
      <c r="B141" s="6" t="s">
        <v>934</v>
      </c>
      <c r="C141" s="49" t="s">
        <v>3913</v>
      </c>
      <c r="D141" s="1"/>
      <c r="E141" s="221"/>
      <c r="F141" s="221"/>
      <c r="G141" s="221"/>
      <c r="M141" s="41"/>
      <c r="N141" s="1"/>
      <c r="O141" s="1"/>
      <c r="P141" s="1"/>
      <c r="Q141" s="1"/>
      <c r="R141" s="1"/>
      <c r="S141" s="159"/>
      <c r="T141" s="161"/>
      <c r="U141" s="30" t="s">
        <v>2366</v>
      </c>
      <c r="V141" s="165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37"/>
      <c r="AJ141" s="7" t="s">
        <v>3812</v>
      </c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322">
        <v>13</v>
      </c>
      <c r="AW141" s="322"/>
      <c r="AX141" s="4" t="s">
        <v>1852</v>
      </c>
      <c r="AY141" s="107"/>
      <c r="AZ141" s="146"/>
      <c r="BA141" s="145"/>
      <c r="BB141" s="2">
        <f t="shared" si="2"/>
        <v>13</v>
      </c>
      <c r="BC141" s="199"/>
    </row>
    <row r="142" spans="1:55" ht="14.25" customHeight="1" x14ac:dyDescent="0.3">
      <c r="A142" s="6">
        <v>22</v>
      </c>
      <c r="B142" s="6" t="s">
        <v>933</v>
      </c>
      <c r="C142" s="49" t="s">
        <v>3912</v>
      </c>
      <c r="D142" s="1"/>
      <c r="E142" s="221"/>
      <c r="F142" s="221"/>
      <c r="G142" s="221"/>
      <c r="M142" s="41"/>
      <c r="N142" s="1"/>
      <c r="O142" s="1"/>
      <c r="P142" s="1"/>
      <c r="Q142" s="1"/>
      <c r="R142" s="1"/>
      <c r="S142" s="159"/>
      <c r="T142" s="161"/>
      <c r="U142" s="1"/>
      <c r="V142" s="159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236"/>
      <c r="AJ142" s="7" t="s">
        <v>3809</v>
      </c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322">
        <v>9</v>
      </c>
      <c r="AW142" s="322"/>
      <c r="AX142" s="4" t="s">
        <v>1852</v>
      </c>
      <c r="AY142" s="107"/>
      <c r="AZ142" s="146"/>
      <c r="BA142" s="145"/>
      <c r="BB142" s="2">
        <f t="shared" si="2"/>
        <v>9</v>
      </c>
      <c r="BC142" s="199"/>
    </row>
    <row r="143" spans="1:55" ht="14.25" customHeight="1" x14ac:dyDescent="0.3">
      <c r="A143" s="6">
        <v>22</v>
      </c>
      <c r="B143" s="6" t="s">
        <v>932</v>
      </c>
      <c r="C143" s="49" t="s">
        <v>3911</v>
      </c>
      <c r="D143" s="1"/>
      <c r="E143" s="221"/>
      <c r="F143" s="221"/>
      <c r="G143" s="221"/>
      <c r="M143" s="41"/>
      <c r="N143" s="1"/>
      <c r="O143" s="1"/>
      <c r="P143" s="1"/>
      <c r="Q143" s="1"/>
      <c r="R143" s="1"/>
      <c r="S143" s="159"/>
      <c r="T143" s="161"/>
      <c r="U143" s="30" t="s">
        <v>2353</v>
      </c>
      <c r="V143" s="165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37"/>
      <c r="AJ143" s="7" t="s">
        <v>3812</v>
      </c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322">
        <v>13</v>
      </c>
      <c r="AW143" s="322"/>
      <c r="AX143" s="4" t="s">
        <v>1852</v>
      </c>
      <c r="AY143" s="107"/>
      <c r="AZ143" s="146"/>
      <c r="BA143" s="145"/>
      <c r="BB143" s="2">
        <f t="shared" si="2"/>
        <v>13</v>
      </c>
      <c r="BC143" s="199"/>
    </row>
    <row r="144" spans="1:55" ht="14.25" customHeight="1" x14ac:dyDescent="0.3">
      <c r="A144" s="6">
        <v>22</v>
      </c>
      <c r="B144" s="6" t="s">
        <v>931</v>
      </c>
      <c r="C144" s="49" t="s">
        <v>3910</v>
      </c>
      <c r="D144" s="1"/>
      <c r="E144" s="221"/>
      <c r="F144" s="221"/>
      <c r="G144" s="221"/>
      <c r="M144" s="41"/>
      <c r="N144" s="1"/>
      <c r="O144" s="1"/>
      <c r="P144" s="1"/>
      <c r="Q144" s="1"/>
      <c r="R144" s="1"/>
      <c r="S144" s="159"/>
      <c r="T144" s="161"/>
      <c r="U144" s="1"/>
      <c r="V144" s="159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236"/>
      <c r="AJ144" s="7" t="s">
        <v>3809</v>
      </c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322">
        <v>9</v>
      </c>
      <c r="AW144" s="322"/>
      <c r="AX144" s="4" t="s">
        <v>1852</v>
      </c>
      <c r="AY144" s="107"/>
      <c r="AZ144" s="146"/>
      <c r="BA144" s="145"/>
      <c r="BB144" s="2">
        <f t="shared" si="2"/>
        <v>9</v>
      </c>
      <c r="BC144" s="199"/>
    </row>
    <row r="145" spans="1:55" ht="14.25" customHeight="1" x14ac:dyDescent="0.3">
      <c r="A145" s="6">
        <v>22</v>
      </c>
      <c r="B145" s="6" t="s">
        <v>930</v>
      </c>
      <c r="C145" s="49" t="s">
        <v>3909</v>
      </c>
      <c r="D145" s="1"/>
      <c r="E145" s="221"/>
      <c r="F145" s="221"/>
      <c r="G145" s="221"/>
      <c r="M145" s="41"/>
      <c r="N145" s="1"/>
      <c r="O145" s="1"/>
      <c r="P145" s="1"/>
      <c r="Q145" s="1"/>
      <c r="R145" s="1"/>
      <c r="S145" s="159"/>
      <c r="T145" s="161"/>
      <c r="U145" s="30" t="s">
        <v>2340</v>
      </c>
      <c r="V145" s="165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37"/>
      <c r="AJ145" s="7" t="s">
        <v>3812</v>
      </c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322">
        <v>11</v>
      </c>
      <c r="AW145" s="322"/>
      <c r="AX145" s="4" t="s">
        <v>1852</v>
      </c>
      <c r="AY145" s="107"/>
      <c r="AZ145" s="146"/>
      <c r="BA145" s="145"/>
      <c r="BB145" s="2">
        <f t="shared" si="2"/>
        <v>11</v>
      </c>
      <c r="BC145" s="199"/>
    </row>
    <row r="146" spans="1:55" ht="14.25" customHeight="1" x14ac:dyDescent="0.3">
      <c r="A146" s="6">
        <v>22</v>
      </c>
      <c r="B146" s="6" t="s">
        <v>929</v>
      </c>
      <c r="C146" s="49" t="s">
        <v>3908</v>
      </c>
      <c r="D146" s="1"/>
      <c r="E146" s="221"/>
      <c r="F146" s="221"/>
      <c r="G146" s="221"/>
      <c r="M146" s="41"/>
      <c r="N146" s="1"/>
      <c r="O146" s="1"/>
      <c r="P146" s="1"/>
      <c r="Q146" s="1"/>
      <c r="R146" s="1"/>
      <c r="S146" s="159"/>
      <c r="T146" s="161"/>
      <c r="U146" s="1"/>
      <c r="V146" s="159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236"/>
      <c r="AJ146" s="7" t="s">
        <v>3809</v>
      </c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322">
        <v>8</v>
      </c>
      <c r="AW146" s="322"/>
      <c r="AX146" s="4" t="s">
        <v>1852</v>
      </c>
      <c r="AY146" s="107"/>
      <c r="AZ146" s="146"/>
      <c r="BA146" s="145"/>
      <c r="BB146" s="2">
        <f t="shared" si="2"/>
        <v>8</v>
      </c>
      <c r="BC146" s="199"/>
    </row>
    <row r="147" spans="1:55" ht="14.25" customHeight="1" x14ac:dyDescent="0.3">
      <c r="A147" s="6">
        <v>22</v>
      </c>
      <c r="B147" s="6" t="s">
        <v>928</v>
      </c>
      <c r="C147" s="49" t="s">
        <v>3907</v>
      </c>
      <c r="D147" s="1"/>
      <c r="E147" s="221"/>
      <c r="F147" s="221"/>
      <c r="G147" s="221"/>
      <c r="M147" s="41"/>
      <c r="N147" s="1"/>
      <c r="O147" s="1"/>
      <c r="P147" s="1"/>
      <c r="Q147" s="1"/>
      <c r="R147" s="1"/>
      <c r="S147" s="159"/>
      <c r="T147" s="161"/>
      <c r="U147" s="30" t="s">
        <v>2327</v>
      </c>
      <c r="V147" s="165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37"/>
      <c r="AJ147" s="7" t="s">
        <v>3812</v>
      </c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322">
        <v>10</v>
      </c>
      <c r="AW147" s="322"/>
      <c r="AX147" s="4" t="s">
        <v>1852</v>
      </c>
      <c r="AY147" s="107"/>
      <c r="AZ147" s="146"/>
      <c r="BA147" s="145"/>
      <c r="BB147" s="2">
        <f t="shared" si="2"/>
        <v>10</v>
      </c>
      <c r="BC147" s="199"/>
    </row>
    <row r="148" spans="1:55" ht="14.25" customHeight="1" x14ac:dyDescent="0.3">
      <c r="A148" s="6">
        <v>22</v>
      </c>
      <c r="B148" s="6" t="s">
        <v>927</v>
      </c>
      <c r="C148" s="49" t="s">
        <v>3906</v>
      </c>
      <c r="D148" s="1"/>
      <c r="E148" s="221"/>
      <c r="F148" s="221"/>
      <c r="G148" s="221"/>
      <c r="M148" s="41"/>
      <c r="N148" s="1"/>
      <c r="O148" s="1"/>
      <c r="P148" s="1"/>
      <c r="Q148" s="1"/>
      <c r="R148" s="1"/>
      <c r="S148" s="159"/>
      <c r="T148" s="161"/>
      <c r="U148" s="1"/>
      <c r="V148" s="159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236"/>
      <c r="AJ148" s="7" t="s">
        <v>3809</v>
      </c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322">
        <v>8</v>
      </c>
      <c r="AW148" s="322"/>
      <c r="AX148" s="4" t="s">
        <v>1852</v>
      </c>
      <c r="AY148" s="107"/>
      <c r="AZ148" s="146"/>
      <c r="BA148" s="145"/>
      <c r="BB148" s="2">
        <f t="shared" si="2"/>
        <v>8</v>
      </c>
      <c r="BC148" s="199"/>
    </row>
    <row r="149" spans="1:55" ht="14.25" customHeight="1" x14ac:dyDescent="0.3">
      <c r="A149" s="6">
        <v>22</v>
      </c>
      <c r="B149" s="6" t="s">
        <v>926</v>
      </c>
      <c r="C149" s="49" t="s">
        <v>3905</v>
      </c>
      <c r="D149" s="1"/>
      <c r="E149" s="221"/>
      <c r="F149" s="221"/>
      <c r="G149" s="221"/>
      <c r="M149" s="41"/>
      <c r="N149" s="1"/>
      <c r="O149" s="1"/>
      <c r="P149" s="1"/>
      <c r="Q149" s="1"/>
      <c r="R149" s="1"/>
      <c r="S149" s="159"/>
      <c r="T149" s="161"/>
      <c r="U149" s="30" t="s">
        <v>2314</v>
      </c>
      <c r="V149" s="165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37"/>
      <c r="AJ149" s="7" t="s">
        <v>3812</v>
      </c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322">
        <v>10</v>
      </c>
      <c r="AW149" s="322"/>
      <c r="AX149" s="4" t="s">
        <v>1852</v>
      </c>
      <c r="AY149" s="107"/>
      <c r="AZ149" s="146"/>
      <c r="BA149" s="145"/>
      <c r="BB149" s="2">
        <f t="shared" si="2"/>
        <v>10</v>
      </c>
      <c r="BC149" s="199"/>
    </row>
    <row r="150" spans="1:55" ht="14.25" customHeight="1" x14ac:dyDescent="0.3">
      <c r="A150" s="6">
        <v>22</v>
      </c>
      <c r="B150" s="6" t="s">
        <v>925</v>
      </c>
      <c r="C150" s="49" t="s">
        <v>3904</v>
      </c>
      <c r="D150" s="1"/>
      <c r="E150" s="221"/>
      <c r="F150" s="221"/>
      <c r="G150" s="221"/>
      <c r="M150" s="41"/>
      <c r="N150" s="1"/>
      <c r="O150" s="1"/>
      <c r="P150" s="1"/>
      <c r="Q150" s="1"/>
      <c r="R150" s="1"/>
      <c r="S150" s="159"/>
      <c r="T150" s="161"/>
      <c r="U150" s="1"/>
      <c r="V150" s="159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236"/>
      <c r="AJ150" s="7" t="s">
        <v>3809</v>
      </c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322">
        <v>8</v>
      </c>
      <c r="AW150" s="322"/>
      <c r="AX150" s="4" t="s">
        <v>1852</v>
      </c>
      <c r="AY150" s="107"/>
      <c r="AZ150" s="146"/>
      <c r="BA150" s="145"/>
      <c r="BB150" s="2">
        <f t="shared" si="2"/>
        <v>8</v>
      </c>
      <c r="BC150" s="199"/>
    </row>
    <row r="151" spans="1:55" ht="14.25" customHeight="1" x14ac:dyDescent="0.3">
      <c r="A151" s="6">
        <v>22</v>
      </c>
      <c r="B151" s="6" t="s">
        <v>924</v>
      </c>
      <c r="C151" s="49" t="s">
        <v>3903</v>
      </c>
      <c r="D151" s="1"/>
      <c r="E151" s="221"/>
      <c r="F151" s="221"/>
      <c r="G151" s="221"/>
      <c r="M151" s="41"/>
      <c r="N151" s="1"/>
      <c r="O151" s="1"/>
      <c r="P151" s="1"/>
      <c r="Q151" s="1"/>
      <c r="R151" s="1"/>
      <c r="S151" s="159"/>
      <c r="T151" s="161"/>
      <c r="U151" s="30" t="s">
        <v>2301</v>
      </c>
      <c r="V151" s="165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37"/>
      <c r="AJ151" s="7" t="s">
        <v>3812</v>
      </c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322">
        <v>8</v>
      </c>
      <c r="AW151" s="322"/>
      <c r="AX151" s="4" t="s">
        <v>1852</v>
      </c>
      <c r="AY151" s="107"/>
      <c r="AZ151" s="146"/>
      <c r="BA151" s="145"/>
      <c r="BB151" s="2">
        <f t="shared" si="2"/>
        <v>8</v>
      </c>
      <c r="BC151" s="199"/>
    </row>
    <row r="152" spans="1:55" ht="14.25" customHeight="1" x14ac:dyDescent="0.3">
      <c r="A152" s="6">
        <v>22</v>
      </c>
      <c r="B152" s="6" t="s">
        <v>923</v>
      </c>
      <c r="C152" s="49" t="s">
        <v>3902</v>
      </c>
      <c r="D152" s="1"/>
      <c r="E152" s="221"/>
      <c r="F152" s="221"/>
      <c r="G152" s="221"/>
      <c r="M152" s="41"/>
      <c r="N152" s="1"/>
      <c r="O152" s="1"/>
      <c r="P152" s="1"/>
      <c r="Q152" s="1"/>
      <c r="R152" s="1"/>
      <c r="S152" s="159"/>
      <c r="T152" s="161"/>
      <c r="U152" s="1"/>
      <c r="V152" s="159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236"/>
      <c r="AJ152" s="7" t="s">
        <v>3809</v>
      </c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322">
        <v>7</v>
      </c>
      <c r="AW152" s="322"/>
      <c r="AX152" s="4" t="s">
        <v>1852</v>
      </c>
      <c r="AY152" s="107"/>
      <c r="AZ152" s="146"/>
      <c r="BA152" s="145"/>
      <c r="BB152" s="2">
        <f t="shared" si="2"/>
        <v>7</v>
      </c>
      <c r="BC152" s="199"/>
    </row>
    <row r="153" spans="1:55" ht="14.25" customHeight="1" x14ac:dyDescent="0.3">
      <c r="A153" s="6">
        <v>22</v>
      </c>
      <c r="B153" s="6" t="s">
        <v>922</v>
      </c>
      <c r="C153" s="49" t="s">
        <v>3901</v>
      </c>
      <c r="D153" s="1"/>
      <c r="E153" s="221"/>
      <c r="F153" s="221"/>
      <c r="G153" s="221"/>
      <c r="M153" s="41"/>
      <c r="N153" s="1"/>
      <c r="O153" s="1"/>
      <c r="P153" s="1"/>
      <c r="Q153" s="1"/>
      <c r="R153" s="1"/>
      <c r="S153" s="159"/>
      <c r="T153" s="161"/>
      <c r="U153" s="30" t="s">
        <v>2288</v>
      </c>
      <c r="V153" s="165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37"/>
      <c r="AJ153" s="7" t="s">
        <v>3812</v>
      </c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322">
        <v>8</v>
      </c>
      <c r="AW153" s="322"/>
      <c r="AX153" s="4" t="s">
        <v>1852</v>
      </c>
      <c r="AY153" s="107"/>
      <c r="AZ153" s="146"/>
      <c r="BA153" s="145"/>
      <c r="BB153" s="2">
        <f t="shared" si="2"/>
        <v>8</v>
      </c>
      <c r="BC153" s="199"/>
    </row>
    <row r="154" spans="1:55" ht="14.25" customHeight="1" x14ac:dyDescent="0.3">
      <c r="A154" s="6">
        <v>22</v>
      </c>
      <c r="B154" s="6" t="s">
        <v>921</v>
      </c>
      <c r="C154" s="49" t="s">
        <v>3900</v>
      </c>
      <c r="D154" s="1"/>
      <c r="E154" s="221"/>
      <c r="F154" s="221"/>
      <c r="G154" s="221"/>
      <c r="M154" s="41"/>
      <c r="N154" s="1"/>
      <c r="O154" s="1"/>
      <c r="P154" s="1"/>
      <c r="Q154" s="1"/>
      <c r="R154" s="1"/>
      <c r="S154" s="159"/>
      <c r="T154" s="161"/>
      <c r="U154" s="1"/>
      <c r="V154" s="159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236"/>
      <c r="AJ154" s="7" t="s">
        <v>3809</v>
      </c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322">
        <v>7</v>
      </c>
      <c r="AW154" s="322"/>
      <c r="AX154" s="4" t="s">
        <v>1852</v>
      </c>
      <c r="AY154" s="107"/>
      <c r="AZ154" s="146"/>
      <c r="BA154" s="145"/>
      <c r="BB154" s="2">
        <f t="shared" si="2"/>
        <v>7</v>
      </c>
      <c r="BC154" s="199"/>
    </row>
    <row r="155" spans="1:55" ht="14.25" customHeight="1" x14ac:dyDescent="0.3">
      <c r="A155" s="6">
        <v>22</v>
      </c>
      <c r="B155" s="6" t="s">
        <v>920</v>
      </c>
      <c r="C155" s="49" t="s">
        <v>3899</v>
      </c>
      <c r="D155" s="1"/>
      <c r="E155" s="221"/>
      <c r="F155" s="221"/>
      <c r="G155" s="221"/>
      <c r="M155" s="41"/>
      <c r="N155" s="1"/>
      <c r="O155" s="1"/>
      <c r="P155" s="1"/>
      <c r="Q155" s="1"/>
      <c r="R155" s="1"/>
      <c r="S155" s="159"/>
      <c r="T155" s="161"/>
      <c r="U155" s="30" t="s">
        <v>2275</v>
      </c>
      <c r="V155" s="165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37"/>
      <c r="AJ155" s="7" t="s">
        <v>3812</v>
      </c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322">
        <v>8</v>
      </c>
      <c r="AW155" s="322"/>
      <c r="AX155" s="4" t="s">
        <v>1852</v>
      </c>
      <c r="AY155" s="107"/>
      <c r="AZ155" s="146"/>
      <c r="BA155" s="145"/>
      <c r="BB155" s="2">
        <f t="shared" si="2"/>
        <v>8</v>
      </c>
      <c r="BC155" s="199"/>
    </row>
    <row r="156" spans="1:55" ht="14.25" customHeight="1" x14ac:dyDescent="0.3">
      <c r="A156" s="6">
        <v>22</v>
      </c>
      <c r="B156" s="6" t="s">
        <v>3898</v>
      </c>
      <c r="C156" s="49" t="s">
        <v>3897</v>
      </c>
      <c r="D156" s="1"/>
      <c r="E156" s="221"/>
      <c r="F156" s="221"/>
      <c r="G156" s="221"/>
      <c r="M156" s="41"/>
      <c r="N156" s="1"/>
      <c r="O156" s="1"/>
      <c r="P156" s="1"/>
      <c r="Q156" s="1"/>
      <c r="R156" s="1"/>
      <c r="S156" s="159"/>
      <c r="T156" s="161"/>
      <c r="U156" s="1"/>
      <c r="V156" s="159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236"/>
      <c r="AJ156" s="7" t="s">
        <v>3809</v>
      </c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322">
        <v>7</v>
      </c>
      <c r="AW156" s="322"/>
      <c r="AX156" s="4" t="s">
        <v>1852</v>
      </c>
      <c r="AY156" s="107"/>
      <c r="AZ156" s="146"/>
      <c r="BA156" s="145"/>
      <c r="BB156" s="2">
        <f t="shared" si="2"/>
        <v>7</v>
      </c>
      <c r="BC156" s="199"/>
    </row>
    <row r="157" spans="1:55" ht="14.25" customHeight="1" x14ac:dyDescent="0.3">
      <c r="A157" s="6">
        <v>22</v>
      </c>
      <c r="B157" s="6" t="s">
        <v>3896</v>
      </c>
      <c r="C157" s="49" t="s">
        <v>3895</v>
      </c>
      <c r="D157" s="1"/>
      <c r="E157" s="221"/>
      <c r="F157" s="221"/>
      <c r="G157" s="221"/>
      <c r="M157" s="41"/>
      <c r="N157" s="1"/>
      <c r="O157" s="1"/>
      <c r="P157" s="1"/>
      <c r="Q157" s="1"/>
      <c r="R157" s="1"/>
      <c r="S157" s="159"/>
      <c r="T157" s="161"/>
      <c r="U157" s="30" t="s">
        <v>2262</v>
      </c>
      <c r="V157" s="165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37"/>
      <c r="AJ157" s="7" t="s">
        <v>3812</v>
      </c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322">
        <v>8</v>
      </c>
      <c r="AW157" s="322"/>
      <c r="AX157" s="4" t="s">
        <v>1852</v>
      </c>
      <c r="AY157" s="107"/>
      <c r="AZ157" s="146"/>
      <c r="BA157" s="145"/>
      <c r="BB157" s="2">
        <f t="shared" si="2"/>
        <v>8</v>
      </c>
      <c r="BC157" s="199"/>
    </row>
    <row r="158" spans="1:55" ht="14.25" customHeight="1" x14ac:dyDescent="0.3">
      <c r="A158" s="6">
        <v>22</v>
      </c>
      <c r="B158" s="6" t="s">
        <v>919</v>
      </c>
      <c r="C158" s="49" t="s">
        <v>3894</v>
      </c>
      <c r="D158" s="1"/>
      <c r="E158" s="221"/>
      <c r="F158" s="221"/>
      <c r="G158" s="221"/>
      <c r="M158" s="41"/>
      <c r="N158" s="1"/>
      <c r="O158" s="1"/>
      <c r="P158" s="1"/>
      <c r="Q158" s="1"/>
      <c r="R158" s="1"/>
      <c r="S158" s="159"/>
      <c r="T158" s="161"/>
      <c r="U158" s="1"/>
      <c r="V158" s="159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236"/>
      <c r="AJ158" s="7" t="s">
        <v>3809</v>
      </c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322">
        <v>6</v>
      </c>
      <c r="AW158" s="322"/>
      <c r="AX158" s="4" t="s">
        <v>1852</v>
      </c>
      <c r="AY158" s="107"/>
      <c r="AZ158" s="146"/>
      <c r="BA158" s="145"/>
      <c r="BB158" s="2">
        <f t="shared" si="2"/>
        <v>6</v>
      </c>
      <c r="BC158" s="199"/>
    </row>
    <row r="159" spans="1:55" ht="14.25" customHeight="1" x14ac:dyDescent="0.3">
      <c r="A159" s="6">
        <v>22</v>
      </c>
      <c r="B159" s="6" t="s">
        <v>918</v>
      </c>
      <c r="C159" s="49" t="s">
        <v>3893</v>
      </c>
      <c r="D159" s="1"/>
      <c r="E159" s="221"/>
      <c r="F159" s="221"/>
      <c r="G159" s="221"/>
      <c r="M159" s="41"/>
      <c r="N159" s="1"/>
      <c r="O159" s="1"/>
      <c r="P159" s="1"/>
      <c r="Q159" s="1"/>
      <c r="R159" s="1"/>
      <c r="S159" s="159"/>
      <c r="T159" s="161"/>
      <c r="U159" s="30" t="s">
        <v>2246</v>
      </c>
      <c r="V159" s="165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37"/>
      <c r="AJ159" s="7" t="s">
        <v>3812</v>
      </c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322">
        <v>8</v>
      </c>
      <c r="AW159" s="322"/>
      <c r="AX159" s="4" t="s">
        <v>1852</v>
      </c>
      <c r="AY159" s="107"/>
      <c r="AZ159" s="146"/>
      <c r="BA159" s="145"/>
      <c r="BB159" s="2">
        <f t="shared" si="2"/>
        <v>8</v>
      </c>
      <c r="BC159" s="199"/>
    </row>
    <row r="160" spans="1:55" ht="14.25" customHeight="1" x14ac:dyDescent="0.3">
      <c r="A160" s="6">
        <v>22</v>
      </c>
      <c r="B160" s="6" t="s">
        <v>917</v>
      </c>
      <c r="C160" s="49" t="s">
        <v>3892</v>
      </c>
      <c r="D160" s="1"/>
      <c r="E160" s="221"/>
      <c r="F160" s="221"/>
      <c r="G160" s="221"/>
      <c r="M160" s="41"/>
      <c r="N160" s="1"/>
      <c r="O160" s="1"/>
      <c r="P160" s="1"/>
      <c r="Q160" s="1"/>
      <c r="R160" s="1"/>
      <c r="S160" s="159"/>
      <c r="T160" s="161"/>
      <c r="U160" s="1"/>
      <c r="V160" s="159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236"/>
      <c r="AJ160" s="7" t="s">
        <v>3809</v>
      </c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322">
        <v>6</v>
      </c>
      <c r="AW160" s="322"/>
      <c r="AX160" s="4" t="s">
        <v>1852</v>
      </c>
      <c r="AY160" s="107"/>
      <c r="AZ160" s="146"/>
      <c r="BA160" s="145"/>
      <c r="BB160" s="2">
        <f t="shared" si="2"/>
        <v>6</v>
      </c>
      <c r="BC160" s="199"/>
    </row>
    <row r="161" spans="1:55" ht="14.25" customHeight="1" x14ac:dyDescent="0.3">
      <c r="A161" s="6">
        <v>22</v>
      </c>
      <c r="B161" s="6" t="s">
        <v>916</v>
      </c>
      <c r="C161" s="49" t="s">
        <v>3891</v>
      </c>
      <c r="D161" s="41"/>
      <c r="E161" s="159"/>
      <c r="F161" s="159"/>
      <c r="G161" s="159"/>
      <c r="H161" s="1"/>
      <c r="I161" s="1"/>
      <c r="J161" s="1"/>
      <c r="K161" s="1"/>
      <c r="L161" s="1"/>
      <c r="M161" s="47" t="s">
        <v>3649</v>
      </c>
      <c r="N161" s="30"/>
      <c r="O161" s="30"/>
      <c r="P161" s="30"/>
      <c r="Q161" s="30"/>
      <c r="R161" s="30"/>
      <c r="S161" s="165"/>
      <c r="T161" s="165"/>
      <c r="U161" s="47" t="s">
        <v>2890</v>
      </c>
      <c r="V161" s="165"/>
      <c r="W161" s="222"/>
      <c r="X161" s="222"/>
      <c r="Y161" s="222"/>
      <c r="Z161" s="222"/>
      <c r="AA161" s="222"/>
      <c r="AB161" s="222"/>
      <c r="AC161" s="222"/>
      <c r="AD161" s="222"/>
      <c r="AE161" s="165"/>
      <c r="AF161" s="165"/>
      <c r="AG161" s="165"/>
      <c r="AH161" s="165"/>
      <c r="AI161" s="175"/>
      <c r="AJ161" s="7" t="s">
        <v>3812</v>
      </c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322">
        <v>36</v>
      </c>
      <c r="AW161" s="322"/>
      <c r="AX161" s="4" t="s">
        <v>1852</v>
      </c>
      <c r="AY161" s="107"/>
      <c r="AZ161" s="146"/>
      <c r="BA161" s="145"/>
      <c r="BB161" s="2">
        <f t="shared" si="2"/>
        <v>36</v>
      </c>
      <c r="BC161" s="199"/>
    </row>
    <row r="162" spans="1:55" ht="14.25" customHeight="1" x14ac:dyDescent="0.3">
      <c r="A162" s="6">
        <v>22</v>
      </c>
      <c r="B162" s="6" t="s">
        <v>915</v>
      </c>
      <c r="C162" s="49" t="s">
        <v>3890</v>
      </c>
      <c r="D162" s="41"/>
      <c r="E162" s="159"/>
      <c r="F162" s="159"/>
      <c r="G162" s="159"/>
      <c r="H162" s="1"/>
      <c r="I162" s="1"/>
      <c r="J162" s="1"/>
      <c r="K162" s="1"/>
      <c r="L162" s="1"/>
      <c r="M162" s="41"/>
      <c r="N162" s="1"/>
      <c r="O162" s="1"/>
      <c r="P162" s="1"/>
      <c r="Q162" s="1"/>
      <c r="R162" s="1"/>
      <c r="S162" s="159"/>
      <c r="T162" s="159"/>
      <c r="U162" s="41"/>
      <c r="V162" s="159"/>
      <c r="W162" s="180"/>
      <c r="X162" s="180"/>
      <c r="Y162" s="180"/>
      <c r="Z162" s="180"/>
      <c r="AA162" s="180"/>
      <c r="AB162" s="180"/>
      <c r="AC162" s="180"/>
      <c r="AD162" s="180"/>
      <c r="AE162" s="159"/>
      <c r="AF162" s="159"/>
      <c r="AG162" s="159"/>
      <c r="AH162" s="159"/>
      <c r="AI162" s="161"/>
      <c r="AJ162" s="7" t="s">
        <v>3809</v>
      </c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322">
        <v>26</v>
      </c>
      <c r="AW162" s="322"/>
      <c r="AX162" s="4" t="s">
        <v>1852</v>
      </c>
      <c r="AY162" s="107"/>
      <c r="AZ162" s="146"/>
      <c r="BA162" s="145"/>
      <c r="BB162" s="2">
        <f t="shared" si="2"/>
        <v>26</v>
      </c>
      <c r="BC162" s="199"/>
    </row>
    <row r="163" spans="1:55" ht="14.25" customHeight="1" x14ac:dyDescent="0.3">
      <c r="A163" s="6">
        <v>22</v>
      </c>
      <c r="B163" s="6" t="s">
        <v>914</v>
      </c>
      <c r="C163" s="49" t="s">
        <v>3889</v>
      </c>
      <c r="D163" s="41"/>
      <c r="E163" s="159"/>
      <c r="F163" s="159"/>
      <c r="G163" s="159"/>
      <c r="H163" s="1"/>
      <c r="I163" s="1"/>
      <c r="J163" s="1"/>
      <c r="K163" s="1"/>
      <c r="L163" s="1"/>
      <c r="M163" s="41"/>
      <c r="N163" s="1"/>
      <c r="O163" s="1"/>
      <c r="P163" s="1"/>
      <c r="Q163" s="1"/>
      <c r="R163" s="1"/>
      <c r="S163" s="159"/>
      <c r="T163" s="159"/>
      <c r="U163" s="47" t="s">
        <v>2876</v>
      </c>
      <c r="V163" s="165"/>
      <c r="W163" s="222"/>
      <c r="X163" s="222"/>
      <c r="Y163" s="222"/>
      <c r="Z163" s="222"/>
      <c r="AA163" s="222"/>
      <c r="AB163" s="222"/>
      <c r="AC163" s="222"/>
      <c r="AD163" s="222"/>
      <c r="AE163" s="165"/>
      <c r="AF163" s="165"/>
      <c r="AG163" s="165"/>
      <c r="AH163" s="165"/>
      <c r="AI163" s="175"/>
      <c r="AJ163" s="7" t="s">
        <v>3812</v>
      </c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322">
        <v>36</v>
      </c>
      <c r="AW163" s="322"/>
      <c r="AX163" s="4" t="s">
        <v>1852</v>
      </c>
      <c r="AY163" s="107"/>
      <c r="AZ163" s="146"/>
      <c r="BA163" s="145"/>
      <c r="BB163" s="2">
        <f t="shared" si="2"/>
        <v>36</v>
      </c>
      <c r="BC163" s="199"/>
    </row>
    <row r="164" spans="1:55" ht="14.25" customHeight="1" x14ac:dyDescent="0.3">
      <c r="A164" s="6">
        <v>22</v>
      </c>
      <c r="B164" s="6" t="s">
        <v>913</v>
      </c>
      <c r="C164" s="49" t="s">
        <v>3888</v>
      </c>
      <c r="D164" s="41"/>
      <c r="E164" s="159"/>
      <c r="F164" s="159"/>
      <c r="G164" s="159"/>
      <c r="H164" s="1"/>
      <c r="I164" s="1"/>
      <c r="J164" s="1"/>
      <c r="K164" s="1"/>
      <c r="L164" s="1"/>
      <c r="M164" s="41"/>
      <c r="N164" s="1"/>
      <c r="O164" s="1"/>
      <c r="P164" s="1"/>
      <c r="Q164" s="1"/>
      <c r="R164" s="1"/>
      <c r="S164" s="159"/>
      <c r="T164" s="159"/>
      <c r="U164" s="41"/>
      <c r="V164" s="159"/>
      <c r="W164" s="180"/>
      <c r="X164" s="180"/>
      <c r="Y164" s="180"/>
      <c r="Z164" s="180"/>
      <c r="AA164" s="180"/>
      <c r="AB164" s="180"/>
      <c r="AC164" s="180"/>
      <c r="AD164" s="180"/>
      <c r="AE164" s="159"/>
      <c r="AF164" s="159"/>
      <c r="AG164" s="159"/>
      <c r="AH164" s="159"/>
      <c r="AI164" s="161"/>
      <c r="AJ164" s="7" t="s">
        <v>3809</v>
      </c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322">
        <v>26</v>
      </c>
      <c r="AW164" s="322"/>
      <c r="AX164" s="4" t="s">
        <v>1852</v>
      </c>
      <c r="AY164" s="107"/>
      <c r="AZ164" s="146"/>
      <c r="BA164" s="145"/>
      <c r="BB164" s="2">
        <f t="shared" si="2"/>
        <v>26</v>
      </c>
      <c r="BC164" s="199"/>
    </row>
    <row r="165" spans="1:55" ht="14.25" customHeight="1" x14ac:dyDescent="0.3">
      <c r="A165" s="6">
        <v>22</v>
      </c>
      <c r="B165" s="6" t="s">
        <v>912</v>
      </c>
      <c r="C165" s="49" t="s">
        <v>3887</v>
      </c>
      <c r="D165" s="41"/>
      <c r="E165" s="159"/>
      <c r="F165" s="159"/>
      <c r="G165" s="159"/>
      <c r="H165" s="1"/>
      <c r="I165" s="1"/>
      <c r="J165" s="1"/>
      <c r="K165" s="1"/>
      <c r="L165" s="1"/>
      <c r="M165" s="41"/>
      <c r="N165" s="1"/>
      <c r="O165" s="1"/>
      <c r="P165" s="1"/>
      <c r="Q165" s="1"/>
      <c r="R165" s="1"/>
      <c r="S165" s="159"/>
      <c r="T165" s="159"/>
      <c r="U165" s="47" t="s">
        <v>2863</v>
      </c>
      <c r="V165" s="165"/>
      <c r="W165" s="222"/>
      <c r="X165" s="222"/>
      <c r="Y165" s="222"/>
      <c r="Z165" s="222"/>
      <c r="AA165" s="222"/>
      <c r="AB165" s="222"/>
      <c r="AC165" s="222"/>
      <c r="AD165" s="222"/>
      <c r="AE165" s="165"/>
      <c r="AF165" s="165"/>
      <c r="AG165" s="165"/>
      <c r="AH165" s="165"/>
      <c r="AI165" s="175"/>
      <c r="AJ165" s="7" t="s">
        <v>3812</v>
      </c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322">
        <v>32</v>
      </c>
      <c r="AW165" s="322"/>
      <c r="AX165" s="4" t="s">
        <v>1852</v>
      </c>
      <c r="AY165" s="107"/>
      <c r="AZ165" s="146"/>
      <c r="BA165" s="145"/>
      <c r="BB165" s="2">
        <f t="shared" si="2"/>
        <v>32</v>
      </c>
      <c r="BC165" s="199"/>
    </row>
    <row r="166" spans="1:55" ht="14.25" customHeight="1" x14ac:dyDescent="0.3">
      <c r="A166" s="6">
        <v>22</v>
      </c>
      <c r="B166" s="6" t="s">
        <v>911</v>
      </c>
      <c r="C166" s="49" t="s">
        <v>3886</v>
      </c>
      <c r="D166" s="41"/>
      <c r="E166" s="159"/>
      <c r="F166" s="159"/>
      <c r="G166" s="159"/>
      <c r="H166" s="1"/>
      <c r="I166" s="1"/>
      <c r="J166" s="1"/>
      <c r="K166" s="1"/>
      <c r="L166" s="1"/>
      <c r="M166" s="41"/>
      <c r="N166" s="1"/>
      <c r="O166" s="1"/>
      <c r="P166" s="1"/>
      <c r="Q166" s="1"/>
      <c r="R166" s="1"/>
      <c r="S166" s="159"/>
      <c r="T166" s="159"/>
      <c r="U166" s="41"/>
      <c r="V166" s="159"/>
      <c r="W166" s="180"/>
      <c r="X166" s="180"/>
      <c r="Y166" s="180"/>
      <c r="Z166" s="180"/>
      <c r="AA166" s="180"/>
      <c r="AB166" s="180"/>
      <c r="AC166" s="180"/>
      <c r="AD166" s="180"/>
      <c r="AE166" s="159"/>
      <c r="AF166" s="159"/>
      <c r="AG166" s="159"/>
      <c r="AH166" s="159"/>
      <c r="AI166" s="161"/>
      <c r="AJ166" s="7" t="s">
        <v>3809</v>
      </c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322">
        <v>24</v>
      </c>
      <c r="AW166" s="322"/>
      <c r="AX166" s="4" t="s">
        <v>1852</v>
      </c>
      <c r="AY166" s="107"/>
      <c r="AZ166" s="146"/>
      <c r="BA166" s="145"/>
      <c r="BB166" s="2">
        <f t="shared" si="2"/>
        <v>24</v>
      </c>
      <c r="BC166" s="199"/>
    </row>
    <row r="167" spans="1:55" ht="14.25" customHeight="1" x14ac:dyDescent="0.3">
      <c r="A167" s="6">
        <v>22</v>
      </c>
      <c r="B167" s="6" t="s">
        <v>910</v>
      </c>
      <c r="C167" s="49" t="s">
        <v>3885</v>
      </c>
      <c r="D167" s="41"/>
      <c r="E167" s="159"/>
      <c r="F167" s="159"/>
      <c r="G167" s="159"/>
      <c r="H167" s="1"/>
      <c r="I167" s="1"/>
      <c r="J167" s="1"/>
      <c r="K167" s="1"/>
      <c r="L167" s="1"/>
      <c r="M167" s="41"/>
      <c r="N167" s="1"/>
      <c r="O167" s="1"/>
      <c r="P167" s="1"/>
      <c r="Q167" s="1"/>
      <c r="R167" s="1"/>
      <c r="S167" s="159"/>
      <c r="T167" s="159"/>
      <c r="U167" s="47" t="s">
        <v>2850</v>
      </c>
      <c r="V167" s="165"/>
      <c r="W167" s="222"/>
      <c r="X167" s="222"/>
      <c r="Y167" s="222"/>
      <c r="Z167" s="222"/>
      <c r="AA167" s="222"/>
      <c r="AB167" s="222"/>
      <c r="AC167" s="222"/>
      <c r="AD167" s="222"/>
      <c r="AE167" s="165"/>
      <c r="AF167" s="165"/>
      <c r="AG167" s="165"/>
      <c r="AH167" s="165"/>
      <c r="AI167" s="175"/>
      <c r="AJ167" s="7" t="s">
        <v>3812</v>
      </c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322">
        <v>26</v>
      </c>
      <c r="AW167" s="322"/>
      <c r="AX167" s="4" t="s">
        <v>1852</v>
      </c>
      <c r="AY167" s="107"/>
      <c r="AZ167" s="146"/>
      <c r="BA167" s="145"/>
      <c r="BB167" s="2">
        <f t="shared" si="2"/>
        <v>26</v>
      </c>
      <c r="BC167" s="199"/>
    </row>
    <row r="168" spans="1:55" ht="14.25" customHeight="1" x14ac:dyDescent="0.3">
      <c r="A168" s="6">
        <v>22</v>
      </c>
      <c r="B168" s="6" t="s">
        <v>909</v>
      </c>
      <c r="C168" s="49" t="s">
        <v>3884</v>
      </c>
      <c r="D168" s="41"/>
      <c r="E168" s="159"/>
      <c r="F168" s="159"/>
      <c r="G168" s="159"/>
      <c r="H168" s="1"/>
      <c r="I168" s="1"/>
      <c r="J168" s="1"/>
      <c r="K168" s="1"/>
      <c r="L168" s="1"/>
      <c r="M168" s="41"/>
      <c r="N168" s="1"/>
      <c r="O168" s="1"/>
      <c r="P168" s="1"/>
      <c r="Q168" s="1"/>
      <c r="R168" s="1"/>
      <c r="S168" s="159"/>
      <c r="T168" s="159"/>
      <c r="U168" s="41"/>
      <c r="V168" s="159"/>
      <c r="W168" s="180"/>
      <c r="X168" s="180"/>
      <c r="Y168" s="180"/>
      <c r="Z168" s="180"/>
      <c r="AA168" s="180"/>
      <c r="AB168" s="180"/>
      <c r="AC168" s="180"/>
      <c r="AD168" s="180"/>
      <c r="AE168" s="159"/>
      <c r="AF168" s="159"/>
      <c r="AG168" s="159"/>
      <c r="AH168" s="159"/>
      <c r="AI168" s="161"/>
      <c r="AJ168" s="7" t="s">
        <v>3809</v>
      </c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322">
        <v>19</v>
      </c>
      <c r="AW168" s="322"/>
      <c r="AX168" s="4" t="s">
        <v>1852</v>
      </c>
      <c r="AY168" s="107"/>
      <c r="AZ168" s="146"/>
      <c r="BA168" s="145"/>
      <c r="BB168" s="2">
        <f t="shared" si="2"/>
        <v>19</v>
      </c>
      <c r="BC168" s="199"/>
    </row>
    <row r="169" spans="1:55" ht="14.25" customHeight="1" x14ac:dyDescent="0.3">
      <c r="A169" s="6">
        <v>22</v>
      </c>
      <c r="B169" s="6" t="s">
        <v>908</v>
      </c>
      <c r="C169" s="49" t="s">
        <v>3883</v>
      </c>
      <c r="D169" s="41"/>
      <c r="E169" s="159"/>
      <c r="F169" s="159"/>
      <c r="G169" s="159"/>
      <c r="H169" s="1"/>
      <c r="I169" s="1"/>
      <c r="J169" s="1"/>
      <c r="K169" s="1"/>
      <c r="L169" s="1"/>
      <c r="M169" s="41"/>
      <c r="N169" s="1"/>
      <c r="O169" s="1"/>
      <c r="P169" s="1"/>
      <c r="Q169" s="1"/>
      <c r="R169" s="1"/>
      <c r="S169" s="159"/>
      <c r="T169" s="159"/>
      <c r="U169" s="47" t="s">
        <v>2837</v>
      </c>
      <c r="V169" s="165"/>
      <c r="W169" s="222"/>
      <c r="X169" s="222"/>
      <c r="Y169" s="222"/>
      <c r="Z169" s="222"/>
      <c r="AA169" s="222"/>
      <c r="AB169" s="222"/>
      <c r="AC169" s="222"/>
      <c r="AD169" s="222"/>
      <c r="AE169" s="165"/>
      <c r="AF169" s="165"/>
      <c r="AG169" s="165"/>
      <c r="AH169" s="165"/>
      <c r="AI169" s="175"/>
      <c r="AJ169" s="7" t="s">
        <v>3812</v>
      </c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322">
        <v>22</v>
      </c>
      <c r="AW169" s="322"/>
      <c r="AX169" s="4" t="s">
        <v>1852</v>
      </c>
      <c r="AY169" s="107"/>
      <c r="AZ169" s="146"/>
      <c r="BA169" s="145"/>
      <c r="BB169" s="2">
        <f t="shared" si="2"/>
        <v>22</v>
      </c>
      <c r="BC169" s="199"/>
    </row>
    <row r="170" spans="1:55" ht="14.25" customHeight="1" x14ac:dyDescent="0.3">
      <c r="A170" s="6">
        <v>22</v>
      </c>
      <c r="B170" s="6" t="s">
        <v>907</v>
      </c>
      <c r="C170" s="49" t="s">
        <v>3882</v>
      </c>
      <c r="D170" s="41"/>
      <c r="E170" s="159"/>
      <c r="F170" s="159"/>
      <c r="G170" s="159"/>
      <c r="H170" s="1"/>
      <c r="I170" s="1"/>
      <c r="J170" s="1"/>
      <c r="K170" s="1"/>
      <c r="L170" s="1"/>
      <c r="M170" s="41"/>
      <c r="N170" s="1"/>
      <c r="O170" s="1"/>
      <c r="P170" s="1"/>
      <c r="Q170" s="1"/>
      <c r="R170" s="1"/>
      <c r="S170" s="159"/>
      <c r="T170" s="159"/>
      <c r="U170" s="41"/>
      <c r="V170" s="159"/>
      <c r="W170" s="180"/>
      <c r="X170" s="180"/>
      <c r="Y170" s="180"/>
      <c r="Z170" s="180"/>
      <c r="AA170" s="180"/>
      <c r="AB170" s="180"/>
      <c r="AC170" s="180"/>
      <c r="AD170" s="180"/>
      <c r="AE170" s="159"/>
      <c r="AF170" s="159"/>
      <c r="AG170" s="159"/>
      <c r="AH170" s="159"/>
      <c r="AI170" s="161"/>
      <c r="AJ170" s="7" t="s">
        <v>3809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322">
        <v>16</v>
      </c>
      <c r="AW170" s="322"/>
      <c r="AX170" s="4" t="s">
        <v>1852</v>
      </c>
      <c r="AY170" s="107"/>
      <c r="AZ170" s="146"/>
      <c r="BA170" s="145"/>
      <c r="BB170" s="2">
        <f t="shared" si="2"/>
        <v>16</v>
      </c>
      <c r="BC170" s="199"/>
    </row>
    <row r="171" spans="1:55" ht="14.25" customHeight="1" x14ac:dyDescent="0.3">
      <c r="A171" s="6">
        <v>22</v>
      </c>
      <c r="B171" s="6" t="s">
        <v>906</v>
      </c>
      <c r="C171" s="49" t="s">
        <v>3881</v>
      </c>
      <c r="D171" s="41"/>
      <c r="E171" s="159"/>
      <c r="F171" s="159"/>
      <c r="G171" s="159"/>
      <c r="H171" s="1"/>
      <c r="I171" s="1"/>
      <c r="J171" s="1"/>
      <c r="K171" s="1"/>
      <c r="L171" s="1"/>
      <c r="M171" s="41"/>
      <c r="N171" s="1"/>
      <c r="O171" s="1"/>
      <c r="P171" s="1"/>
      <c r="Q171" s="1"/>
      <c r="R171" s="1"/>
      <c r="S171" s="159"/>
      <c r="T171" s="159"/>
      <c r="U171" s="47" t="s">
        <v>2824</v>
      </c>
      <c r="V171" s="165"/>
      <c r="W171" s="222"/>
      <c r="X171" s="222"/>
      <c r="Y171" s="222"/>
      <c r="Z171" s="222"/>
      <c r="AA171" s="222"/>
      <c r="AB171" s="222"/>
      <c r="AC171" s="222"/>
      <c r="AD171" s="222"/>
      <c r="AE171" s="165"/>
      <c r="AF171" s="165"/>
      <c r="AG171" s="165"/>
      <c r="AH171" s="165"/>
      <c r="AI171" s="175"/>
      <c r="AJ171" s="7" t="s">
        <v>3812</v>
      </c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322">
        <v>19</v>
      </c>
      <c r="AW171" s="322"/>
      <c r="AX171" s="4" t="s">
        <v>1852</v>
      </c>
      <c r="AY171" s="107"/>
      <c r="AZ171" s="146"/>
      <c r="BA171" s="145"/>
      <c r="BB171" s="2">
        <f t="shared" si="2"/>
        <v>19</v>
      </c>
      <c r="BC171" s="199"/>
    </row>
    <row r="172" spans="1:55" ht="14.25" customHeight="1" x14ac:dyDescent="0.3">
      <c r="A172" s="6">
        <v>22</v>
      </c>
      <c r="B172" s="6" t="s">
        <v>905</v>
      </c>
      <c r="C172" s="49" t="s">
        <v>3880</v>
      </c>
      <c r="D172" s="1"/>
      <c r="E172" s="159"/>
      <c r="F172" s="159"/>
      <c r="G172" s="159"/>
      <c r="H172" s="1"/>
      <c r="I172" s="1"/>
      <c r="J172" s="1"/>
      <c r="K172" s="1"/>
      <c r="L172" s="1"/>
      <c r="M172" s="39"/>
      <c r="N172" s="4"/>
      <c r="O172" s="4"/>
      <c r="P172" s="4"/>
      <c r="Q172" s="4"/>
      <c r="R172" s="4"/>
      <c r="S172" s="152"/>
      <c r="T172" s="152"/>
      <c r="U172" s="41"/>
      <c r="V172" s="159"/>
      <c r="W172" s="180"/>
      <c r="X172" s="180"/>
      <c r="Y172" s="180"/>
      <c r="Z172" s="180"/>
      <c r="AA172" s="180"/>
      <c r="AB172" s="180"/>
      <c r="AC172" s="180"/>
      <c r="AD172" s="180"/>
      <c r="AE172" s="159"/>
      <c r="AF172" s="159"/>
      <c r="AG172" s="159"/>
      <c r="AH172" s="159"/>
      <c r="AI172" s="161"/>
      <c r="AJ172" s="7" t="s">
        <v>3809</v>
      </c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322">
        <v>14</v>
      </c>
      <c r="AW172" s="322"/>
      <c r="AX172" s="4" t="s">
        <v>1852</v>
      </c>
      <c r="AY172" s="107"/>
      <c r="AZ172" s="146"/>
      <c r="BA172" s="145"/>
      <c r="BB172" s="2">
        <f t="shared" si="2"/>
        <v>14</v>
      </c>
      <c r="BC172" s="199"/>
    </row>
    <row r="173" spans="1:55" ht="14.25" customHeight="1" x14ac:dyDescent="0.3">
      <c r="A173" s="6">
        <v>22</v>
      </c>
      <c r="B173" s="6" t="s">
        <v>904</v>
      </c>
      <c r="C173" s="49" t="s">
        <v>3879</v>
      </c>
      <c r="D173" s="221"/>
      <c r="E173" s="221"/>
      <c r="F173" s="221"/>
      <c r="G173" s="221"/>
      <c r="M173" s="41" t="s">
        <v>3642</v>
      </c>
      <c r="N173" s="114"/>
      <c r="O173" s="114"/>
      <c r="P173" s="114"/>
      <c r="Q173" s="114"/>
      <c r="R173" s="114"/>
      <c r="S173" s="114"/>
      <c r="T173" s="114"/>
      <c r="U173" s="47" t="s">
        <v>3619</v>
      </c>
      <c r="V173" s="165"/>
      <c r="W173" s="165"/>
      <c r="X173" s="165"/>
      <c r="Y173" s="165"/>
      <c r="Z173" s="165"/>
      <c r="AA173" s="165"/>
      <c r="AB173" s="165"/>
      <c r="AC173" s="165"/>
      <c r="AD173" s="30"/>
      <c r="AE173" s="30"/>
      <c r="AF173" s="62"/>
      <c r="AG173" s="62"/>
      <c r="AH173" s="62"/>
      <c r="AI173" s="167"/>
      <c r="AJ173" s="7" t="s">
        <v>3812</v>
      </c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322">
        <v>142</v>
      </c>
      <c r="AW173" s="322"/>
      <c r="AX173" s="4" t="s">
        <v>1852</v>
      </c>
      <c r="AY173" s="107"/>
      <c r="AZ173" s="146"/>
      <c r="BA173" s="145"/>
      <c r="BB173" s="2">
        <f t="shared" si="2"/>
        <v>142</v>
      </c>
      <c r="BC173" s="9"/>
    </row>
    <row r="174" spans="1:55" ht="14.25" customHeight="1" x14ac:dyDescent="0.3">
      <c r="A174" s="6">
        <v>22</v>
      </c>
      <c r="B174" s="6" t="s">
        <v>903</v>
      </c>
      <c r="C174" s="49" t="s">
        <v>3878</v>
      </c>
      <c r="D174" s="221"/>
      <c r="E174" s="221"/>
      <c r="F174" s="221"/>
      <c r="G174" s="221"/>
      <c r="M174" s="41"/>
      <c r="N174" s="114"/>
      <c r="O174" s="114"/>
      <c r="P174" s="114"/>
      <c r="Q174" s="114"/>
      <c r="R174" s="114"/>
      <c r="S174" s="114"/>
      <c r="T174" s="114"/>
      <c r="U174" s="41"/>
      <c r="V174" s="159"/>
      <c r="W174" s="159"/>
      <c r="X174" s="159"/>
      <c r="Y174" s="159"/>
      <c r="Z174" s="159"/>
      <c r="AA174" s="159"/>
      <c r="AB174" s="159"/>
      <c r="AC174" s="159"/>
      <c r="AD174" s="1"/>
      <c r="AE174" s="1"/>
      <c r="AF174" s="58"/>
      <c r="AG174" s="58"/>
      <c r="AH174" s="58"/>
      <c r="AI174" s="74"/>
      <c r="AJ174" s="7" t="s">
        <v>3809</v>
      </c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322">
        <v>105</v>
      </c>
      <c r="AW174" s="322"/>
      <c r="AX174" s="4" t="s">
        <v>1852</v>
      </c>
      <c r="AY174" s="107"/>
      <c r="AZ174" s="146"/>
      <c r="BA174" s="145"/>
      <c r="BB174" s="2">
        <f t="shared" si="2"/>
        <v>105</v>
      </c>
      <c r="BC174" s="9"/>
    </row>
    <row r="175" spans="1:55" ht="14.25" customHeight="1" x14ac:dyDescent="0.3">
      <c r="A175" s="6">
        <v>22</v>
      </c>
      <c r="B175" s="6" t="s">
        <v>902</v>
      </c>
      <c r="C175" s="49" t="s">
        <v>3877</v>
      </c>
      <c r="D175" s="221"/>
      <c r="E175" s="221"/>
      <c r="F175" s="221"/>
      <c r="G175" s="221"/>
      <c r="M175" s="41"/>
      <c r="N175" s="114"/>
      <c r="O175" s="114"/>
      <c r="P175" s="114"/>
      <c r="Q175" s="114"/>
      <c r="R175" s="114"/>
      <c r="S175" s="114"/>
      <c r="T175" s="114"/>
      <c r="U175" s="47" t="s">
        <v>3616</v>
      </c>
      <c r="V175" s="165"/>
      <c r="W175" s="165"/>
      <c r="X175" s="165"/>
      <c r="Y175" s="165"/>
      <c r="Z175" s="165"/>
      <c r="AA175" s="165"/>
      <c r="AB175" s="165"/>
      <c r="AC175" s="165"/>
      <c r="AD175" s="30"/>
      <c r="AE175" s="30"/>
      <c r="AF175" s="62"/>
      <c r="AG175" s="62"/>
      <c r="AH175" s="62"/>
      <c r="AI175" s="167"/>
      <c r="AJ175" s="7" t="s">
        <v>3812</v>
      </c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322">
        <v>142</v>
      </c>
      <c r="AW175" s="322"/>
      <c r="AX175" s="4" t="s">
        <v>1852</v>
      </c>
      <c r="AY175" s="107"/>
      <c r="AZ175" s="146"/>
      <c r="BA175" s="145"/>
      <c r="BB175" s="2">
        <f t="shared" si="2"/>
        <v>142</v>
      </c>
      <c r="BC175" s="9"/>
    </row>
    <row r="176" spans="1:55" ht="14.25" customHeight="1" x14ac:dyDescent="0.3">
      <c r="A176" s="6">
        <v>22</v>
      </c>
      <c r="B176" s="6" t="s">
        <v>901</v>
      </c>
      <c r="C176" s="49" t="s">
        <v>3876</v>
      </c>
      <c r="D176" s="221"/>
      <c r="E176" s="221"/>
      <c r="F176" s="221"/>
      <c r="G176" s="221"/>
      <c r="M176" s="41"/>
      <c r="N176" s="114"/>
      <c r="O176" s="114"/>
      <c r="P176" s="114"/>
      <c r="Q176" s="114"/>
      <c r="R176" s="114"/>
      <c r="S176" s="114"/>
      <c r="T176" s="114"/>
      <c r="U176" s="41"/>
      <c r="V176" s="159"/>
      <c r="W176" s="159"/>
      <c r="X176" s="159"/>
      <c r="Y176" s="159"/>
      <c r="Z176" s="159"/>
      <c r="AA176" s="159"/>
      <c r="AB176" s="159"/>
      <c r="AC176" s="159"/>
      <c r="AD176" s="1"/>
      <c r="AE176" s="1"/>
      <c r="AF176" s="58"/>
      <c r="AG176" s="58"/>
      <c r="AH176" s="58"/>
      <c r="AI176" s="74"/>
      <c r="AJ176" s="7" t="s">
        <v>3809</v>
      </c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322">
        <v>105</v>
      </c>
      <c r="AW176" s="322"/>
      <c r="AX176" s="4" t="s">
        <v>1852</v>
      </c>
      <c r="AY176" s="107"/>
      <c r="AZ176" s="146"/>
      <c r="BA176" s="145"/>
      <c r="BB176" s="2">
        <f t="shared" si="2"/>
        <v>105</v>
      </c>
      <c r="BC176" s="9"/>
    </row>
    <row r="177" spans="1:55" ht="14.25" customHeight="1" x14ac:dyDescent="0.3">
      <c r="A177" s="6">
        <v>22</v>
      </c>
      <c r="B177" s="6" t="s">
        <v>900</v>
      </c>
      <c r="C177" s="49" t="s">
        <v>3875</v>
      </c>
      <c r="D177" s="221"/>
      <c r="E177" s="221"/>
      <c r="F177" s="221"/>
      <c r="G177" s="221"/>
      <c r="M177" s="41"/>
      <c r="N177" s="114"/>
      <c r="O177" s="114"/>
      <c r="P177" s="114"/>
      <c r="Q177" s="114"/>
      <c r="R177" s="114"/>
      <c r="S177" s="114"/>
      <c r="T177" s="114"/>
      <c r="U177" s="47" t="s">
        <v>2759</v>
      </c>
      <c r="V177" s="165"/>
      <c r="W177" s="165"/>
      <c r="X177" s="165"/>
      <c r="Y177" s="165"/>
      <c r="Z177" s="165"/>
      <c r="AA177" s="165"/>
      <c r="AB177" s="165"/>
      <c r="AC177" s="165"/>
      <c r="AD177" s="30"/>
      <c r="AE177" s="30"/>
      <c r="AF177" s="62"/>
      <c r="AG177" s="62"/>
      <c r="AH177" s="62"/>
      <c r="AI177" s="167"/>
      <c r="AJ177" s="7" t="s">
        <v>3812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322">
        <v>142</v>
      </c>
      <c r="AW177" s="322"/>
      <c r="AX177" s="4" t="s">
        <v>1852</v>
      </c>
      <c r="AY177" s="107"/>
      <c r="AZ177" s="146"/>
      <c r="BA177" s="145"/>
      <c r="BB177" s="2">
        <f t="shared" si="2"/>
        <v>142</v>
      </c>
      <c r="BC177" s="9"/>
    </row>
    <row r="178" spans="1:55" ht="14.25" customHeight="1" x14ac:dyDescent="0.3">
      <c r="A178" s="6">
        <v>22</v>
      </c>
      <c r="B178" s="6" t="s">
        <v>899</v>
      </c>
      <c r="C178" s="49" t="s">
        <v>3874</v>
      </c>
      <c r="D178" s="221"/>
      <c r="E178" s="221"/>
      <c r="F178" s="221"/>
      <c r="G178" s="221"/>
      <c r="M178" s="41"/>
      <c r="N178" s="114"/>
      <c r="O178" s="114"/>
      <c r="P178" s="114"/>
      <c r="Q178" s="114"/>
      <c r="R178" s="114"/>
      <c r="S178" s="114"/>
      <c r="T178" s="114"/>
      <c r="U178" s="41"/>
      <c r="V178" s="159"/>
      <c r="W178" s="159"/>
      <c r="X178" s="159"/>
      <c r="Y178" s="159"/>
      <c r="Z178" s="159"/>
      <c r="AA178" s="159"/>
      <c r="AB178" s="159"/>
      <c r="AC178" s="159"/>
      <c r="AD178" s="1"/>
      <c r="AE178" s="1"/>
      <c r="AF178" s="58"/>
      <c r="AG178" s="58"/>
      <c r="AH178" s="58"/>
      <c r="AI178" s="74"/>
      <c r="AJ178" s="7" t="s">
        <v>3809</v>
      </c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322">
        <v>105</v>
      </c>
      <c r="AW178" s="322"/>
      <c r="AX178" s="4" t="s">
        <v>1852</v>
      </c>
      <c r="AY178" s="107"/>
      <c r="AZ178" s="146"/>
      <c r="BA178" s="145"/>
      <c r="BB178" s="2">
        <f t="shared" si="2"/>
        <v>105</v>
      </c>
      <c r="BC178" s="9"/>
    </row>
    <row r="179" spans="1:55" ht="14.25" customHeight="1" x14ac:dyDescent="0.3">
      <c r="A179" s="6">
        <v>22</v>
      </c>
      <c r="B179" s="6" t="s">
        <v>898</v>
      </c>
      <c r="C179" s="49" t="s">
        <v>3873</v>
      </c>
      <c r="D179" s="221"/>
      <c r="E179" s="221"/>
      <c r="F179" s="221"/>
      <c r="G179" s="221"/>
      <c r="M179" s="41"/>
      <c r="N179" s="114"/>
      <c r="O179" s="114"/>
      <c r="P179" s="114"/>
      <c r="Q179" s="114"/>
      <c r="R179" s="114"/>
      <c r="S179" s="114"/>
      <c r="T179" s="114"/>
      <c r="U179" s="47" t="s">
        <v>3610</v>
      </c>
      <c r="V179" s="165"/>
      <c r="W179" s="165"/>
      <c r="X179" s="165"/>
      <c r="Y179" s="165"/>
      <c r="Z179" s="165"/>
      <c r="AA179" s="165"/>
      <c r="AB179" s="165"/>
      <c r="AC179" s="165"/>
      <c r="AD179" s="30"/>
      <c r="AE179" s="30"/>
      <c r="AF179" s="62"/>
      <c r="AG179" s="62"/>
      <c r="AH179" s="62"/>
      <c r="AI179" s="167"/>
      <c r="AJ179" s="7" t="s">
        <v>3812</v>
      </c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322">
        <v>95</v>
      </c>
      <c r="AW179" s="322"/>
      <c r="AX179" s="4" t="s">
        <v>1852</v>
      </c>
      <c r="AY179" s="107"/>
      <c r="AZ179" s="146"/>
      <c r="BA179" s="145"/>
      <c r="BB179" s="2">
        <f t="shared" si="2"/>
        <v>95</v>
      </c>
      <c r="BC179" s="9"/>
    </row>
    <row r="180" spans="1:55" ht="14.25" customHeight="1" x14ac:dyDescent="0.3">
      <c r="A180" s="6">
        <v>22</v>
      </c>
      <c r="B180" s="6" t="s">
        <v>897</v>
      </c>
      <c r="C180" s="49" t="s">
        <v>3872</v>
      </c>
      <c r="D180" s="221"/>
      <c r="E180" s="221"/>
      <c r="F180" s="221"/>
      <c r="G180" s="221"/>
      <c r="M180" s="41"/>
      <c r="N180" s="114"/>
      <c r="O180" s="114"/>
      <c r="P180" s="114"/>
      <c r="Q180" s="114"/>
      <c r="R180" s="114"/>
      <c r="S180" s="114"/>
      <c r="T180" s="114"/>
      <c r="U180" s="41"/>
      <c r="V180" s="159"/>
      <c r="W180" s="159"/>
      <c r="X180" s="159"/>
      <c r="Y180" s="159"/>
      <c r="Z180" s="159"/>
      <c r="AA180" s="159"/>
      <c r="AB180" s="159"/>
      <c r="AC180" s="159"/>
      <c r="AD180" s="1"/>
      <c r="AE180" s="1"/>
      <c r="AF180" s="58"/>
      <c r="AG180" s="58"/>
      <c r="AH180" s="58"/>
      <c r="AI180" s="74"/>
      <c r="AJ180" s="7" t="s">
        <v>3809</v>
      </c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322">
        <v>71</v>
      </c>
      <c r="AW180" s="322"/>
      <c r="AX180" s="4" t="s">
        <v>1852</v>
      </c>
      <c r="AY180" s="107"/>
      <c r="AZ180" s="146"/>
      <c r="BA180" s="145"/>
      <c r="BB180" s="2">
        <f t="shared" si="2"/>
        <v>71</v>
      </c>
      <c r="BC180" s="9"/>
    </row>
    <row r="181" spans="1:55" ht="14.25" customHeight="1" x14ac:dyDescent="0.3">
      <c r="A181" s="6">
        <v>22</v>
      </c>
      <c r="B181" s="6" t="s">
        <v>896</v>
      </c>
      <c r="C181" s="49" t="s">
        <v>3871</v>
      </c>
      <c r="D181" s="221"/>
      <c r="E181" s="221"/>
      <c r="F181" s="221"/>
      <c r="G181" s="221"/>
      <c r="M181" s="41"/>
      <c r="N181" s="114"/>
      <c r="O181" s="114"/>
      <c r="P181" s="114"/>
      <c r="Q181" s="114"/>
      <c r="R181" s="114"/>
      <c r="S181" s="114"/>
      <c r="T181" s="114"/>
      <c r="U181" s="47" t="s">
        <v>3607</v>
      </c>
      <c r="V181" s="165"/>
      <c r="W181" s="165"/>
      <c r="X181" s="165"/>
      <c r="Y181" s="165"/>
      <c r="Z181" s="165"/>
      <c r="AA181" s="165"/>
      <c r="AB181" s="165"/>
      <c r="AC181" s="165"/>
      <c r="AD181" s="30"/>
      <c r="AE181" s="30"/>
      <c r="AF181" s="62"/>
      <c r="AG181" s="62"/>
      <c r="AH181" s="62"/>
      <c r="AI181" s="167"/>
      <c r="AJ181" s="7" t="s">
        <v>3812</v>
      </c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322">
        <v>95</v>
      </c>
      <c r="AW181" s="322"/>
      <c r="AX181" s="4" t="s">
        <v>1852</v>
      </c>
      <c r="AY181" s="107"/>
      <c r="AZ181" s="146"/>
      <c r="BA181" s="145"/>
      <c r="BB181" s="2">
        <f t="shared" si="2"/>
        <v>95</v>
      </c>
      <c r="BC181" s="9"/>
    </row>
    <row r="182" spans="1:55" ht="14.25" customHeight="1" x14ac:dyDescent="0.3">
      <c r="A182" s="6">
        <v>22</v>
      </c>
      <c r="B182" s="6" t="s">
        <v>895</v>
      </c>
      <c r="C182" s="49" t="s">
        <v>3870</v>
      </c>
      <c r="D182" s="221"/>
      <c r="E182" s="221"/>
      <c r="F182" s="221"/>
      <c r="G182" s="221"/>
      <c r="M182" s="41"/>
      <c r="N182" s="114"/>
      <c r="O182" s="114"/>
      <c r="P182" s="114"/>
      <c r="Q182" s="114"/>
      <c r="R182" s="114"/>
      <c r="S182" s="114"/>
      <c r="T182" s="114"/>
      <c r="U182" s="41"/>
      <c r="V182" s="159"/>
      <c r="W182" s="159"/>
      <c r="X182" s="159"/>
      <c r="Y182" s="159"/>
      <c r="Z182" s="159"/>
      <c r="AA182" s="159"/>
      <c r="AB182" s="159"/>
      <c r="AC182" s="159"/>
      <c r="AD182" s="1"/>
      <c r="AE182" s="1"/>
      <c r="AF182" s="58"/>
      <c r="AG182" s="58"/>
      <c r="AH182" s="58"/>
      <c r="AI182" s="74"/>
      <c r="AJ182" s="7" t="s">
        <v>3809</v>
      </c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322">
        <v>71</v>
      </c>
      <c r="AW182" s="322"/>
      <c r="AX182" s="4" t="s">
        <v>1852</v>
      </c>
      <c r="AY182" s="107"/>
      <c r="AZ182" s="146"/>
      <c r="BA182" s="145"/>
      <c r="BB182" s="2">
        <f t="shared" si="2"/>
        <v>71</v>
      </c>
      <c r="BC182" s="9"/>
    </row>
    <row r="183" spans="1:55" ht="14.25" customHeight="1" x14ac:dyDescent="0.3">
      <c r="A183" s="6">
        <v>22</v>
      </c>
      <c r="B183" s="6" t="s">
        <v>894</v>
      </c>
      <c r="C183" s="49" t="s">
        <v>3869</v>
      </c>
      <c r="D183" s="221"/>
      <c r="E183" s="221"/>
      <c r="F183" s="221"/>
      <c r="G183" s="221"/>
      <c r="M183" s="41"/>
      <c r="N183" s="114"/>
      <c r="O183" s="114"/>
      <c r="P183" s="114"/>
      <c r="Q183" s="114"/>
      <c r="R183" s="114"/>
      <c r="S183" s="114"/>
      <c r="T183" s="114"/>
      <c r="U183" s="47" t="s">
        <v>3604</v>
      </c>
      <c r="V183" s="165"/>
      <c r="W183" s="165"/>
      <c r="X183" s="165"/>
      <c r="Y183" s="165"/>
      <c r="Z183" s="165"/>
      <c r="AA183" s="165"/>
      <c r="AB183" s="165"/>
      <c r="AC183" s="165"/>
      <c r="AD183" s="30"/>
      <c r="AE183" s="30"/>
      <c r="AF183" s="62"/>
      <c r="AG183" s="62"/>
      <c r="AH183" s="62"/>
      <c r="AI183" s="167"/>
      <c r="AJ183" s="7" t="s">
        <v>3812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322">
        <v>57</v>
      </c>
      <c r="AW183" s="322"/>
      <c r="AX183" s="4" t="s">
        <v>1852</v>
      </c>
      <c r="AY183" s="107"/>
      <c r="AZ183" s="146"/>
      <c r="BA183" s="145"/>
      <c r="BB183" s="2">
        <f t="shared" si="2"/>
        <v>57</v>
      </c>
      <c r="BC183" s="9"/>
    </row>
    <row r="184" spans="1:55" ht="14.25" customHeight="1" x14ac:dyDescent="0.3">
      <c r="A184" s="6">
        <v>22</v>
      </c>
      <c r="B184" s="6" t="s">
        <v>893</v>
      </c>
      <c r="C184" s="49" t="s">
        <v>3868</v>
      </c>
      <c r="D184" s="221"/>
      <c r="E184" s="221"/>
      <c r="F184" s="221"/>
      <c r="G184" s="221"/>
      <c r="M184" s="41"/>
      <c r="N184" s="114"/>
      <c r="O184" s="114"/>
      <c r="P184" s="114"/>
      <c r="Q184" s="114"/>
      <c r="R184" s="114"/>
      <c r="S184" s="114"/>
      <c r="T184" s="114"/>
      <c r="U184" s="41"/>
      <c r="V184" s="159"/>
      <c r="W184" s="159"/>
      <c r="X184" s="159"/>
      <c r="Y184" s="159"/>
      <c r="Z184" s="159"/>
      <c r="AA184" s="159"/>
      <c r="AB184" s="159"/>
      <c r="AC184" s="159"/>
      <c r="AD184" s="1"/>
      <c r="AE184" s="1"/>
      <c r="AF184" s="58"/>
      <c r="AG184" s="58"/>
      <c r="AH184" s="58"/>
      <c r="AI184" s="74"/>
      <c r="AJ184" s="7" t="s">
        <v>3809</v>
      </c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322">
        <v>42</v>
      </c>
      <c r="AW184" s="322"/>
      <c r="AX184" s="4" t="s">
        <v>1852</v>
      </c>
      <c r="AY184" s="107"/>
      <c r="AZ184" s="146"/>
      <c r="BA184" s="145"/>
      <c r="BB184" s="2">
        <f t="shared" si="2"/>
        <v>42</v>
      </c>
      <c r="BC184" s="9"/>
    </row>
    <row r="185" spans="1:55" ht="14.25" customHeight="1" x14ac:dyDescent="0.3">
      <c r="A185" s="6">
        <v>22</v>
      </c>
      <c r="B185" s="6" t="s">
        <v>892</v>
      </c>
      <c r="C185" s="49" t="s">
        <v>3867</v>
      </c>
      <c r="D185" s="221"/>
      <c r="E185" s="221"/>
      <c r="F185" s="221"/>
      <c r="G185" s="221"/>
      <c r="M185" s="41"/>
      <c r="N185" s="114"/>
      <c r="O185" s="114"/>
      <c r="P185" s="114"/>
      <c r="Q185" s="114"/>
      <c r="R185" s="114"/>
      <c r="S185" s="114"/>
      <c r="T185" s="114"/>
      <c r="U185" s="47" t="s">
        <v>3600</v>
      </c>
      <c r="V185" s="165"/>
      <c r="W185" s="165"/>
      <c r="X185" s="165"/>
      <c r="Y185" s="165"/>
      <c r="Z185" s="165"/>
      <c r="AA185" s="165"/>
      <c r="AB185" s="165"/>
      <c r="AC185" s="165"/>
      <c r="AD185" s="30"/>
      <c r="AE185" s="30"/>
      <c r="AF185" s="62"/>
      <c r="AG185" s="62"/>
      <c r="AH185" s="62"/>
      <c r="AI185" s="167"/>
      <c r="AJ185" s="7" t="s">
        <v>3812</v>
      </c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322">
        <v>57</v>
      </c>
      <c r="AW185" s="322"/>
      <c r="AX185" s="4" t="s">
        <v>1852</v>
      </c>
      <c r="AY185" s="107"/>
      <c r="AZ185" s="146"/>
      <c r="BA185" s="145"/>
      <c r="BB185" s="2">
        <f t="shared" si="2"/>
        <v>57</v>
      </c>
      <c r="BC185" s="9"/>
    </row>
    <row r="186" spans="1:55" ht="14.25" customHeight="1" x14ac:dyDescent="0.3">
      <c r="A186" s="6">
        <v>22</v>
      </c>
      <c r="B186" s="6" t="s">
        <v>891</v>
      </c>
      <c r="C186" s="49" t="s">
        <v>3866</v>
      </c>
      <c r="D186" s="221"/>
      <c r="E186" s="221"/>
      <c r="F186" s="221"/>
      <c r="G186" s="221"/>
      <c r="M186" s="41"/>
      <c r="N186" s="114"/>
      <c r="O186" s="114"/>
      <c r="P186" s="114"/>
      <c r="Q186" s="114"/>
      <c r="R186" s="114"/>
      <c r="S186" s="114"/>
      <c r="T186" s="114"/>
      <c r="U186" s="41"/>
      <c r="V186" s="159"/>
      <c r="W186" s="159"/>
      <c r="X186" s="159"/>
      <c r="Y186" s="159"/>
      <c r="Z186" s="159"/>
      <c r="AA186" s="159"/>
      <c r="AB186" s="159"/>
      <c r="AC186" s="159"/>
      <c r="AD186" s="1"/>
      <c r="AE186" s="1"/>
      <c r="AF186" s="58"/>
      <c r="AG186" s="58"/>
      <c r="AH186" s="58"/>
      <c r="AI186" s="74"/>
      <c r="AJ186" s="7" t="s">
        <v>3809</v>
      </c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322">
        <v>42</v>
      </c>
      <c r="AW186" s="322"/>
      <c r="AX186" s="4" t="s">
        <v>1852</v>
      </c>
      <c r="AY186" s="107"/>
      <c r="AZ186" s="146"/>
      <c r="BA186" s="145"/>
      <c r="BB186" s="2">
        <f t="shared" si="2"/>
        <v>42</v>
      </c>
      <c r="BC186" s="9"/>
    </row>
    <row r="187" spans="1:55" ht="14.25" customHeight="1" x14ac:dyDescent="0.3">
      <c r="A187" s="6">
        <v>22</v>
      </c>
      <c r="B187" s="6" t="s">
        <v>890</v>
      </c>
      <c r="C187" s="49" t="s">
        <v>3865</v>
      </c>
      <c r="D187" s="221"/>
      <c r="E187" s="221"/>
      <c r="F187" s="221"/>
      <c r="G187" s="221"/>
      <c r="M187" s="41"/>
      <c r="N187" s="114"/>
      <c r="O187" s="114"/>
      <c r="P187" s="114"/>
      <c r="Q187" s="114"/>
      <c r="R187" s="114"/>
      <c r="S187" s="114"/>
      <c r="T187" s="114"/>
      <c r="U187" s="47" t="s">
        <v>3598</v>
      </c>
      <c r="V187" s="165"/>
      <c r="W187" s="165"/>
      <c r="X187" s="165"/>
      <c r="Y187" s="165"/>
      <c r="Z187" s="165"/>
      <c r="AA187" s="165"/>
      <c r="AB187" s="165"/>
      <c r="AC187" s="165"/>
      <c r="AD187" s="30"/>
      <c r="AE187" s="30"/>
      <c r="AF187" s="62"/>
      <c r="AG187" s="62"/>
      <c r="AH187" s="62"/>
      <c r="AI187" s="167"/>
      <c r="AJ187" s="7" t="s">
        <v>3812</v>
      </c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322">
        <v>40</v>
      </c>
      <c r="AW187" s="322"/>
      <c r="AX187" s="4" t="s">
        <v>1852</v>
      </c>
      <c r="AY187" s="107"/>
      <c r="AZ187" s="146"/>
      <c r="BA187" s="145"/>
      <c r="BB187" s="2">
        <f t="shared" si="2"/>
        <v>40</v>
      </c>
      <c r="BC187" s="9"/>
    </row>
    <row r="188" spans="1:55" ht="14.25" customHeight="1" x14ac:dyDescent="0.3">
      <c r="A188" s="6">
        <v>22</v>
      </c>
      <c r="B188" s="6" t="s">
        <v>889</v>
      </c>
      <c r="C188" s="49" t="s">
        <v>3864</v>
      </c>
      <c r="D188" s="221"/>
      <c r="E188" s="221"/>
      <c r="F188" s="221"/>
      <c r="G188" s="221"/>
      <c r="M188" s="41"/>
      <c r="N188" s="114"/>
      <c r="O188" s="114"/>
      <c r="P188" s="114"/>
      <c r="Q188" s="114"/>
      <c r="R188" s="114"/>
      <c r="S188" s="114"/>
      <c r="T188" s="114"/>
      <c r="U188" s="41"/>
      <c r="V188" s="159"/>
      <c r="W188" s="159"/>
      <c r="X188" s="159"/>
      <c r="Y188" s="159"/>
      <c r="Z188" s="159"/>
      <c r="AA188" s="159"/>
      <c r="AB188" s="159"/>
      <c r="AC188" s="159"/>
      <c r="AD188" s="1"/>
      <c r="AE188" s="1"/>
      <c r="AF188" s="58"/>
      <c r="AG188" s="58"/>
      <c r="AH188" s="58"/>
      <c r="AI188" s="74"/>
      <c r="AJ188" s="7" t="s">
        <v>3809</v>
      </c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322">
        <v>30</v>
      </c>
      <c r="AW188" s="322"/>
      <c r="AX188" s="4" t="s">
        <v>1852</v>
      </c>
      <c r="AY188" s="107"/>
      <c r="AZ188" s="146"/>
      <c r="BA188" s="145"/>
      <c r="BB188" s="2">
        <f t="shared" si="2"/>
        <v>30</v>
      </c>
      <c r="BC188" s="9"/>
    </row>
    <row r="189" spans="1:55" ht="14.25" customHeight="1" x14ac:dyDescent="0.3">
      <c r="A189" s="6">
        <v>22</v>
      </c>
      <c r="B189" s="6" t="s">
        <v>888</v>
      </c>
      <c r="C189" s="49" t="s">
        <v>3863</v>
      </c>
      <c r="D189" s="221"/>
      <c r="E189" s="221"/>
      <c r="F189" s="221"/>
      <c r="G189" s="221"/>
      <c r="M189" s="41"/>
      <c r="N189" s="114"/>
      <c r="O189" s="114"/>
      <c r="P189" s="114"/>
      <c r="Q189" s="114"/>
      <c r="R189" s="114"/>
      <c r="S189" s="114"/>
      <c r="T189" s="114"/>
      <c r="U189" s="47" t="s">
        <v>3596</v>
      </c>
      <c r="V189" s="165"/>
      <c r="W189" s="165"/>
      <c r="X189" s="165"/>
      <c r="Y189" s="165"/>
      <c r="Z189" s="165"/>
      <c r="AA189" s="165"/>
      <c r="AB189" s="165"/>
      <c r="AC189" s="165"/>
      <c r="AD189" s="30"/>
      <c r="AE189" s="30"/>
      <c r="AF189" s="62"/>
      <c r="AG189" s="62"/>
      <c r="AH189" s="62"/>
      <c r="AI189" s="167"/>
      <c r="AJ189" s="7" t="s">
        <v>3812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322">
        <v>40</v>
      </c>
      <c r="AW189" s="322"/>
      <c r="AX189" s="4" t="s">
        <v>1852</v>
      </c>
      <c r="AY189" s="107"/>
      <c r="AZ189" s="146"/>
      <c r="BA189" s="145"/>
      <c r="BB189" s="2">
        <f t="shared" si="2"/>
        <v>40</v>
      </c>
      <c r="BC189" s="9"/>
    </row>
    <row r="190" spans="1:55" ht="14.25" customHeight="1" x14ac:dyDescent="0.3">
      <c r="A190" s="6">
        <v>22</v>
      </c>
      <c r="B190" s="6" t="s">
        <v>887</v>
      </c>
      <c r="C190" s="49" t="s">
        <v>3862</v>
      </c>
      <c r="D190" s="221"/>
      <c r="E190" s="221"/>
      <c r="F190" s="221"/>
      <c r="G190" s="221"/>
      <c r="M190" s="41"/>
      <c r="N190" s="114"/>
      <c r="O190" s="114"/>
      <c r="P190" s="114"/>
      <c r="Q190" s="114"/>
      <c r="R190" s="114"/>
      <c r="S190" s="114"/>
      <c r="T190" s="114"/>
      <c r="U190" s="41"/>
      <c r="V190" s="159"/>
      <c r="W190" s="159"/>
      <c r="X190" s="159"/>
      <c r="Y190" s="159"/>
      <c r="Z190" s="159"/>
      <c r="AA190" s="159"/>
      <c r="AB190" s="159"/>
      <c r="AC190" s="159"/>
      <c r="AD190" s="1"/>
      <c r="AE190" s="1"/>
      <c r="AF190" s="58"/>
      <c r="AG190" s="58"/>
      <c r="AH190" s="58"/>
      <c r="AI190" s="74"/>
      <c r="AJ190" s="7" t="s">
        <v>3809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322">
        <v>30</v>
      </c>
      <c r="AW190" s="322"/>
      <c r="AX190" s="4" t="s">
        <v>1852</v>
      </c>
      <c r="AY190" s="107"/>
      <c r="AZ190" s="146"/>
      <c r="BA190" s="145"/>
      <c r="BB190" s="2">
        <f t="shared" si="2"/>
        <v>30</v>
      </c>
      <c r="BC190" s="9"/>
    </row>
    <row r="191" spans="1:55" ht="14.25" customHeight="1" x14ac:dyDescent="0.3">
      <c r="A191" s="6">
        <v>22</v>
      </c>
      <c r="B191" s="6" t="s">
        <v>886</v>
      </c>
      <c r="C191" s="49" t="s">
        <v>3861</v>
      </c>
      <c r="D191" s="221"/>
      <c r="E191" s="221"/>
      <c r="F191" s="221"/>
      <c r="G191" s="221"/>
      <c r="M191" s="41"/>
      <c r="N191" s="114"/>
      <c r="O191" s="114"/>
      <c r="P191" s="114"/>
      <c r="Q191" s="114"/>
      <c r="R191" s="114"/>
      <c r="S191" s="114"/>
      <c r="T191" s="114"/>
      <c r="U191" s="47" t="s">
        <v>3594</v>
      </c>
      <c r="V191" s="165"/>
      <c r="W191" s="165"/>
      <c r="X191" s="165"/>
      <c r="Y191" s="165"/>
      <c r="Z191" s="165"/>
      <c r="AA191" s="165"/>
      <c r="AB191" s="165"/>
      <c r="AC191" s="165"/>
      <c r="AD191" s="30"/>
      <c r="AE191" s="30"/>
      <c r="AF191" s="62"/>
      <c r="AG191" s="62"/>
      <c r="AH191" s="62"/>
      <c r="AI191" s="167"/>
      <c r="AJ191" s="7" t="s">
        <v>3812</v>
      </c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322">
        <v>32</v>
      </c>
      <c r="AW191" s="322"/>
      <c r="AX191" s="4" t="s">
        <v>1852</v>
      </c>
      <c r="AY191" s="107"/>
      <c r="AZ191" s="146"/>
      <c r="BA191" s="145"/>
      <c r="BB191" s="2">
        <f t="shared" si="2"/>
        <v>32</v>
      </c>
      <c r="BC191" s="9"/>
    </row>
    <row r="192" spans="1:55" ht="14.25" customHeight="1" x14ac:dyDescent="0.3">
      <c r="A192" s="6">
        <v>22</v>
      </c>
      <c r="B192" s="6" t="s">
        <v>885</v>
      </c>
      <c r="C192" s="49" t="s">
        <v>3860</v>
      </c>
      <c r="D192" s="221"/>
      <c r="E192" s="221"/>
      <c r="F192" s="221"/>
      <c r="G192" s="221"/>
      <c r="M192" s="41"/>
      <c r="N192" s="114"/>
      <c r="O192" s="114"/>
      <c r="P192" s="114"/>
      <c r="Q192" s="114"/>
      <c r="R192" s="114"/>
      <c r="S192" s="114"/>
      <c r="T192" s="114"/>
      <c r="U192" s="41"/>
      <c r="V192" s="159"/>
      <c r="W192" s="159"/>
      <c r="X192" s="159"/>
      <c r="Y192" s="159"/>
      <c r="Z192" s="159"/>
      <c r="AA192" s="159"/>
      <c r="AB192" s="159"/>
      <c r="AC192" s="159"/>
      <c r="AD192" s="1"/>
      <c r="AE192" s="1"/>
      <c r="AF192" s="58"/>
      <c r="AG192" s="58"/>
      <c r="AH192" s="58"/>
      <c r="AI192" s="74"/>
      <c r="AJ192" s="7" t="s">
        <v>3809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322">
        <v>24</v>
      </c>
      <c r="AW192" s="322"/>
      <c r="AX192" s="4" t="s">
        <v>1852</v>
      </c>
      <c r="AY192" s="107"/>
      <c r="AZ192" s="146"/>
      <c r="BA192" s="145"/>
      <c r="BB192" s="2">
        <f t="shared" si="2"/>
        <v>24</v>
      </c>
      <c r="BC192" s="9"/>
    </row>
    <row r="193" spans="1:55" ht="14.25" customHeight="1" x14ac:dyDescent="0.3">
      <c r="A193" s="6">
        <v>22</v>
      </c>
      <c r="B193" s="6" t="s">
        <v>884</v>
      </c>
      <c r="C193" s="49" t="s">
        <v>3859</v>
      </c>
      <c r="D193" s="221"/>
      <c r="E193" s="221"/>
      <c r="F193" s="221"/>
      <c r="G193" s="221"/>
      <c r="M193" s="41"/>
      <c r="N193" s="114"/>
      <c r="O193" s="114"/>
      <c r="P193" s="114"/>
      <c r="Q193" s="114"/>
      <c r="R193" s="114"/>
      <c r="S193" s="114"/>
      <c r="T193" s="114"/>
      <c r="U193" s="47" t="s">
        <v>3592</v>
      </c>
      <c r="V193" s="165"/>
      <c r="W193" s="165"/>
      <c r="X193" s="165"/>
      <c r="Y193" s="165"/>
      <c r="Z193" s="165"/>
      <c r="AA193" s="165"/>
      <c r="AB193" s="165"/>
      <c r="AC193" s="165"/>
      <c r="AD193" s="30"/>
      <c r="AE193" s="30"/>
      <c r="AF193" s="62"/>
      <c r="AG193" s="62"/>
      <c r="AH193" s="62"/>
      <c r="AI193" s="167"/>
      <c r="AJ193" s="7" t="s">
        <v>3812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322">
        <v>26</v>
      </c>
      <c r="AW193" s="322"/>
      <c r="AX193" s="4" t="s">
        <v>1852</v>
      </c>
      <c r="AY193" s="107"/>
      <c r="AZ193" s="146"/>
      <c r="BA193" s="145"/>
      <c r="BB193" s="2">
        <f t="shared" si="2"/>
        <v>26</v>
      </c>
      <c r="BC193" s="9"/>
    </row>
    <row r="194" spans="1:55" ht="14.25" customHeight="1" x14ac:dyDescent="0.3">
      <c r="A194" s="6">
        <v>22</v>
      </c>
      <c r="B194" s="6" t="s">
        <v>883</v>
      </c>
      <c r="C194" s="49" t="s">
        <v>3858</v>
      </c>
      <c r="D194" s="221"/>
      <c r="E194" s="221"/>
      <c r="F194" s="221"/>
      <c r="G194" s="221"/>
      <c r="M194" s="41"/>
      <c r="N194" s="114"/>
      <c r="O194" s="114"/>
      <c r="P194" s="114"/>
      <c r="Q194" s="114"/>
      <c r="R194" s="114"/>
      <c r="S194" s="114"/>
      <c r="T194" s="114"/>
      <c r="U194" s="41"/>
      <c r="V194" s="159"/>
      <c r="W194" s="159"/>
      <c r="X194" s="159"/>
      <c r="Y194" s="159"/>
      <c r="Z194" s="159"/>
      <c r="AA194" s="159"/>
      <c r="AB194" s="159"/>
      <c r="AC194" s="159"/>
      <c r="AD194" s="1"/>
      <c r="AE194" s="1"/>
      <c r="AF194" s="58"/>
      <c r="AG194" s="58"/>
      <c r="AH194" s="58"/>
      <c r="AI194" s="74"/>
      <c r="AJ194" s="7" t="s">
        <v>3809</v>
      </c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322">
        <v>19</v>
      </c>
      <c r="AW194" s="322"/>
      <c r="AX194" s="4" t="s">
        <v>1852</v>
      </c>
      <c r="AY194" s="107"/>
      <c r="AZ194" s="146"/>
      <c r="BA194" s="145"/>
      <c r="BB194" s="2">
        <f t="shared" si="2"/>
        <v>19</v>
      </c>
      <c r="BC194" s="9"/>
    </row>
    <row r="195" spans="1:55" ht="14.25" customHeight="1" x14ac:dyDescent="0.3">
      <c r="A195" s="6">
        <v>22</v>
      </c>
      <c r="B195" s="6" t="s">
        <v>882</v>
      </c>
      <c r="C195" s="49" t="s">
        <v>3857</v>
      </c>
      <c r="D195" s="221"/>
      <c r="E195" s="221"/>
      <c r="F195" s="221"/>
      <c r="G195" s="221"/>
      <c r="M195" s="41"/>
      <c r="N195" s="114"/>
      <c r="O195" s="114"/>
      <c r="P195" s="114"/>
      <c r="Q195" s="114"/>
      <c r="R195" s="114"/>
      <c r="S195" s="114"/>
      <c r="T195" s="114"/>
      <c r="U195" s="47" t="s">
        <v>3590</v>
      </c>
      <c r="V195" s="165"/>
      <c r="W195" s="165"/>
      <c r="X195" s="165"/>
      <c r="Y195" s="165"/>
      <c r="Z195" s="165"/>
      <c r="AA195" s="165"/>
      <c r="AB195" s="165"/>
      <c r="AC195" s="165"/>
      <c r="AD195" s="30"/>
      <c r="AE195" s="30"/>
      <c r="AF195" s="62"/>
      <c r="AG195" s="62"/>
      <c r="AH195" s="62"/>
      <c r="AI195" s="167"/>
      <c r="AJ195" s="7" t="s">
        <v>3812</v>
      </c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322">
        <v>22</v>
      </c>
      <c r="AW195" s="322"/>
      <c r="AX195" s="4" t="s">
        <v>1852</v>
      </c>
      <c r="AY195" s="107"/>
      <c r="AZ195" s="146"/>
      <c r="BA195" s="145"/>
      <c r="BB195" s="2">
        <f t="shared" si="2"/>
        <v>22</v>
      </c>
      <c r="BC195" s="9"/>
    </row>
    <row r="196" spans="1:55" ht="14.25" customHeight="1" x14ac:dyDescent="0.3">
      <c r="A196" s="6">
        <v>22</v>
      </c>
      <c r="B196" s="6" t="s">
        <v>881</v>
      </c>
      <c r="C196" s="49" t="s">
        <v>3856</v>
      </c>
      <c r="D196" s="221"/>
      <c r="E196" s="221"/>
      <c r="F196" s="221"/>
      <c r="G196" s="221"/>
      <c r="M196" s="41"/>
      <c r="N196" s="114"/>
      <c r="O196" s="114"/>
      <c r="P196" s="114"/>
      <c r="Q196" s="114"/>
      <c r="R196" s="114"/>
      <c r="S196" s="114"/>
      <c r="T196" s="114"/>
      <c r="U196" s="41"/>
      <c r="V196" s="159"/>
      <c r="W196" s="159"/>
      <c r="X196" s="159"/>
      <c r="Y196" s="159"/>
      <c r="Z196" s="159"/>
      <c r="AA196" s="159"/>
      <c r="AB196" s="159"/>
      <c r="AC196" s="159"/>
      <c r="AD196" s="1"/>
      <c r="AE196" s="1"/>
      <c r="AF196" s="58"/>
      <c r="AG196" s="58"/>
      <c r="AH196" s="58"/>
      <c r="AI196" s="74"/>
      <c r="AJ196" s="7" t="s">
        <v>3809</v>
      </c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322">
        <v>16</v>
      </c>
      <c r="AW196" s="322"/>
      <c r="AX196" s="4" t="s">
        <v>1852</v>
      </c>
      <c r="AY196" s="107"/>
      <c r="AZ196" s="146"/>
      <c r="BA196" s="145"/>
      <c r="BB196" s="2">
        <f t="shared" si="2"/>
        <v>16</v>
      </c>
      <c r="BC196" s="9"/>
    </row>
    <row r="197" spans="1:55" ht="14.25" customHeight="1" x14ac:dyDescent="0.3">
      <c r="A197" s="6">
        <v>22</v>
      </c>
      <c r="B197" s="6" t="s">
        <v>880</v>
      </c>
      <c r="C197" s="49" t="s">
        <v>3855</v>
      </c>
      <c r="D197" s="221"/>
      <c r="E197" s="221"/>
      <c r="F197" s="221"/>
      <c r="G197" s="221"/>
      <c r="M197" s="41"/>
      <c r="N197" s="114"/>
      <c r="O197" s="114"/>
      <c r="P197" s="114"/>
      <c r="Q197" s="114"/>
      <c r="R197" s="114"/>
      <c r="S197" s="114"/>
      <c r="T197" s="114"/>
      <c r="U197" s="47" t="s">
        <v>3588</v>
      </c>
      <c r="V197" s="165"/>
      <c r="W197" s="165"/>
      <c r="X197" s="165"/>
      <c r="Y197" s="165"/>
      <c r="Z197" s="165"/>
      <c r="AA197" s="165"/>
      <c r="AB197" s="165"/>
      <c r="AC197" s="165"/>
      <c r="AD197" s="30"/>
      <c r="AE197" s="30"/>
      <c r="AF197" s="62"/>
      <c r="AG197" s="62"/>
      <c r="AH197" s="62"/>
      <c r="AI197" s="167"/>
      <c r="AJ197" s="7" t="s">
        <v>3812</v>
      </c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322">
        <v>19</v>
      </c>
      <c r="AW197" s="322"/>
      <c r="AX197" s="4" t="s">
        <v>1852</v>
      </c>
      <c r="AY197" s="107"/>
      <c r="AZ197" s="146"/>
      <c r="BA197" s="145"/>
      <c r="BB197" s="2">
        <f t="shared" si="2"/>
        <v>19</v>
      </c>
      <c r="BC197" s="9"/>
    </row>
    <row r="198" spans="1:55" ht="14.25" customHeight="1" x14ac:dyDescent="0.3">
      <c r="A198" s="6">
        <v>22</v>
      </c>
      <c r="B198" s="6" t="s">
        <v>879</v>
      </c>
      <c r="C198" s="49" t="s">
        <v>3854</v>
      </c>
      <c r="D198" s="221"/>
      <c r="E198" s="221"/>
      <c r="F198" s="221"/>
      <c r="G198" s="221"/>
      <c r="M198" s="41"/>
      <c r="N198" s="114"/>
      <c r="O198" s="114"/>
      <c r="P198" s="114"/>
      <c r="Q198" s="114"/>
      <c r="R198" s="114"/>
      <c r="S198" s="114"/>
      <c r="T198" s="114"/>
      <c r="U198" s="41"/>
      <c r="V198" s="159"/>
      <c r="W198" s="159"/>
      <c r="X198" s="159"/>
      <c r="Y198" s="159"/>
      <c r="Z198" s="159"/>
      <c r="AA198" s="159"/>
      <c r="AB198" s="159"/>
      <c r="AC198" s="159"/>
      <c r="AD198" s="1"/>
      <c r="AE198" s="1"/>
      <c r="AF198" s="58"/>
      <c r="AG198" s="58"/>
      <c r="AH198" s="58"/>
      <c r="AI198" s="74"/>
      <c r="AJ198" s="7" t="s">
        <v>3809</v>
      </c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322">
        <v>14</v>
      </c>
      <c r="AW198" s="322"/>
      <c r="AX198" s="4" t="s">
        <v>1852</v>
      </c>
      <c r="AY198" s="107"/>
      <c r="AZ198" s="146"/>
      <c r="BA198" s="145"/>
      <c r="BB198" s="2">
        <f t="shared" si="2"/>
        <v>14</v>
      </c>
      <c r="BC198" s="9"/>
    </row>
    <row r="199" spans="1:55" ht="14.25" customHeight="1" x14ac:dyDescent="0.3">
      <c r="A199" s="6">
        <v>22</v>
      </c>
      <c r="B199" s="6" t="s">
        <v>878</v>
      </c>
      <c r="C199" s="49" t="s">
        <v>3853</v>
      </c>
      <c r="D199" s="221"/>
      <c r="E199" s="221"/>
      <c r="F199" s="221"/>
      <c r="G199" s="221"/>
      <c r="M199" s="41"/>
      <c r="N199" s="114"/>
      <c r="O199" s="114"/>
      <c r="P199" s="114"/>
      <c r="Q199" s="114"/>
      <c r="R199" s="114"/>
      <c r="S199" s="114"/>
      <c r="T199" s="114"/>
      <c r="U199" s="47" t="s">
        <v>3586</v>
      </c>
      <c r="V199" s="165"/>
      <c r="W199" s="165"/>
      <c r="X199" s="165"/>
      <c r="Y199" s="165"/>
      <c r="Z199" s="165"/>
      <c r="AA199" s="165"/>
      <c r="AB199" s="165"/>
      <c r="AC199" s="165"/>
      <c r="AD199" s="30"/>
      <c r="AE199" s="30"/>
      <c r="AF199" s="62"/>
      <c r="AG199" s="62"/>
      <c r="AH199" s="62"/>
      <c r="AI199" s="167"/>
      <c r="AJ199" s="7" t="s">
        <v>3812</v>
      </c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322">
        <v>17</v>
      </c>
      <c r="AW199" s="322"/>
      <c r="AX199" s="4" t="s">
        <v>1852</v>
      </c>
      <c r="AY199" s="107"/>
      <c r="AZ199" s="146"/>
      <c r="BA199" s="145"/>
      <c r="BB199" s="2">
        <f t="shared" ref="BB199:BB240" si="3">AV199</f>
        <v>17</v>
      </c>
      <c r="BC199" s="9"/>
    </row>
    <row r="200" spans="1:55" ht="14.25" customHeight="1" x14ac:dyDescent="0.3">
      <c r="A200" s="6">
        <v>22</v>
      </c>
      <c r="B200" s="6" t="s">
        <v>877</v>
      </c>
      <c r="C200" s="49" t="s">
        <v>3852</v>
      </c>
      <c r="D200" s="221"/>
      <c r="E200" s="221"/>
      <c r="F200" s="221"/>
      <c r="G200" s="221"/>
      <c r="M200" s="41"/>
      <c r="N200" s="114"/>
      <c r="O200" s="114"/>
      <c r="P200" s="114"/>
      <c r="Q200" s="114"/>
      <c r="R200" s="114"/>
      <c r="S200" s="114"/>
      <c r="T200" s="114"/>
      <c r="U200" s="41"/>
      <c r="V200" s="159"/>
      <c r="W200" s="159"/>
      <c r="X200" s="159"/>
      <c r="Y200" s="159"/>
      <c r="Z200" s="159"/>
      <c r="AA200" s="159"/>
      <c r="AB200" s="159"/>
      <c r="AC200" s="159"/>
      <c r="AD200" s="1"/>
      <c r="AE200" s="1"/>
      <c r="AF200" s="58"/>
      <c r="AG200" s="58"/>
      <c r="AH200" s="58"/>
      <c r="AI200" s="74"/>
      <c r="AJ200" s="7" t="s">
        <v>3809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322">
        <v>12</v>
      </c>
      <c r="AW200" s="322"/>
      <c r="AX200" s="4" t="s">
        <v>1852</v>
      </c>
      <c r="AY200" s="107"/>
      <c r="AZ200" s="146"/>
      <c r="BA200" s="145"/>
      <c r="BB200" s="2">
        <f t="shared" si="3"/>
        <v>12</v>
      </c>
      <c r="BC200" s="9"/>
    </row>
    <row r="201" spans="1:55" ht="14.25" customHeight="1" x14ac:dyDescent="0.3">
      <c r="A201" s="6">
        <v>22</v>
      </c>
      <c r="B201" s="6" t="s">
        <v>876</v>
      </c>
      <c r="C201" s="49" t="s">
        <v>3851</v>
      </c>
      <c r="D201" s="221"/>
      <c r="E201" s="221"/>
      <c r="F201" s="221"/>
      <c r="G201" s="221"/>
      <c r="M201" s="41"/>
      <c r="N201" s="114"/>
      <c r="O201" s="114"/>
      <c r="P201" s="114"/>
      <c r="Q201" s="114"/>
      <c r="R201" s="114"/>
      <c r="S201" s="114"/>
      <c r="T201" s="114"/>
      <c r="U201" s="47" t="s">
        <v>3584</v>
      </c>
      <c r="V201" s="165"/>
      <c r="W201" s="165"/>
      <c r="X201" s="165"/>
      <c r="Y201" s="165"/>
      <c r="Z201" s="165"/>
      <c r="AA201" s="165"/>
      <c r="AB201" s="165"/>
      <c r="AC201" s="165"/>
      <c r="AD201" s="30"/>
      <c r="AE201" s="30"/>
      <c r="AF201" s="62"/>
      <c r="AG201" s="62"/>
      <c r="AH201" s="62"/>
      <c r="AI201" s="167"/>
      <c r="AJ201" s="7" t="s">
        <v>3812</v>
      </c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322">
        <v>15</v>
      </c>
      <c r="AW201" s="322"/>
      <c r="AX201" s="4" t="s">
        <v>1852</v>
      </c>
      <c r="AY201" s="107"/>
      <c r="AZ201" s="146"/>
      <c r="BA201" s="145"/>
      <c r="BB201" s="2">
        <f t="shared" si="3"/>
        <v>15</v>
      </c>
      <c r="BC201" s="9"/>
    </row>
    <row r="202" spans="1:55" ht="14.25" customHeight="1" x14ac:dyDescent="0.3">
      <c r="A202" s="6">
        <v>22</v>
      </c>
      <c r="B202" s="6" t="s">
        <v>875</v>
      </c>
      <c r="C202" s="49" t="s">
        <v>3850</v>
      </c>
      <c r="D202" s="221"/>
      <c r="E202" s="221"/>
      <c r="F202" s="221"/>
      <c r="G202" s="221"/>
      <c r="M202" s="41"/>
      <c r="N202" s="114"/>
      <c r="O202" s="114"/>
      <c r="P202" s="114"/>
      <c r="Q202" s="114"/>
      <c r="R202" s="114"/>
      <c r="S202" s="114"/>
      <c r="T202" s="114"/>
      <c r="U202" s="41"/>
      <c r="V202" s="159"/>
      <c r="W202" s="159"/>
      <c r="X202" s="159"/>
      <c r="Y202" s="159"/>
      <c r="Z202" s="159"/>
      <c r="AA202" s="159"/>
      <c r="AB202" s="159"/>
      <c r="AC202" s="159"/>
      <c r="AD202" s="1"/>
      <c r="AE202" s="1"/>
      <c r="AF202" s="58"/>
      <c r="AG202" s="58"/>
      <c r="AH202" s="58"/>
      <c r="AI202" s="74"/>
      <c r="AJ202" s="7" t="s">
        <v>3809</v>
      </c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322">
        <v>11</v>
      </c>
      <c r="AW202" s="322"/>
      <c r="AX202" s="4" t="s">
        <v>1852</v>
      </c>
      <c r="AY202" s="107"/>
      <c r="AZ202" s="146"/>
      <c r="BA202" s="145"/>
      <c r="BB202" s="2">
        <f t="shared" si="3"/>
        <v>11</v>
      </c>
      <c r="BC202" s="9"/>
    </row>
    <row r="203" spans="1:55" ht="14.25" customHeight="1" x14ac:dyDescent="0.3">
      <c r="A203" s="6">
        <v>22</v>
      </c>
      <c r="B203" s="6" t="s">
        <v>874</v>
      </c>
      <c r="C203" s="49" t="s">
        <v>3849</v>
      </c>
      <c r="D203" s="221"/>
      <c r="E203" s="221"/>
      <c r="F203" s="221"/>
      <c r="G203" s="221"/>
      <c r="M203" s="47" t="s">
        <v>3620</v>
      </c>
      <c r="N203" s="111"/>
      <c r="O203" s="111"/>
      <c r="P203" s="111"/>
      <c r="Q203" s="111"/>
      <c r="R203" s="111"/>
      <c r="S203" s="111"/>
      <c r="T203" s="111"/>
      <c r="U203" s="47" t="s">
        <v>3619</v>
      </c>
      <c r="V203" s="165"/>
      <c r="W203" s="165"/>
      <c r="X203" s="165"/>
      <c r="Y203" s="165"/>
      <c r="Z203" s="165"/>
      <c r="AA203" s="165"/>
      <c r="AB203" s="165"/>
      <c r="AC203" s="165"/>
      <c r="AD203" s="30"/>
      <c r="AE203" s="30"/>
      <c r="AF203" s="62"/>
      <c r="AG203" s="62"/>
      <c r="AH203" s="62"/>
      <c r="AI203" s="167"/>
      <c r="AJ203" s="7" t="s">
        <v>3812</v>
      </c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322">
        <v>142</v>
      </c>
      <c r="AW203" s="322"/>
      <c r="AX203" s="4" t="s">
        <v>1852</v>
      </c>
      <c r="AY203" s="107"/>
      <c r="AZ203" s="146"/>
      <c r="BA203" s="145"/>
      <c r="BB203" s="2">
        <f t="shared" si="3"/>
        <v>142</v>
      </c>
      <c r="BC203" s="9"/>
    </row>
    <row r="204" spans="1:55" ht="14.25" customHeight="1" x14ac:dyDescent="0.3">
      <c r="A204" s="6">
        <v>22</v>
      </c>
      <c r="B204" s="6" t="s">
        <v>873</v>
      </c>
      <c r="C204" s="49" t="s">
        <v>3848</v>
      </c>
      <c r="D204" s="221"/>
      <c r="E204" s="221"/>
      <c r="F204" s="221"/>
      <c r="G204" s="221"/>
      <c r="M204" s="41"/>
      <c r="N204" s="114"/>
      <c r="O204" s="114"/>
      <c r="P204" s="114"/>
      <c r="Q204" s="114"/>
      <c r="R204" s="114"/>
      <c r="S204" s="114"/>
      <c r="T204" s="114"/>
      <c r="U204" s="41"/>
      <c r="V204" s="159"/>
      <c r="W204" s="159"/>
      <c r="X204" s="159"/>
      <c r="Y204" s="159"/>
      <c r="Z204" s="159"/>
      <c r="AA204" s="159"/>
      <c r="AB204" s="159"/>
      <c r="AC204" s="159"/>
      <c r="AD204" s="1"/>
      <c r="AE204" s="1"/>
      <c r="AF204" s="58"/>
      <c r="AG204" s="58"/>
      <c r="AH204" s="58"/>
      <c r="AI204" s="74"/>
      <c r="AJ204" s="7" t="s">
        <v>3809</v>
      </c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322">
        <v>105</v>
      </c>
      <c r="AW204" s="322"/>
      <c r="AX204" s="4" t="s">
        <v>1852</v>
      </c>
      <c r="AY204" s="107"/>
      <c r="AZ204" s="146"/>
      <c r="BA204" s="145"/>
      <c r="BB204" s="2">
        <f t="shared" si="3"/>
        <v>105</v>
      </c>
      <c r="BC204" s="9"/>
    </row>
    <row r="205" spans="1:55" ht="14.25" customHeight="1" x14ac:dyDescent="0.3">
      <c r="A205" s="6">
        <v>22</v>
      </c>
      <c r="B205" s="6" t="s">
        <v>872</v>
      </c>
      <c r="C205" s="49" t="s">
        <v>3847</v>
      </c>
      <c r="D205" s="221"/>
      <c r="E205" s="221"/>
      <c r="F205" s="221"/>
      <c r="G205" s="221"/>
      <c r="M205" s="41"/>
      <c r="N205" s="114"/>
      <c r="O205" s="114"/>
      <c r="P205" s="114"/>
      <c r="Q205" s="114"/>
      <c r="R205" s="114"/>
      <c r="S205" s="114"/>
      <c r="T205" s="114"/>
      <c r="U205" s="47" t="s">
        <v>3616</v>
      </c>
      <c r="V205" s="165"/>
      <c r="W205" s="165"/>
      <c r="X205" s="165"/>
      <c r="Y205" s="165"/>
      <c r="Z205" s="165"/>
      <c r="AA205" s="165"/>
      <c r="AB205" s="165"/>
      <c r="AC205" s="165"/>
      <c r="AD205" s="30"/>
      <c r="AE205" s="30"/>
      <c r="AF205" s="62"/>
      <c r="AG205" s="62"/>
      <c r="AH205" s="62"/>
      <c r="AI205" s="167"/>
      <c r="AJ205" s="7" t="s">
        <v>3812</v>
      </c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322">
        <v>142</v>
      </c>
      <c r="AW205" s="322"/>
      <c r="AX205" s="4" t="s">
        <v>1852</v>
      </c>
      <c r="AY205" s="107"/>
      <c r="AZ205" s="146"/>
      <c r="BA205" s="145"/>
      <c r="BB205" s="2">
        <f t="shared" si="3"/>
        <v>142</v>
      </c>
      <c r="BC205" s="9"/>
    </row>
    <row r="206" spans="1:55" ht="14.25" customHeight="1" x14ac:dyDescent="0.3">
      <c r="A206" s="6">
        <v>22</v>
      </c>
      <c r="B206" s="6" t="s">
        <v>871</v>
      </c>
      <c r="C206" s="49" t="s">
        <v>3846</v>
      </c>
      <c r="D206" s="221"/>
      <c r="E206" s="221"/>
      <c r="F206" s="221"/>
      <c r="G206" s="221"/>
      <c r="M206" s="41"/>
      <c r="N206" s="114"/>
      <c r="O206" s="114"/>
      <c r="P206" s="114"/>
      <c r="Q206" s="114"/>
      <c r="R206" s="114"/>
      <c r="S206" s="114"/>
      <c r="T206" s="114"/>
      <c r="U206" s="41"/>
      <c r="V206" s="159"/>
      <c r="W206" s="159"/>
      <c r="X206" s="159"/>
      <c r="Y206" s="159"/>
      <c r="Z206" s="159"/>
      <c r="AA206" s="159"/>
      <c r="AB206" s="159"/>
      <c r="AC206" s="159"/>
      <c r="AD206" s="1"/>
      <c r="AE206" s="1"/>
      <c r="AF206" s="58"/>
      <c r="AG206" s="58"/>
      <c r="AH206" s="58"/>
      <c r="AI206" s="74"/>
      <c r="AJ206" s="7" t="s">
        <v>3809</v>
      </c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322">
        <v>105</v>
      </c>
      <c r="AW206" s="322"/>
      <c r="AX206" s="4" t="s">
        <v>1852</v>
      </c>
      <c r="AY206" s="107"/>
      <c r="AZ206" s="146"/>
      <c r="BA206" s="145"/>
      <c r="BB206" s="2">
        <f t="shared" si="3"/>
        <v>105</v>
      </c>
      <c r="BC206" s="9"/>
    </row>
    <row r="207" spans="1:55" ht="14.25" customHeight="1" x14ac:dyDescent="0.3">
      <c r="A207" s="6">
        <v>22</v>
      </c>
      <c r="B207" s="6" t="s">
        <v>870</v>
      </c>
      <c r="C207" s="49" t="s">
        <v>3845</v>
      </c>
      <c r="D207" s="221"/>
      <c r="E207" s="221"/>
      <c r="F207" s="221"/>
      <c r="G207" s="221"/>
      <c r="M207" s="41"/>
      <c r="N207" s="114"/>
      <c r="O207" s="114"/>
      <c r="P207" s="114"/>
      <c r="Q207" s="114"/>
      <c r="R207" s="114"/>
      <c r="S207" s="114"/>
      <c r="T207" s="114"/>
      <c r="U207" s="47" t="s">
        <v>2759</v>
      </c>
      <c r="V207" s="165"/>
      <c r="W207" s="165"/>
      <c r="X207" s="165"/>
      <c r="Y207" s="165"/>
      <c r="Z207" s="165"/>
      <c r="AA207" s="165"/>
      <c r="AB207" s="165"/>
      <c r="AC207" s="165"/>
      <c r="AD207" s="30"/>
      <c r="AE207" s="30"/>
      <c r="AF207" s="62"/>
      <c r="AG207" s="62"/>
      <c r="AH207" s="62"/>
      <c r="AI207" s="167"/>
      <c r="AJ207" s="7" t="s">
        <v>3812</v>
      </c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322">
        <v>142</v>
      </c>
      <c r="AW207" s="322"/>
      <c r="AX207" s="4" t="s">
        <v>1852</v>
      </c>
      <c r="AY207" s="107"/>
      <c r="AZ207" s="146"/>
      <c r="BA207" s="145"/>
      <c r="BB207" s="2">
        <f t="shared" si="3"/>
        <v>142</v>
      </c>
      <c r="BC207" s="9"/>
    </row>
    <row r="208" spans="1:55" ht="14.25" customHeight="1" x14ac:dyDescent="0.3">
      <c r="A208" s="6">
        <v>22</v>
      </c>
      <c r="B208" s="6" t="s">
        <v>869</v>
      </c>
      <c r="C208" s="49" t="s">
        <v>3844</v>
      </c>
      <c r="D208" s="221"/>
      <c r="E208" s="221"/>
      <c r="F208" s="221"/>
      <c r="G208" s="221"/>
      <c r="M208" s="41"/>
      <c r="N208" s="114"/>
      <c r="O208" s="114"/>
      <c r="P208" s="114"/>
      <c r="Q208" s="114"/>
      <c r="R208" s="114"/>
      <c r="S208" s="114"/>
      <c r="T208" s="114"/>
      <c r="U208" s="41"/>
      <c r="V208" s="159"/>
      <c r="W208" s="159"/>
      <c r="X208" s="159"/>
      <c r="Y208" s="159"/>
      <c r="Z208" s="159"/>
      <c r="AA208" s="159"/>
      <c r="AB208" s="159"/>
      <c r="AC208" s="159"/>
      <c r="AD208" s="1"/>
      <c r="AE208" s="1"/>
      <c r="AF208" s="58"/>
      <c r="AG208" s="58"/>
      <c r="AH208" s="58"/>
      <c r="AI208" s="74"/>
      <c r="AJ208" s="7" t="s">
        <v>3809</v>
      </c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322">
        <v>105</v>
      </c>
      <c r="AW208" s="322"/>
      <c r="AX208" s="4" t="s">
        <v>1852</v>
      </c>
      <c r="AY208" s="107"/>
      <c r="AZ208" s="146"/>
      <c r="BA208" s="145"/>
      <c r="BB208" s="2">
        <f t="shared" si="3"/>
        <v>105</v>
      </c>
      <c r="BC208" s="9"/>
    </row>
    <row r="209" spans="1:55" ht="14.25" customHeight="1" x14ac:dyDescent="0.3">
      <c r="A209" s="6">
        <v>22</v>
      </c>
      <c r="B209" s="6" t="s">
        <v>868</v>
      </c>
      <c r="C209" s="49" t="s">
        <v>3843</v>
      </c>
      <c r="D209" s="221"/>
      <c r="E209" s="221"/>
      <c r="F209" s="221"/>
      <c r="G209" s="221"/>
      <c r="M209" s="41"/>
      <c r="N209" s="114"/>
      <c r="O209" s="114"/>
      <c r="P209" s="114"/>
      <c r="Q209" s="114"/>
      <c r="R209" s="114"/>
      <c r="S209" s="114"/>
      <c r="T209" s="114"/>
      <c r="U209" s="47" t="s">
        <v>3610</v>
      </c>
      <c r="V209" s="165"/>
      <c r="W209" s="165"/>
      <c r="X209" s="165"/>
      <c r="Y209" s="165"/>
      <c r="Z209" s="165"/>
      <c r="AA209" s="165"/>
      <c r="AB209" s="165"/>
      <c r="AC209" s="165"/>
      <c r="AD209" s="30"/>
      <c r="AE209" s="30"/>
      <c r="AF209" s="62"/>
      <c r="AG209" s="62"/>
      <c r="AH209" s="62"/>
      <c r="AI209" s="167"/>
      <c r="AJ209" s="7" t="s">
        <v>3812</v>
      </c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322">
        <v>95</v>
      </c>
      <c r="AW209" s="322"/>
      <c r="AX209" s="4" t="s">
        <v>1852</v>
      </c>
      <c r="AY209" s="107"/>
      <c r="AZ209" s="146"/>
      <c r="BA209" s="145"/>
      <c r="BB209" s="2">
        <f t="shared" si="3"/>
        <v>95</v>
      </c>
      <c r="BC209" s="9"/>
    </row>
    <row r="210" spans="1:55" ht="14.25" customHeight="1" x14ac:dyDescent="0.3">
      <c r="A210" s="6">
        <v>22</v>
      </c>
      <c r="B210" s="6" t="s">
        <v>867</v>
      </c>
      <c r="C210" s="49" t="s">
        <v>3842</v>
      </c>
      <c r="D210" s="221"/>
      <c r="E210" s="221"/>
      <c r="F210" s="221"/>
      <c r="G210" s="221"/>
      <c r="M210" s="41"/>
      <c r="N210" s="114"/>
      <c r="O210" s="114"/>
      <c r="P210" s="114"/>
      <c r="Q210" s="114"/>
      <c r="R210" s="114"/>
      <c r="S210" s="114"/>
      <c r="T210" s="114"/>
      <c r="U210" s="41"/>
      <c r="V210" s="159"/>
      <c r="W210" s="159"/>
      <c r="X210" s="159"/>
      <c r="Y210" s="159"/>
      <c r="Z210" s="159"/>
      <c r="AA210" s="159"/>
      <c r="AB210" s="159"/>
      <c r="AC210" s="159"/>
      <c r="AD210" s="1"/>
      <c r="AE210" s="1"/>
      <c r="AF210" s="58"/>
      <c r="AG210" s="58"/>
      <c r="AH210" s="58"/>
      <c r="AI210" s="74"/>
      <c r="AJ210" s="7" t="s">
        <v>3809</v>
      </c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322">
        <v>71</v>
      </c>
      <c r="AW210" s="322"/>
      <c r="AX210" s="4" t="s">
        <v>1852</v>
      </c>
      <c r="AY210" s="107"/>
      <c r="AZ210" s="146"/>
      <c r="BA210" s="145"/>
      <c r="BB210" s="2">
        <f t="shared" si="3"/>
        <v>71</v>
      </c>
      <c r="BC210" s="9"/>
    </row>
    <row r="211" spans="1:55" ht="14.25" customHeight="1" x14ac:dyDescent="0.3">
      <c r="A211" s="6">
        <v>22</v>
      </c>
      <c r="B211" s="6" t="s">
        <v>866</v>
      </c>
      <c r="C211" s="49" t="s">
        <v>3841</v>
      </c>
      <c r="D211" s="221"/>
      <c r="E211" s="221"/>
      <c r="F211" s="221"/>
      <c r="G211" s="221"/>
      <c r="M211" s="41"/>
      <c r="N211" s="114"/>
      <c r="O211" s="114"/>
      <c r="P211" s="114"/>
      <c r="Q211" s="114"/>
      <c r="R211" s="114"/>
      <c r="S211" s="114"/>
      <c r="T211" s="114"/>
      <c r="U211" s="47" t="s">
        <v>3607</v>
      </c>
      <c r="V211" s="165"/>
      <c r="W211" s="165"/>
      <c r="X211" s="165"/>
      <c r="Y211" s="165"/>
      <c r="Z211" s="165"/>
      <c r="AA211" s="165"/>
      <c r="AB211" s="165"/>
      <c r="AC211" s="165"/>
      <c r="AD211" s="30"/>
      <c r="AE211" s="30"/>
      <c r="AF211" s="62"/>
      <c r="AG211" s="62"/>
      <c r="AH211" s="62"/>
      <c r="AI211" s="167"/>
      <c r="AJ211" s="7" t="s">
        <v>3812</v>
      </c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322">
        <v>95</v>
      </c>
      <c r="AW211" s="322"/>
      <c r="AX211" s="4" t="s">
        <v>1852</v>
      </c>
      <c r="AY211" s="107"/>
      <c r="AZ211" s="146"/>
      <c r="BA211" s="145"/>
      <c r="BB211" s="2">
        <f t="shared" si="3"/>
        <v>95</v>
      </c>
      <c r="BC211" s="9"/>
    </row>
    <row r="212" spans="1:55" ht="14.25" customHeight="1" x14ac:dyDescent="0.3">
      <c r="A212" s="6">
        <v>22</v>
      </c>
      <c r="B212" s="6" t="s">
        <v>865</v>
      </c>
      <c r="C212" s="49" t="s">
        <v>3840</v>
      </c>
      <c r="D212" s="221"/>
      <c r="E212" s="221"/>
      <c r="F212" s="221"/>
      <c r="G212" s="221"/>
      <c r="M212" s="41"/>
      <c r="N212" s="114"/>
      <c r="O212" s="114"/>
      <c r="P212" s="114"/>
      <c r="Q212" s="114"/>
      <c r="R212" s="114"/>
      <c r="S212" s="114"/>
      <c r="T212" s="114"/>
      <c r="U212" s="41"/>
      <c r="V212" s="159"/>
      <c r="W212" s="159"/>
      <c r="X212" s="159"/>
      <c r="Y212" s="159"/>
      <c r="Z212" s="159"/>
      <c r="AA212" s="159"/>
      <c r="AB212" s="159"/>
      <c r="AC212" s="159"/>
      <c r="AD212" s="1"/>
      <c r="AE212" s="1"/>
      <c r="AF212" s="58"/>
      <c r="AG212" s="58"/>
      <c r="AH212" s="58"/>
      <c r="AI212" s="74"/>
      <c r="AJ212" s="7" t="s">
        <v>3809</v>
      </c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322">
        <v>71</v>
      </c>
      <c r="AW212" s="322"/>
      <c r="AX212" s="4" t="s">
        <v>1852</v>
      </c>
      <c r="AY212" s="107"/>
      <c r="AZ212" s="146"/>
      <c r="BA212" s="145"/>
      <c r="BB212" s="2">
        <f t="shared" si="3"/>
        <v>71</v>
      </c>
      <c r="BC212" s="9"/>
    </row>
    <row r="213" spans="1:55" ht="14.25" customHeight="1" x14ac:dyDescent="0.3">
      <c r="A213" s="6">
        <v>22</v>
      </c>
      <c r="B213" s="6" t="s">
        <v>864</v>
      </c>
      <c r="C213" s="49" t="s">
        <v>3839</v>
      </c>
      <c r="D213" s="221"/>
      <c r="E213" s="221"/>
      <c r="F213" s="221"/>
      <c r="G213" s="221"/>
      <c r="M213" s="41"/>
      <c r="N213" s="114"/>
      <c r="O213" s="114"/>
      <c r="P213" s="114"/>
      <c r="Q213" s="114"/>
      <c r="R213" s="114"/>
      <c r="S213" s="114"/>
      <c r="T213" s="114"/>
      <c r="U213" s="47" t="s">
        <v>3604</v>
      </c>
      <c r="V213" s="165"/>
      <c r="W213" s="165"/>
      <c r="X213" s="165"/>
      <c r="Y213" s="165"/>
      <c r="Z213" s="165"/>
      <c r="AA213" s="165"/>
      <c r="AB213" s="165"/>
      <c r="AC213" s="165"/>
      <c r="AD213" s="30"/>
      <c r="AE213" s="30"/>
      <c r="AF213" s="62"/>
      <c r="AG213" s="62"/>
      <c r="AH213" s="62"/>
      <c r="AI213" s="167"/>
      <c r="AJ213" s="7" t="s">
        <v>3812</v>
      </c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322">
        <v>57</v>
      </c>
      <c r="AW213" s="322"/>
      <c r="AX213" s="4" t="s">
        <v>1852</v>
      </c>
      <c r="AY213" s="107"/>
      <c r="AZ213" s="146"/>
      <c r="BA213" s="145"/>
      <c r="BB213" s="2">
        <f t="shared" si="3"/>
        <v>57</v>
      </c>
      <c r="BC213" s="9"/>
    </row>
    <row r="214" spans="1:55" ht="14.25" customHeight="1" x14ac:dyDescent="0.3">
      <c r="A214" s="6">
        <v>22</v>
      </c>
      <c r="B214" s="6" t="s">
        <v>863</v>
      </c>
      <c r="C214" s="49" t="s">
        <v>3838</v>
      </c>
      <c r="D214" s="221"/>
      <c r="E214" s="221"/>
      <c r="F214" s="221"/>
      <c r="G214" s="221"/>
      <c r="M214" s="41"/>
      <c r="N214" s="114"/>
      <c r="O214" s="114"/>
      <c r="P214" s="114"/>
      <c r="Q214" s="114"/>
      <c r="R214" s="114"/>
      <c r="S214" s="114"/>
      <c r="T214" s="114"/>
      <c r="U214" s="41"/>
      <c r="V214" s="159"/>
      <c r="W214" s="159"/>
      <c r="X214" s="159"/>
      <c r="Y214" s="159"/>
      <c r="Z214" s="159"/>
      <c r="AA214" s="159"/>
      <c r="AB214" s="159"/>
      <c r="AC214" s="159"/>
      <c r="AD214" s="1"/>
      <c r="AE214" s="1"/>
      <c r="AF214" s="58"/>
      <c r="AG214" s="58"/>
      <c r="AH214" s="58"/>
      <c r="AI214" s="74"/>
      <c r="AJ214" s="7" t="s">
        <v>3809</v>
      </c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322">
        <v>42</v>
      </c>
      <c r="AW214" s="322"/>
      <c r="AX214" s="4" t="s">
        <v>1852</v>
      </c>
      <c r="AY214" s="107"/>
      <c r="AZ214" s="146"/>
      <c r="BA214" s="145"/>
      <c r="BB214" s="2">
        <f t="shared" si="3"/>
        <v>42</v>
      </c>
      <c r="BC214" s="9"/>
    </row>
    <row r="215" spans="1:55" ht="14.25" customHeight="1" x14ac:dyDescent="0.3">
      <c r="A215" s="6">
        <v>22</v>
      </c>
      <c r="B215" s="6" t="s">
        <v>862</v>
      </c>
      <c r="C215" s="49" t="s">
        <v>3837</v>
      </c>
      <c r="D215" s="221"/>
      <c r="E215" s="221"/>
      <c r="F215" s="221"/>
      <c r="G215" s="221"/>
      <c r="M215" s="41"/>
      <c r="N215" s="114"/>
      <c r="O215" s="114"/>
      <c r="P215" s="114"/>
      <c r="Q215" s="114"/>
      <c r="R215" s="114"/>
      <c r="S215" s="114"/>
      <c r="T215" s="114"/>
      <c r="U215" s="47" t="s">
        <v>3600</v>
      </c>
      <c r="V215" s="165"/>
      <c r="W215" s="165"/>
      <c r="X215" s="165"/>
      <c r="Y215" s="165"/>
      <c r="Z215" s="165"/>
      <c r="AA215" s="165"/>
      <c r="AB215" s="165"/>
      <c r="AC215" s="165"/>
      <c r="AD215" s="30"/>
      <c r="AE215" s="30"/>
      <c r="AF215" s="62"/>
      <c r="AG215" s="62"/>
      <c r="AH215" s="62"/>
      <c r="AI215" s="167"/>
      <c r="AJ215" s="7" t="s">
        <v>3812</v>
      </c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322">
        <v>57</v>
      </c>
      <c r="AW215" s="322"/>
      <c r="AX215" s="4" t="s">
        <v>1852</v>
      </c>
      <c r="AY215" s="107"/>
      <c r="AZ215" s="146"/>
      <c r="BA215" s="145"/>
      <c r="BB215" s="2">
        <f t="shared" si="3"/>
        <v>57</v>
      </c>
      <c r="BC215" s="9"/>
    </row>
    <row r="216" spans="1:55" ht="14.25" customHeight="1" x14ac:dyDescent="0.3">
      <c r="A216" s="6">
        <v>22</v>
      </c>
      <c r="B216" s="6" t="s">
        <v>861</v>
      </c>
      <c r="C216" s="49" t="s">
        <v>3836</v>
      </c>
      <c r="D216" s="221"/>
      <c r="E216" s="221"/>
      <c r="F216" s="221"/>
      <c r="G216" s="221"/>
      <c r="M216" s="41"/>
      <c r="N216" s="114"/>
      <c r="O216" s="114"/>
      <c r="P216" s="114"/>
      <c r="Q216" s="114"/>
      <c r="R216" s="114"/>
      <c r="S216" s="114"/>
      <c r="T216" s="114"/>
      <c r="U216" s="41"/>
      <c r="V216" s="159"/>
      <c r="W216" s="159"/>
      <c r="X216" s="159"/>
      <c r="Y216" s="159"/>
      <c r="Z216" s="159"/>
      <c r="AA216" s="159"/>
      <c r="AB216" s="159"/>
      <c r="AC216" s="159"/>
      <c r="AD216" s="1"/>
      <c r="AE216" s="1"/>
      <c r="AF216" s="58"/>
      <c r="AG216" s="58"/>
      <c r="AH216" s="58"/>
      <c r="AI216" s="74"/>
      <c r="AJ216" s="7" t="s">
        <v>3809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322">
        <v>42</v>
      </c>
      <c r="AW216" s="322"/>
      <c r="AX216" s="4" t="s">
        <v>1852</v>
      </c>
      <c r="AY216" s="107"/>
      <c r="AZ216" s="146"/>
      <c r="BA216" s="145"/>
      <c r="BB216" s="2">
        <f t="shared" si="3"/>
        <v>42</v>
      </c>
      <c r="BC216" s="9"/>
    </row>
    <row r="217" spans="1:55" ht="14.25" customHeight="1" x14ac:dyDescent="0.3">
      <c r="A217" s="6">
        <v>22</v>
      </c>
      <c r="B217" s="6" t="s">
        <v>860</v>
      </c>
      <c r="C217" s="49" t="s">
        <v>3835</v>
      </c>
      <c r="D217" s="221"/>
      <c r="E217" s="221"/>
      <c r="F217" s="221"/>
      <c r="G217" s="221"/>
      <c r="M217" s="41"/>
      <c r="N217" s="114"/>
      <c r="O217" s="114"/>
      <c r="P217" s="114"/>
      <c r="Q217" s="114"/>
      <c r="R217" s="114"/>
      <c r="S217" s="114"/>
      <c r="T217" s="114"/>
      <c r="U217" s="47" t="s">
        <v>3598</v>
      </c>
      <c r="V217" s="165"/>
      <c r="W217" s="165"/>
      <c r="X217" s="165"/>
      <c r="Y217" s="165"/>
      <c r="Z217" s="165"/>
      <c r="AA217" s="165"/>
      <c r="AB217" s="165"/>
      <c r="AC217" s="165"/>
      <c r="AD217" s="30"/>
      <c r="AE217" s="30"/>
      <c r="AF217" s="62"/>
      <c r="AG217" s="62"/>
      <c r="AH217" s="62"/>
      <c r="AI217" s="167"/>
      <c r="AJ217" s="7" t="s">
        <v>3812</v>
      </c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322">
        <v>40</v>
      </c>
      <c r="AW217" s="322"/>
      <c r="AX217" s="4" t="s">
        <v>1852</v>
      </c>
      <c r="AY217" s="107"/>
      <c r="AZ217" s="146"/>
      <c r="BA217" s="145"/>
      <c r="BB217" s="2">
        <f t="shared" si="3"/>
        <v>40</v>
      </c>
      <c r="BC217" s="9"/>
    </row>
    <row r="218" spans="1:55" ht="14.25" customHeight="1" x14ac:dyDescent="0.3">
      <c r="A218" s="6">
        <v>22</v>
      </c>
      <c r="B218" s="6" t="s">
        <v>859</v>
      </c>
      <c r="C218" s="49" t="s">
        <v>3834</v>
      </c>
      <c r="D218" s="221"/>
      <c r="E218" s="221"/>
      <c r="F218" s="221"/>
      <c r="G218" s="221"/>
      <c r="M218" s="41"/>
      <c r="N218" s="114"/>
      <c r="O218" s="114"/>
      <c r="P218" s="114"/>
      <c r="Q218" s="114"/>
      <c r="R218" s="114"/>
      <c r="S218" s="114"/>
      <c r="T218" s="114"/>
      <c r="U218" s="41"/>
      <c r="V218" s="159"/>
      <c r="W218" s="159"/>
      <c r="X218" s="159"/>
      <c r="Y218" s="159"/>
      <c r="Z218" s="159"/>
      <c r="AA218" s="159"/>
      <c r="AB218" s="159"/>
      <c r="AC218" s="159"/>
      <c r="AD218" s="1"/>
      <c r="AE218" s="1"/>
      <c r="AF218" s="58"/>
      <c r="AG218" s="58"/>
      <c r="AH218" s="58"/>
      <c r="AI218" s="74"/>
      <c r="AJ218" s="7" t="s">
        <v>3809</v>
      </c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322">
        <v>30</v>
      </c>
      <c r="AW218" s="322"/>
      <c r="AX218" s="4" t="s">
        <v>1852</v>
      </c>
      <c r="AY218" s="107"/>
      <c r="AZ218" s="146"/>
      <c r="BA218" s="145"/>
      <c r="BB218" s="2">
        <f t="shared" si="3"/>
        <v>30</v>
      </c>
      <c r="BC218" s="9"/>
    </row>
    <row r="219" spans="1:55" ht="14.25" customHeight="1" x14ac:dyDescent="0.3">
      <c r="A219" s="6">
        <v>22</v>
      </c>
      <c r="B219" s="6" t="s">
        <v>858</v>
      </c>
      <c r="C219" s="49" t="s">
        <v>3833</v>
      </c>
      <c r="D219" s="221"/>
      <c r="E219" s="221"/>
      <c r="F219" s="221"/>
      <c r="G219" s="221"/>
      <c r="M219" s="41"/>
      <c r="N219" s="114"/>
      <c r="O219" s="114"/>
      <c r="P219" s="114"/>
      <c r="Q219" s="114"/>
      <c r="R219" s="114"/>
      <c r="S219" s="114"/>
      <c r="T219" s="114"/>
      <c r="U219" s="47" t="s">
        <v>3596</v>
      </c>
      <c r="V219" s="165"/>
      <c r="W219" s="165"/>
      <c r="X219" s="165"/>
      <c r="Y219" s="165"/>
      <c r="Z219" s="165"/>
      <c r="AA219" s="165"/>
      <c r="AB219" s="165"/>
      <c r="AC219" s="165"/>
      <c r="AD219" s="30"/>
      <c r="AE219" s="30"/>
      <c r="AF219" s="62"/>
      <c r="AG219" s="62"/>
      <c r="AH219" s="62"/>
      <c r="AI219" s="167"/>
      <c r="AJ219" s="7" t="s">
        <v>3812</v>
      </c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322">
        <v>40</v>
      </c>
      <c r="AW219" s="322"/>
      <c r="AX219" s="4" t="s">
        <v>1852</v>
      </c>
      <c r="AY219" s="107"/>
      <c r="AZ219" s="146"/>
      <c r="BA219" s="145"/>
      <c r="BB219" s="2">
        <f t="shared" si="3"/>
        <v>40</v>
      </c>
      <c r="BC219" s="9"/>
    </row>
    <row r="220" spans="1:55" ht="14.25" customHeight="1" x14ac:dyDescent="0.3">
      <c r="A220" s="6">
        <v>22</v>
      </c>
      <c r="B220" s="6" t="s">
        <v>857</v>
      </c>
      <c r="C220" s="49" t="s">
        <v>3832</v>
      </c>
      <c r="D220" s="221"/>
      <c r="E220" s="221"/>
      <c r="F220" s="221"/>
      <c r="G220" s="221"/>
      <c r="M220" s="41"/>
      <c r="N220" s="114"/>
      <c r="O220" s="114"/>
      <c r="P220" s="114"/>
      <c r="Q220" s="114"/>
      <c r="R220" s="114"/>
      <c r="S220" s="114"/>
      <c r="T220" s="114"/>
      <c r="U220" s="41"/>
      <c r="V220" s="159"/>
      <c r="W220" s="159"/>
      <c r="X220" s="159"/>
      <c r="Y220" s="159"/>
      <c r="Z220" s="159"/>
      <c r="AA220" s="159"/>
      <c r="AB220" s="159"/>
      <c r="AC220" s="159"/>
      <c r="AD220" s="1"/>
      <c r="AE220" s="1"/>
      <c r="AF220" s="58"/>
      <c r="AG220" s="58"/>
      <c r="AH220" s="58"/>
      <c r="AI220" s="74"/>
      <c r="AJ220" s="7" t="s">
        <v>3809</v>
      </c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322">
        <v>30</v>
      </c>
      <c r="AW220" s="322"/>
      <c r="AX220" s="4" t="s">
        <v>1852</v>
      </c>
      <c r="AY220" s="107"/>
      <c r="AZ220" s="146"/>
      <c r="BA220" s="145"/>
      <c r="BB220" s="2">
        <f t="shared" si="3"/>
        <v>30</v>
      </c>
      <c r="BC220" s="9"/>
    </row>
    <row r="221" spans="1:55" ht="14.25" customHeight="1" x14ac:dyDescent="0.3">
      <c r="A221" s="6">
        <v>22</v>
      </c>
      <c r="B221" s="6" t="s">
        <v>856</v>
      </c>
      <c r="C221" s="49" t="s">
        <v>3831</v>
      </c>
      <c r="D221" s="221"/>
      <c r="E221" s="221"/>
      <c r="F221" s="221"/>
      <c r="G221" s="221"/>
      <c r="M221" s="41"/>
      <c r="N221" s="114"/>
      <c r="O221" s="114"/>
      <c r="P221" s="114"/>
      <c r="Q221" s="114"/>
      <c r="R221" s="114"/>
      <c r="S221" s="114"/>
      <c r="T221" s="114"/>
      <c r="U221" s="47" t="s">
        <v>3594</v>
      </c>
      <c r="V221" s="165"/>
      <c r="W221" s="165"/>
      <c r="X221" s="165"/>
      <c r="Y221" s="165"/>
      <c r="Z221" s="165"/>
      <c r="AA221" s="165"/>
      <c r="AB221" s="165"/>
      <c r="AC221" s="165"/>
      <c r="AD221" s="30"/>
      <c r="AE221" s="30"/>
      <c r="AF221" s="62"/>
      <c r="AG221" s="62"/>
      <c r="AH221" s="62"/>
      <c r="AI221" s="167"/>
      <c r="AJ221" s="7" t="s">
        <v>3812</v>
      </c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322">
        <v>32</v>
      </c>
      <c r="AW221" s="322"/>
      <c r="AX221" s="4" t="s">
        <v>1852</v>
      </c>
      <c r="AY221" s="107"/>
      <c r="AZ221" s="146"/>
      <c r="BA221" s="145"/>
      <c r="BB221" s="2">
        <f t="shared" si="3"/>
        <v>32</v>
      </c>
      <c r="BC221" s="9"/>
    </row>
    <row r="222" spans="1:55" ht="14.25" customHeight="1" x14ac:dyDescent="0.3">
      <c r="A222" s="6">
        <v>22</v>
      </c>
      <c r="B222" s="6" t="s">
        <v>855</v>
      </c>
      <c r="C222" s="49" t="s">
        <v>3830</v>
      </c>
      <c r="D222" s="221"/>
      <c r="E222" s="221"/>
      <c r="F222" s="221"/>
      <c r="G222" s="221"/>
      <c r="M222" s="41"/>
      <c r="N222" s="114"/>
      <c r="O222" s="114"/>
      <c r="P222" s="114"/>
      <c r="Q222" s="114"/>
      <c r="R222" s="114"/>
      <c r="S222" s="114"/>
      <c r="T222" s="114"/>
      <c r="U222" s="41"/>
      <c r="V222" s="159"/>
      <c r="W222" s="159"/>
      <c r="X222" s="159"/>
      <c r="Y222" s="159"/>
      <c r="Z222" s="159"/>
      <c r="AA222" s="159"/>
      <c r="AB222" s="159"/>
      <c r="AC222" s="159"/>
      <c r="AD222" s="1"/>
      <c r="AE222" s="1"/>
      <c r="AF222" s="58"/>
      <c r="AG222" s="58"/>
      <c r="AH222" s="58"/>
      <c r="AI222" s="74"/>
      <c r="AJ222" s="7" t="s">
        <v>3809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322">
        <v>24</v>
      </c>
      <c r="AW222" s="322"/>
      <c r="AX222" s="4" t="s">
        <v>1852</v>
      </c>
      <c r="AY222" s="107"/>
      <c r="AZ222" s="146"/>
      <c r="BA222" s="145"/>
      <c r="BB222" s="2">
        <f t="shared" si="3"/>
        <v>24</v>
      </c>
      <c r="BC222" s="9"/>
    </row>
    <row r="223" spans="1:55" ht="14.25" customHeight="1" x14ac:dyDescent="0.3">
      <c r="A223" s="6">
        <v>22</v>
      </c>
      <c r="B223" s="6" t="s">
        <v>854</v>
      </c>
      <c r="C223" s="49" t="s">
        <v>3829</v>
      </c>
      <c r="D223" s="221"/>
      <c r="E223" s="221"/>
      <c r="F223" s="221"/>
      <c r="G223" s="221"/>
      <c r="M223" s="41"/>
      <c r="N223" s="114"/>
      <c r="O223" s="114"/>
      <c r="P223" s="114"/>
      <c r="Q223" s="114"/>
      <c r="R223" s="114"/>
      <c r="S223" s="114"/>
      <c r="T223" s="114"/>
      <c r="U223" s="47" t="s">
        <v>3592</v>
      </c>
      <c r="V223" s="165"/>
      <c r="W223" s="165"/>
      <c r="X223" s="165"/>
      <c r="Y223" s="165"/>
      <c r="Z223" s="165"/>
      <c r="AA223" s="165"/>
      <c r="AB223" s="165"/>
      <c r="AC223" s="165"/>
      <c r="AD223" s="30"/>
      <c r="AE223" s="30"/>
      <c r="AF223" s="62"/>
      <c r="AG223" s="62"/>
      <c r="AH223" s="62"/>
      <c r="AI223" s="167"/>
      <c r="AJ223" s="7" t="s">
        <v>3812</v>
      </c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322">
        <v>26</v>
      </c>
      <c r="AW223" s="322"/>
      <c r="AX223" s="4" t="s">
        <v>1852</v>
      </c>
      <c r="AY223" s="107"/>
      <c r="AZ223" s="146"/>
      <c r="BA223" s="145"/>
      <c r="BB223" s="2">
        <f t="shared" si="3"/>
        <v>26</v>
      </c>
      <c r="BC223" s="9"/>
    </row>
    <row r="224" spans="1:55" ht="14.25" customHeight="1" x14ac:dyDescent="0.3">
      <c r="A224" s="6">
        <v>22</v>
      </c>
      <c r="B224" s="6" t="s">
        <v>853</v>
      </c>
      <c r="C224" s="49" t="s">
        <v>3828</v>
      </c>
      <c r="D224" s="221"/>
      <c r="E224" s="221"/>
      <c r="F224" s="221"/>
      <c r="G224" s="221"/>
      <c r="M224" s="41"/>
      <c r="N224" s="114"/>
      <c r="O224" s="114"/>
      <c r="P224" s="114"/>
      <c r="Q224" s="114"/>
      <c r="R224" s="114"/>
      <c r="S224" s="114"/>
      <c r="T224" s="114"/>
      <c r="U224" s="41"/>
      <c r="V224" s="159"/>
      <c r="W224" s="159"/>
      <c r="X224" s="159"/>
      <c r="Y224" s="159"/>
      <c r="Z224" s="159"/>
      <c r="AA224" s="159"/>
      <c r="AB224" s="159"/>
      <c r="AC224" s="159"/>
      <c r="AD224" s="1"/>
      <c r="AE224" s="1"/>
      <c r="AF224" s="58"/>
      <c r="AG224" s="58"/>
      <c r="AH224" s="58"/>
      <c r="AI224" s="74"/>
      <c r="AJ224" s="7" t="s">
        <v>3809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322">
        <v>19</v>
      </c>
      <c r="AW224" s="322"/>
      <c r="AX224" s="4" t="s">
        <v>1852</v>
      </c>
      <c r="AY224" s="107"/>
      <c r="AZ224" s="146"/>
      <c r="BA224" s="145"/>
      <c r="BB224" s="2">
        <f t="shared" si="3"/>
        <v>19</v>
      </c>
      <c r="BC224" s="9"/>
    </row>
    <row r="225" spans="1:55" ht="14.25" customHeight="1" x14ac:dyDescent="0.3">
      <c r="A225" s="6">
        <v>22</v>
      </c>
      <c r="B225" s="6" t="s">
        <v>852</v>
      </c>
      <c r="C225" s="49" t="s">
        <v>3827</v>
      </c>
      <c r="D225" s="221"/>
      <c r="E225" s="221"/>
      <c r="F225" s="221"/>
      <c r="G225" s="221"/>
      <c r="M225" s="41"/>
      <c r="N225" s="114"/>
      <c r="O225" s="114"/>
      <c r="P225" s="114"/>
      <c r="Q225" s="114"/>
      <c r="R225" s="114"/>
      <c r="S225" s="114"/>
      <c r="T225" s="114"/>
      <c r="U225" s="47" t="s">
        <v>3590</v>
      </c>
      <c r="V225" s="165"/>
      <c r="W225" s="165"/>
      <c r="X225" s="165"/>
      <c r="Y225" s="165"/>
      <c r="Z225" s="165"/>
      <c r="AA225" s="165"/>
      <c r="AB225" s="165"/>
      <c r="AC225" s="165"/>
      <c r="AD225" s="30"/>
      <c r="AE225" s="30"/>
      <c r="AF225" s="62"/>
      <c r="AG225" s="62"/>
      <c r="AH225" s="62"/>
      <c r="AI225" s="167"/>
      <c r="AJ225" s="7" t="s">
        <v>3812</v>
      </c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322">
        <v>22</v>
      </c>
      <c r="AW225" s="322"/>
      <c r="AX225" s="4" t="s">
        <v>1852</v>
      </c>
      <c r="AY225" s="107"/>
      <c r="AZ225" s="146"/>
      <c r="BA225" s="145"/>
      <c r="BB225" s="2">
        <f t="shared" si="3"/>
        <v>22</v>
      </c>
      <c r="BC225" s="9"/>
    </row>
    <row r="226" spans="1:55" ht="14.25" customHeight="1" x14ac:dyDescent="0.3">
      <c r="A226" s="6">
        <v>22</v>
      </c>
      <c r="B226" s="6" t="s">
        <v>851</v>
      </c>
      <c r="C226" s="49" t="s">
        <v>3826</v>
      </c>
      <c r="D226" s="221"/>
      <c r="E226" s="221"/>
      <c r="F226" s="221"/>
      <c r="G226" s="221"/>
      <c r="M226" s="41"/>
      <c r="N226" s="114"/>
      <c r="O226" s="114"/>
      <c r="P226" s="114"/>
      <c r="Q226" s="114"/>
      <c r="R226" s="114"/>
      <c r="S226" s="114"/>
      <c r="T226" s="114"/>
      <c r="U226" s="41"/>
      <c r="V226" s="159"/>
      <c r="W226" s="159"/>
      <c r="X226" s="159"/>
      <c r="Y226" s="159"/>
      <c r="Z226" s="159"/>
      <c r="AA226" s="159"/>
      <c r="AB226" s="159"/>
      <c r="AC226" s="159"/>
      <c r="AD226" s="1"/>
      <c r="AE226" s="1"/>
      <c r="AF226" s="58"/>
      <c r="AG226" s="58"/>
      <c r="AH226" s="58"/>
      <c r="AI226" s="74"/>
      <c r="AJ226" s="7" t="s">
        <v>3809</v>
      </c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322">
        <v>16</v>
      </c>
      <c r="AW226" s="322"/>
      <c r="AX226" s="4" t="s">
        <v>1852</v>
      </c>
      <c r="AY226" s="107"/>
      <c r="AZ226" s="146"/>
      <c r="BA226" s="145"/>
      <c r="BB226" s="2">
        <f t="shared" si="3"/>
        <v>16</v>
      </c>
      <c r="BC226" s="9"/>
    </row>
    <row r="227" spans="1:55" ht="14.25" customHeight="1" x14ac:dyDescent="0.3">
      <c r="A227" s="6">
        <v>22</v>
      </c>
      <c r="B227" s="6" t="s">
        <v>850</v>
      </c>
      <c r="C227" s="49" t="s">
        <v>3825</v>
      </c>
      <c r="D227" s="221"/>
      <c r="E227" s="221"/>
      <c r="F227" s="221"/>
      <c r="G227" s="221"/>
      <c r="M227" s="41"/>
      <c r="N227" s="114"/>
      <c r="O227" s="114"/>
      <c r="P227" s="114"/>
      <c r="Q227" s="114"/>
      <c r="R227" s="114"/>
      <c r="S227" s="114"/>
      <c r="T227" s="114"/>
      <c r="U227" s="47" t="s">
        <v>3588</v>
      </c>
      <c r="V227" s="165"/>
      <c r="W227" s="165"/>
      <c r="X227" s="165"/>
      <c r="Y227" s="165"/>
      <c r="Z227" s="165"/>
      <c r="AA227" s="165"/>
      <c r="AB227" s="165"/>
      <c r="AC227" s="165"/>
      <c r="AD227" s="30"/>
      <c r="AE227" s="30"/>
      <c r="AF227" s="62"/>
      <c r="AG227" s="62"/>
      <c r="AH227" s="62"/>
      <c r="AI227" s="167"/>
      <c r="AJ227" s="7" t="s">
        <v>3812</v>
      </c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322">
        <v>19</v>
      </c>
      <c r="AW227" s="322"/>
      <c r="AX227" s="4" t="s">
        <v>1852</v>
      </c>
      <c r="AY227" s="107"/>
      <c r="AZ227" s="146"/>
      <c r="BA227" s="145"/>
      <c r="BB227" s="2">
        <f t="shared" si="3"/>
        <v>19</v>
      </c>
      <c r="BC227" s="9"/>
    </row>
    <row r="228" spans="1:55" ht="14.25" customHeight="1" x14ac:dyDescent="0.3">
      <c r="A228" s="6">
        <v>22</v>
      </c>
      <c r="B228" s="6" t="s">
        <v>849</v>
      </c>
      <c r="C228" s="49" t="s">
        <v>3824</v>
      </c>
      <c r="D228" s="221"/>
      <c r="E228" s="221"/>
      <c r="F228" s="221"/>
      <c r="G228" s="221"/>
      <c r="M228" s="41"/>
      <c r="N228" s="114"/>
      <c r="O228" s="114"/>
      <c r="P228" s="114"/>
      <c r="Q228" s="114"/>
      <c r="R228" s="114"/>
      <c r="S228" s="114"/>
      <c r="T228" s="114"/>
      <c r="U228" s="41"/>
      <c r="V228" s="159"/>
      <c r="W228" s="159"/>
      <c r="X228" s="159"/>
      <c r="Y228" s="159"/>
      <c r="Z228" s="159"/>
      <c r="AA228" s="159"/>
      <c r="AB228" s="159"/>
      <c r="AC228" s="159"/>
      <c r="AD228" s="1"/>
      <c r="AE228" s="1"/>
      <c r="AF228" s="58"/>
      <c r="AG228" s="58"/>
      <c r="AH228" s="58"/>
      <c r="AI228" s="74"/>
      <c r="AJ228" s="7" t="s">
        <v>3809</v>
      </c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322">
        <v>14</v>
      </c>
      <c r="AW228" s="322"/>
      <c r="AX228" s="4" t="s">
        <v>1852</v>
      </c>
      <c r="AY228" s="107"/>
      <c r="AZ228" s="146"/>
      <c r="BA228" s="145"/>
      <c r="BB228" s="2">
        <f t="shared" si="3"/>
        <v>14</v>
      </c>
      <c r="BC228" s="9"/>
    </row>
    <row r="229" spans="1:55" ht="14.25" customHeight="1" x14ac:dyDescent="0.3">
      <c r="A229" s="6">
        <v>22</v>
      </c>
      <c r="B229" s="6" t="s">
        <v>848</v>
      </c>
      <c r="C229" s="49" t="s">
        <v>3823</v>
      </c>
      <c r="D229" s="221"/>
      <c r="E229" s="221"/>
      <c r="F229" s="221"/>
      <c r="G229" s="221"/>
      <c r="M229" s="41"/>
      <c r="N229" s="114"/>
      <c r="O229" s="114"/>
      <c r="P229" s="114"/>
      <c r="Q229" s="114"/>
      <c r="R229" s="114"/>
      <c r="S229" s="114"/>
      <c r="T229" s="114"/>
      <c r="U229" s="47" t="s">
        <v>3586</v>
      </c>
      <c r="V229" s="165"/>
      <c r="W229" s="165"/>
      <c r="X229" s="165"/>
      <c r="Y229" s="165"/>
      <c r="Z229" s="165"/>
      <c r="AA229" s="165"/>
      <c r="AB229" s="165"/>
      <c r="AC229" s="165"/>
      <c r="AD229" s="30"/>
      <c r="AE229" s="30"/>
      <c r="AF229" s="62"/>
      <c r="AG229" s="62"/>
      <c r="AH229" s="62"/>
      <c r="AI229" s="167"/>
      <c r="AJ229" s="7" t="s">
        <v>3812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322">
        <v>17</v>
      </c>
      <c r="AW229" s="322"/>
      <c r="AX229" s="4" t="s">
        <v>1852</v>
      </c>
      <c r="AY229" s="107"/>
      <c r="AZ229" s="146"/>
      <c r="BA229" s="145"/>
      <c r="BB229" s="2">
        <f t="shared" si="3"/>
        <v>17</v>
      </c>
      <c r="BC229" s="9"/>
    </row>
    <row r="230" spans="1:55" ht="14.25" customHeight="1" x14ac:dyDescent="0.3">
      <c r="A230" s="6">
        <v>22</v>
      </c>
      <c r="B230" s="6" t="s">
        <v>847</v>
      </c>
      <c r="C230" s="49" t="s">
        <v>3822</v>
      </c>
      <c r="D230" s="221"/>
      <c r="E230" s="221"/>
      <c r="F230" s="221"/>
      <c r="G230" s="221"/>
      <c r="M230" s="41"/>
      <c r="N230" s="114"/>
      <c r="O230" s="114"/>
      <c r="P230" s="114"/>
      <c r="Q230" s="114"/>
      <c r="R230" s="114"/>
      <c r="S230" s="114"/>
      <c r="T230" s="114"/>
      <c r="U230" s="41"/>
      <c r="V230" s="159"/>
      <c r="W230" s="159"/>
      <c r="X230" s="159"/>
      <c r="Y230" s="159"/>
      <c r="Z230" s="159"/>
      <c r="AA230" s="159"/>
      <c r="AB230" s="159"/>
      <c r="AC230" s="159"/>
      <c r="AD230" s="1"/>
      <c r="AE230" s="1"/>
      <c r="AF230" s="58"/>
      <c r="AG230" s="58"/>
      <c r="AH230" s="58"/>
      <c r="AI230" s="74"/>
      <c r="AJ230" s="7" t="s">
        <v>3809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322">
        <v>12</v>
      </c>
      <c r="AW230" s="322"/>
      <c r="AX230" s="4" t="s">
        <v>1852</v>
      </c>
      <c r="AY230" s="107"/>
      <c r="AZ230" s="146"/>
      <c r="BA230" s="145"/>
      <c r="BB230" s="2">
        <f t="shared" si="3"/>
        <v>12</v>
      </c>
      <c r="BC230" s="9"/>
    </row>
    <row r="231" spans="1:55" ht="14.25" customHeight="1" x14ac:dyDescent="0.3">
      <c r="A231" s="6">
        <v>22</v>
      </c>
      <c r="B231" s="6" t="s">
        <v>846</v>
      </c>
      <c r="C231" s="49" t="s">
        <v>3821</v>
      </c>
      <c r="D231" s="221"/>
      <c r="E231" s="221"/>
      <c r="F231" s="221"/>
      <c r="G231" s="221"/>
      <c r="L231" s="1"/>
      <c r="M231" s="41"/>
      <c r="N231" s="114"/>
      <c r="O231" s="114"/>
      <c r="P231" s="114"/>
      <c r="Q231" s="114"/>
      <c r="R231" s="114"/>
      <c r="S231" s="114"/>
      <c r="T231" s="114"/>
      <c r="U231" s="47" t="s">
        <v>3584</v>
      </c>
      <c r="V231" s="165"/>
      <c r="W231" s="165"/>
      <c r="X231" s="165"/>
      <c r="Y231" s="165"/>
      <c r="Z231" s="165"/>
      <c r="AA231" s="165"/>
      <c r="AB231" s="165"/>
      <c r="AC231" s="165"/>
      <c r="AD231" s="30"/>
      <c r="AE231" s="30"/>
      <c r="AF231" s="62"/>
      <c r="AG231" s="62"/>
      <c r="AH231" s="62"/>
      <c r="AI231" s="167"/>
      <c r="AJ231" s="7" t="s">
        <v>3812</v>
      </c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322">
        <v>15</v>
      </c>
      <c r="AW231" s="322"/>
      <c r="AX231" s="4" t="s">
        <v>1852</v>
      </c>
      <c r="AY231" s="107"/>
      <c r="AZ231" s="146"/>
      <c r="BA231" s="145"/>
      <c r="BB231" s="2">
        <f t="shared" si="3"/>
        <v>15</v>
      </c>
      <c r="BC231" s="9"/>
    </row>
    <row r="232" spans="1:55" ht="14.25" customHeight="1" x14ac:dyDescent="0.3">
      <c r="A232" s="6">
        <v>22</v>
      </c>
      <c r="B232" s="6" t="s">
        <v>845</v>
      </c>
      <c r="C232" s="49" t="s">
        <v>3820</v>
      </c>
      <c r="D232" s="221"/>
      <c r="E232" s="221"/>
      <c r="F232" s="221"/>
      <c r="G232" s="221"/>
      <c r="L232" s="1"/>
      <c r="M232" s="39"/>
      <c r="N232" s="116"/>
      <c r="O232" s="116"/>
      <c r="P232" s="116"/>
      <c r="Q232" s="116"/>
      <c r="R232" s="116"/>
      <c r="S232" s="116"/>
      <c r="T232" s="116"/>
      <c r="U232" s="41"/>
      <c r="V232" s="159"/>
      <c r="W232" s="159"/>
      <c r="X232" s="159"/>
      <c r="Y232" s="159"/>
      <c r="Z232" s="159"/>
      <c r="AA232" s="159"/>
      <c r="AB232" s="159"/>
      <c r="AC232" s="159"/>
      <c r="AD232" s="1"/>
      <c r="AE232" s="1"/>
      <c r="AF232" s="58"/>
      <c r="AG232" s="58"/>
      <c r="AH232" s="58"/>
      <c r="AI232" s="74"/>
      <c r="AJ232" s="7" t="s">
        <v>3809</v>
      </c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322">
        <v>11</v>
      </c>
      <c r="AW232" s="322"/>
      <c r="AX232" s="4" t="s">
        <v>1852</v>
      </c>
      <c r="AY232" s="107"/>
      <c r="AZ232" s="146"/>
      <c r="BA232" s="145"/>
      <c r="BB232" s="2">
        <f t="shared" si="3"/>
        <v>11</v>
      </c>
      <c r="BC232" s="9"/>
    </row>
    <row r="233" spans="1:55" ht="14.25" customHeight="1" x14ac:dyDescent="0.3">
      <c r="A233" s="6">
        <v>22</v>
      </c>
      <c r="B233" s="6" t="s">
        <v>844</v>
      </c>
      <c r="C233" s="49" t="s">
        <v>3819</v>
      </c>
      <c r="D233" s="173"/>
      <c r="E233" s="159"/>
      <c r="F233" s="159"/>
      <c r="G233" s="159"/>
      <c r="H233" s="1"/>
      <c r="I233" s="1"/>
      <c r="J233" s="1"/>
      <c r="K233" s="1"/>
      <c r="L233" s="1"/>
      <c r="M233" s="41" t="s">
        <v>3692</v>
      </c>
      <c r="N233" s="1"/>
      <c r="O233" s="1"/>
      <c r="P233" s="1"/>
      <c r="Q233" s="1"/>
      <c r="R233" s="1"/>
      <c r="S233" s="159"/>
      <c r="T233" s="159"/>
      <c r="U233" s="47" t="s">
        <v>3691</v>
      </c>
      <c r="V233" s="165"/>
      <c r="W233" s="222"/>
      <c r="X233" s="222"/>
      <c r="Y233" s="222"/>
      <c r="Z233" s="222"/>
      <c r="AA233" s="222"/>
      <c r="AB233" s="222"/>
      <c r="AC233" s="222"/>
      <c r="AD233" s="222"/>
      <c r="AE233" s="165"/>
      <c r="AF233" s="165"/>
      <c r="AG233" s="165"/>
      <c r="AH233" s="165"/>
      <c r="AI233" s="175"/>
      <c r="AJ233" s="7" t="s">
        <v>3812</v>
      </c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322">
        <v>28</v>
      </c>
      <c r="AW233" s="322"/>
      <c r="AX233" s="4" t="s">
        <v>1852</v>
      </c>
      <c r="AY233" s="107"/>
      <c r="AZ233" s="146"/>
      <c r="BA233" s="145"/>
      <c r="BB233" s="2">
        <f t="shared" si="3"/>
        <v>28</v>
      </c>
      <c r="BC233" s="9"/>
    </row>
    <row r="234" spans="1:55" ht="14.25" customHeight="1" x14ac:dyDescent="0.3">
      <c r="A234" s="6">
        <v>22</v>
      </c>
      <c r="B234" s="6" t="s">
        <v>843</v>
      </c>
      <c r="C234" s="49" t="s">
        <v>3818</v>
      </c>
      <c r="D234" s="173"/>
      <c r="E234" s="159"/>
      <c r="F234" s="159"/>
      <c r="G234" s="159"/>
      <c r="H234" s="1"/>
      <c r="I234" s="1"/>
      <c r="J234" s="1"/>
      <c r="K234" s="1"/>
      <c r="L234" s="1"/>
      <c r="M234" s="41"/>
      <c r="N234" s="1"/>
      <c r="O234" s="1"/>
      <c r="P234" s="1"/>
      <c r="Q234" s="1"/>
      <c r="R234" s="1"/>
      <c r="S234" s="159"/>
      <c r="T234" s="159"/>
      <c r="U234" s="41"/>
      <c r="V234" s="159"/>
      <c r="W234" s="180"/>
      <c r="X234" s="180"/>
      <c r="Y234" s="180"/>
      <c r="Z234" s="180"/>
      <c r="AA234" s="180"/>
      <c r="AB234" s="180"/>
      <c r="AC234" s="180"/>
      <c r="AD234" s="180"/>
      <c r="AE234" s="159"/>
      <c r="AF234" s="159"/>
      <c r="AG234" s="159"/>
      <c r="AH234" s="159"/>
      <c r="AI234" s="161"/>
      <c r="AJ234" s="7" t="s">
        <v>3809</v>
      </c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322">
        <v>21</v>
      </c>
      <c r="AW234" s="322"/>
      <c r="AX234" s="4" t="s">
        <v>1852</v>
      </c>
      <c r="AY234" s="107"/>
      <c r="AZ234" s="146"/>
      <c r="BA234" s="145"/>
      <c r="BB234" s="2">
        <f t="shared" si="3"/>
        <v>21</v>
      </c>
      <c r="BC234" s="9"/>
    </row>
    <row r="235" spans="1:55" ht="14.25" customHeight="1" x14ac:dyDescent="0.3">
      <c r="A235" s="6">
        <v>22</v>
      </c>
      <c r="B235" s="6" t="s">
        <v>842</v>
      </c>
      <c r="C235" s="49" t="s">
        <v>3817</v>
      </c>
      <c r="D235" s="173"/>
      <c r="E235" s="159"/>
      <c r="F235" s="159"/>
      <c r="G235" s="159"/>
      <c r="H235" s="1"/>
      <c r="I235" s="1"/>
      <c r="J235" s="1"/>
      <c r="K235" s="1"/>
      <c r="L235" s="1"/>
      <c r="M235" s="41"/>
      <c r="N235" s="1"/>
      <c r="O235" s="1"/>
      <c r="P235" s="1"/>
      <c r="Q235" s="1"/>
      <c r="R235" s="1"/>
      <c r="S235" s="159"/>
      <c r="T235" s="159"/>
      <c r="U235" s="47" t="s">
        <v>3447</v>
      </c>
      <c r="V235" s="165"/>
      <c r="W235" s="222"/>
      <c r="X235" s="222"/>
      <c r="Y235" s="222"/>
      <c r="Z235" s="222"/>
      <c r="AA235" s="222"/>
      <c r="AB235" s="222"/>
      <c r="AC235" s="222"/>
      <c r="AD235" s="222"/>
      <c r="AE235" s="165"/>
      <c r="AF235" s="165"/>
      <c r="AG235" s="165"/>
      <c r="AH235" s="165"/>
      <c r="AI235" s="175"/>
      <c r="AJ235" s="7" t="s">
        <v>3812</v>
      </c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322">
        <v>26</v>
      </c>
      <c r="AW235" s="322"/>
      <c r="AX235" s="4" t="s">
        <v>1852</v>
      </c>
      <c r="AY235" s="107"/>
      <c r="AZ235" s="146"/>
      <c r="BA235" s="145"/>
      <c r="BB235" s="2">
        <f t="shared" si="3"/>
        <v>26</v>
      </c>
      <c r="BC235" s="9"/>
    </row>
    <row r="236" spans="1:55" ht="14.25" customHeight="1" x14ac:dyDescent="0.3">
      <c r="A236" s="6">
        <v>22</v>
      </c>
      <c r="B236" s="6" t="s">
        <v>841</v>
      </c>
      <c r="C236" s="49" t="s">
        <v>3816</v>
      </c>
      <c r="D236" s="173"/>
      <c r="E236" s="159"/>
      <c r="F236" s="159"/>
      <c r="G236" s="159"/>
      <c r="H236" s="1"/>
      <c r="I236" s="1"/>
      <c r="J236" s="1"/>
      <c r="K236" s="1"/>
      <c r="L236" s="1"/>
      <c r="M236" s="41"/>
      <c r="N236" s="1"/>
      <c r="O236" s="1"/>
      <c r="P236" s="1"/>
      <c r="Q236" s="1"/>
      <c r="R236" s="1"/>
      <c r="S236" s="159"/>
      <c r="T236" s="159"/>
      <c r="U236" s="41"/>
      <c r="V236" s="159"/>
      <c r="W236" s="180"/>
      <c r="X236" s="180"/>
      <c r="Y236" s="180"/>
      <c r="Z236" s="180"/>
      <c r="AA236" s="180"/>
      <c r="AB236" s="180"/>
      <c r="AC236" s="180"/>
      <c r="AD236" s="180"/>
      <c r="AE236" s="159"/>
      <c r="AF236" s="159"/>
      <c r="AG236" s="159"/>
      <c r="AH236" s="159"/>
      <c r="AI236" s="161"/>
      <c r="AJ236" s="7" t="s">
        <v>3809</v>
      </c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322">
        <v>19</v>
      </c>
      <c r="AW236" s="322"/>
      <c r="AX236" s="4" t="s">
        <v>1852</v>
      </c>
      <c r="AY236" s="107"/>
      <c r="AZ236" s="146"/>
      <c r="BA236" s="145"/>
      <c r="BB236" s="2">
        <f t="shared" si="3"/>
        <v>19</v>
      </c>
      <c r="BC236" s="9"/>
    </row>
    <row r="237" spans="1:55" ht="14.25" customHeight="1" x14ac:dyDescent="0.3">
      <c r="A237" s="6">
        <v>22</v>
      </c>
      <c r="B237" s="6" t="s">
        <v>840</v>
      </c>
      <c r="C237" s="49" t="s">
        <v>3815</v>
      </c>
      <c r="D237" s="173"/>
      <c r="E237" s="159"/>
      <c r="F237" s="159"/>
      <c r="G237" s="159"/>
      <c r="H237" s="1"/>
      <c r="I237" s="1"/>
      <c r="J237" s="1"/>
      <c r="K237" s="1"/>
      <c r="L237" s="1"/>
      <c r="M237" s="41"/>
      <c r="N237" s="1"/>
      <c r="O237" s="1"/>
      <c r="P237" s="1"/>
      <c r="Q237" s="1"/>
      <c r="R237" s="1"/>
      <c r="S237" s="159"/>
      <c r="T237" s="159"/>
      <c r="U237" s="47" t="s">
        <v>3434</v>
      </c>
      <c r="V237" s="165"/>
      <c r="W237" s="222"/>
      <c r="X237" s="222"/>
      <c r="Y237" s="222"/>
      <c r="Z237" s="222"/>
      <c r="AA237" s="222"/>
      <c r="AB237" s="222"/>
      <c r="AC237" s="222"/>
      <c r="AD237" s="222"/>
      <c r="AE237" s="165"/>
      <c r="AF237" s="165"/>
      <c r="AG237" s="165"/>
      <c r="AH237" s="165"/>
      <c r="AI237" s="175"/>
      <c r="AJ237" s="7" t="s">
        <v>3812</v>
      </c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322">
        <v>22</v>
      </c>
      <c r="AW237" s="322"/>
      <c r="AX237" s="4" t="s">
        <v>1852</v>
      </c>
      <c r="AY237" s="107"/>
      <c r="AZ237" s="146"/>
      <c r="BA237" s="145"/>
      <c r="BB237" s="2">
        <f t="shared" si="3"/>
        <v>22</v>
      </c>
      <c r="BC237" s="9"/>
    </row>
    <row r="238" spans="1:55" ht="14.25" customHeight="1" x14ac:dyDescent="0.3">
      <c r="A238" s="6">
        <v>22</v>
      </c>
      <c r="B238" s="6" t="s">
        <v>839</v>
      </c>
      <c r="C238" s="49" t="s">
        <v>3814</v>
      </c>
      <c r="D238" s="173"/>
      <c r="E238" s="159"/>
      <c r="F238" s="159"/>
      <c r="G238" s="159"/>
      <c r="H238" s="1"/>
      <c r="I238" s="1"/>
      <c r="J238" s="1"/>
      <c r="K238" s="1"/>
      <c r="L238" s="1"/>
      <c r="M238" s="41"/>
      <c r="N238" s="1"/>
      <c r="O238" s="1"/>
      <c r="P238" s="1"/>
      <c r="Q238" s="1"/>
      <c r="R238" s="1"/>
      <c r="S238" s="159"/>
      <c r="T238" s="159"/>
      <c r="U238" s="41"/>
      <c r="V238" s="159"/>
      <c r="W238" s="180"/>
      <c r="X238" s="180"/>
      <c r="Y238" s="180"/>
      <c r="Z238" s="180"/>
      <c r="AA238" s="180"/>
      <c r="AB238" s="180"/>
      <c r="AC238" s="180"/>
      <c r="AD238" s="180"/>
      <c r="AE238" s="159"/>
      <c r="AF238" s="159"/>
      <c r="AG238" s="159"/>
      <c r="AH238" s="159"/>
      <c r="AI238" s="161"/>
      <c r="AJ238" s="7" t="s">
        <v>3809</v>
      </c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322">
        <v>16</v>
      </c>
      <c r="AW238" s="322"/>
      <c r="AX238" s="4" t="s">
        <v>1852</v>
      </c>
      <c r="AY238" s="107"/>
      <c r="AZ238" s="146"/>
      <c r="BA238" s="145"/>
      <c r="BB238" s="2">
        <f t="shared" si="3"/>
        <v>16</v>
      </c>
      <c r="BC238" s="9"/>
    </row>
    <row r="239" spans="1:55" ht="14.25" customHeight="1" x14ac:dyDescent="0.3">
      <c r="A239" s="6">
        <v>22</v>
      </c>
      <c r="B239" s="6" t="s">
        <v>838</v>
      </c>
      <c r="C239" s="49" t="s">
        <v>3813</v>
      </c>
      <c r="D239" s="173"/>
      <c r="E239" s="159"/>
      <c r="F239" s="159"/>
      <c r="G239" s="159"/>
      <c r="H239" s="1"/>
      <c r="I239" s="1"/>
      <c r="J239" s="1"/>
      <c r="K239" s="1"/>
      <c r="L239" s="1"/>
      <c r="M239" s="41"/>
      <c r="N239" s="1"/>
      <c r="O239" s="1"/>
      <c r="P239" s="1"/>
      <c r="Q239" s="1"/>
      <c r="R239" s="1"/>
      <c r="S239" s="159"/>
      <c r="T239" s="159"/>
      <c r="U239" s="47" t="s">
        <v>3687</v>
      </c>
      <c r="V239" s="165"/>
      <c r="W239" s="222"/>
      <c r="X239" s="222"/>
      <c r="Y239" s="222"/>
      <c r="Z239" s="222"/>
      <c r="AA239" s="222"/>
      <c r="AB239" s="222"/>
      <c r="AC239" s="222"/>
      <c r="AD239" s="222"/>
      <c r="AE239" s="165"/>
      <c r="AF239" s="165"/>
      <c r="AG239" s="165"/>
      <c r="AH239" s="165"/>
      <c r="AI239" s="175"/>
      <c r="AJ239" s="7" t="s">
        <v>3812</v>
      </c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322">
        <v>19</v>
      </c>
      <c r="AW239" s="322"/>
      <c r="AX239" s="4" t="s">
        <v>1852</v>
      </c>
      <c r="AY239" s="107"/>
      <c r="AZ239" s="146"/>
      <c r="BA239" s="145"/>
      <c r="BB239" s="2">
        <f t="shared" si="3"/>
        <v>19</v>
      </c>
      <c r="BC239" s="9"/>
    </row>
    <row r="240" spans="1:55" ht="14.25" customHeight="1" x14ac:dyDescent="0.3">
      <c r="A240" s="6">
        <v>22</v>
      </c>
      <c r="B240" s="6" t="s">
        <v>3811</v>
      </c>
      <c r="C240" s="49" t="s">
        <v>3810</v>
      </c>
      <c r="D240" s="173"/>
      <c r="E240" s="159"/>
      <c r="F240" s="159"/>
      <c r="G240" s="159"/>
      <c r="H240" s="1"/>
      <c r="I240" s="1"/>
      <c r="J240" s="1"/>
      <c r="K240" s="1"/>
      <c r="L240" s="1"/>
      <c r="M240" s="39"/>
      <c r="N240" s="4"/>
      <c r="O240" s="4"/>
      <c r="P240" s="4"/>
      <c r="Q240" s="4"/>
      <c r="R240" s="4"/>
      <c r="S240" s="152"/>
      <c r="T240" s="152"/>
      <c r="U240" s="39"/>
      <c r="V240" s="152"/>
      <c r="W240" s="224"/>
      <c r="X240" s="224"/>
      <c r="Y240" s="224"/>
      <c r="Z240" s="224"/>
      <c r="AA240" s="224"/>
      <c r="AB240" s="224"/>
      <c r="AC240" s="224"/>
      <c r="AD240" s="224"/>
      <c r="AE240" s="152"/>
      <c r="AF240" s="152"/>
      <c r="AG240" s="152"/>
      <c r="AH240" s="152"/>
      <c r="AI240" s="151"/>
      <c r="AJ240" s="7" t="s">
        <v>3809</v>
      </c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322">
        <v>14</v>
      </c>
      <c r="AW240" s="322"/>
      <c r="AX240" s="4" t="s">
        <v>1852</v>
      </c>
      <c r="AY240" s="107"/>
      <c r="AZ240" s="146"/>
      <c r="BA240" s="145"/>
      <c r="BB240" s="2">
        <f t="shared" si="3"/>
        <v>14</v>
      </c>
      <c r="BC240" s="9"/>
    </row>
    <row r="241" spans="1:55" ht="14.25" customHeight="1" x14ac:dyDescent="0.3">
      <c r="A241" s="6">
        <v>22</v>
      </c>
      <c r="B241" s="6">
        <v>6366</v>
      </c>
      <c r="C241" s="49" t="s">
        <v>3808</v>
      </c>
      <c r="D241" s="298" t="s">
        <v>3807</v>
      </c>
      <c r="E241" s="299"/>
      <c r="F241" s="299"/>
      <c r="G241" s="299"/>
      <c r="H241" s="299"/>
      <c r="I241" s="299"/>
      <c r="J241" s="299"/>
      <c r="K241" s="299"/>
      <c r="L241" s="300"/>
      <c r="M241" s="301" t="s">
        <v>3806</v>
      </c>
      <c r="N241" s="302"/>
      <c r="O241" s="302"/>
      <c r="P241" s="302"/>
      <c r="Q241" s="302"/>
      <c r="R241" s="302"/>
      <c r="S241" s="302"/>
      <c r="T241" s="303"/>
      <c r="U241" s="1" t="s">
        <v>3798</v>
      </c>
      <c r="V241" s="1"/>
      <c r="W241" s="1"/>
      <c r="X241" s="1"/>
      <c r="Y241" s="1"/>
      <c r="Z241" s="1"/>
      <c r="AA241" s="33"/>
      <c r="AB241" s="33"/>
      <c r="AC241" s="1"/>
      <c r="AD241" s="159"/>
      <c r="AE241" s="153"/>
      <c r="AF241" s="152"/>
      <c r="AG241" s="107"/>
      <c r="AH241" s="107"/>
      <c r="AI241" s="152"/>
      <c r="AJ241" s="152"/>
      <c r="AK241" s="152"/>
      <c r="AL241" s="152"/>
      <c r="AM241" s="152"/>
      <c r="AN241" s="107"/>
      <c r="AO241" s="107"/>
      <c r="AP241" s="107"/>
      <c r="AQ241" s="107"/>
      <c r="AR241" s="107"/>
      <c r="AS241" s="107"/>
      <c r="AT241" s="107"/>
      <c r="AU241" s="107"/>
      <c r="AV241" s="152"/>
      <c r="AW241" s="152"/>
      <c r="AX241" s="152"/>
      <c r="AY241" s="4"/>
      <c r="AZ241" s="34"/>
      <c r="BA241" s="35"/>
      <c r="BB241" s="2">
        <f>AA242</f>
        <v>301</v>
      </c>
      <c r="BC241" s="9"/>
    </row>
    <row r="242" spans="1:55" ht="14.25" customHeight="1" x14ac:dyDescent="0.3">
      <c r="A242" s="6">
        <v>22</v>
      </c>
      <c r="B242" s="6">
        <v>6367</v>
      </c>
      <c r="C242" s="49" t="s">
        <v>3805</v>
      </c>
      <c r="D242" s="301"/>
      <c r="E242" s="302"/>
      <c r="F242" s="302"/>
      <c r="G242" s="302"/>
      <c r="H242" s="302"/>
      <c r="I242" s="302"/>
      <c r="J242" s="302"/>
      <c r="K242" s="302"/>
      <c r="L242" s="303"/>
      <c r="M242" s="301"/>
      <c r="N242" s="302"/>
      <c r="O242" s="302"/>
      <c r="P242" s="302"/>
      <c r="Q242" s="302"/>
      <c r="R242" s="302"/>
      <c r="S242" s="302"/>
      <c r="T242" s="303"/>
      <c r="U242" s="4"/>
      <c r="V242" s="4"/>
      <c r="W242" s="4"/>
      <c r="X242" s="4"/>
      <c r="Y242" s="4"/>
      <c r="Z242" s="224"/>
      <c r="AA242" s="329">
        <v>301</v>
      </c>
      <c r="AB242" s="329"/>
      <c r="AC242" s="4" t="s">
        <v>1860</v>
      </c>
      <c r="AD242" s="107"/>
      <c r="AE242" s="166" t="s">
        <v>3790</v>
      </c>
      <c r="AF242" s="220"/>
      <c r="AG242" s="220"/>
      <c r="AH242" s="220"/>
      <c r="AI242" s="213"/>
      <c r="AJ242" s="213"/>
      <c r="AK242" s="213"/>
      <c r="AL242" s="213"/>
      <c r="AM242" s="213"/>
      <c r="AN242" s="53"/>
      <c r="AO242" s="53"/>
      <c r="AP242" s="53"/>
      <c r="AQ242" s="53"/>
      <c r="AR242" s="53"/>
      <c r="AS242" s="53"/>
      <c r="AT242" s="53"/>
      <c r="AU242" s="53"/>
      <c r="AV242" s="213"/>
      <c r="AW242" s="213"/>
      <c r="AX242" s="213"/>
      <c r="AY242" s="53" t="s">
        <v>2224</v>
      </c>
      <c r="AZ242" s="330">
        <v>0.96499999999999997</v>
      </c>
      <c r="BA242" s="331"/>
      <c r="BB242" s="2">
        <f>ROUND(AA242*AZ242,0)</f>
        <v>290</v>
      </c>
      <c r="BC242" s="9"/>
    </row>
    <row r="243" spans="1:55" ht="14.25" customHeight="1" x14ac:dyDescent="0.3">
      <c r="A243" s="6">
        <v>22</v>
      </c>
      <c r="B243" s="6">
        <v>6368</v>
      </c>
      <c r="C243" s="49" t="s">
        <v>3804</v>
      </c>
      <c r="D243" s="301"/>
      <c r="E243" s="302"/>
      <c r="F243" s="302"/>
      <c r="G243" s="302"/>
      <c r="H243" s="302"/>
      <c r="I243" s="302"/>
      <c r="J243" s="302"/>
      <c r="K243" s="302"/>
      <c r="L243" s="303"/>
      <c r="M243" s="108"/>
      <c r="N243" s="109"/>
      <c r="O243" s="109"/>
      <c r="P243" s="109"/>
      <c r="Q243" s="109"/>
      <c r="R243" s="109"/>
      <c r="S243" s="159"/>
      <c r="T243" s="40"/>
      <c r="U243" s="30" t="s">
        <v>3795</v>
      </c>
      <c r="V243" s="30"/>
      <c r="W243" s="30"/>
      <c r="X243" s="30"/>
      <c r="Y243" s="30"/>
      <c r="Z243" s="159"/>
      <c r="AA243" s="160"/>
      <c r="AB243" s="160"/>
      <c r="AC243" s="50"/>
      <c r="AD243" s="180"/>
      <c r="AE243" s="204"/>
      <c r="AF243" s="220"/>
      <c r="AG243" s="220"/>
      <c r="AH243" s="220"/>
      <c r="AI243" s="213"/>
      <c r="AJ243" s="213"/>
      <c r="AK243" s="152"/>
      <c r="AL243" s="213"/>
      <c r="AM243" s="213"/>
      <c r="AN243" s="53"/>
      <c r="AO243" s="53"/>
      <c r="AP243" s="53"/>
      <c r="AQ243" s="53"/>
      <c r="AR243" s="53"/>
      <c r="AS243" s="53"/>
      <c r="AT243" s="53"/>
      <c r="AU243" s="53"/>
      <c r="AV243" s="213"/>
      <c r="AW243" s="213"/>
      <c r="AX243" s="213"/>
      <c r="AY243" s="4"/>
      <c r="AZ243" s="34"/>
      <c r="BA243" s="35"/>
      <c r="BB243" s="2">
        <f>AA244</f>
        <v>271</v>
      </c>
      <c r="BC243" s="9"/>
    </row>
    <row r="244" spans="1:55" ht="14.25" customHeight="1" x14ac:dyDescent="0.3">
      <c r="A244" s="6">
        <v>22</v>
      </c>
      <c r="B244" s="6">
        <v>6369</v>
      </c>
      <c r="C244" s="49" t="s">
        <v>3803</v>
      </c>
      <c r="D244" s="301"/>
      <c r="E244" s="302"/>
      <c r="F244" s="302"/>
      <c r="G244" s="302"/>
      <c r="H244" s="302"/>
      <c r="I244" s="302"/>
      <c r="J244" s="302"/>
      <c r="K244" s="302"/>
      <c r="L244" s="303"/>
      <c r="M244" s="108"/>
      <c r="N244" s="109"/>
      <c r="O244" s="109"/>
      <c r="P244" s="109"/>
      <c r="Q244" s="109"/>
      <c r="R244" s="109"/>
      <c r="S244" s="159"/>
      <c r="T244" s="40"/>
      <c r="U244" s="4"/>
      <c r="V244" s="4"/>
      <c r="W244" s="4"/>
      <c r="X244" s="4"/>
      <c r="Y244" s="4"/>
      <c r="Z244" s="4"/>
      <c r="AA244" s="329">
        <v>271</v>
      </c>
      <c r="AB244" s="329"/>
      <c r="AC244" s="4" t="s">
        <v>1860</v>
      </c>
      <c r="AD244" s="107"/>
      <c r="AE244" s="166" t="s">
        <v>3790</v>
      </c>
      <c r="AF244" s="235"/>
      <c r="AG244" s="235"/>
      <c r="AH244" s="235"/>
      <c r="AI244" s="159"/>
      <c r="AJ244" s="159"/>
      <c r="AK244" s="213"/>
      <c r="AL244" s="213"/>
      <c r="AM244" s="213"/>
      <c r="AN244" s="53"/>
      <c r="AO244" s="53"/>
      <c r="AP244" s="53"/>
      <c r="AQ244" s="53"/>
      <c r="AR244" s="53"/>
      <c r="AS244" s="53"/>
      <c r="AT244" s="53"/>
      <c r="AU244" s="53"/>
      <c r="AV244" s="213"/>
      <c r="AW244" s="213"/>
      <c r="AX244" s="213"/>
      <c r="AY244" s="53" t="s">
        <v>2224</v>
      </c>
      <c r="AZ244" s="330">
        <v>0.96499999999999997</v>
      </c>
      <c r="BA244" s="331"/>
      <c r="BB244" s="2">
        <f>ROUND(AA244*AZ244,0)</f>
        <v>262</v>
      </c>
      <c r="BC244" s="9"/>
    </row>
    <row r="245" spans="1:55" ht="14.25" customHeight="1" x14ac:dyDescent="0.3">
      <c r="A245" s="6">
        <v>22</v>
      </c>
      <c r="B245" s="6">
        <v>6370</v>
      </c>
      <c r="C245" s="49" t="s">
        <v>3802</v>
      </c>
      <c r="D245" s="301"/>
      <c r="E245" s="302"/>
      <c r="F245" s="302"/>
      <c r="G245" s="302"/>
      <c r="H245" s="302"/>
      <c r="I245" s="302"/>
      <c r="J245" s="302"/>
      <c r="K245" s="302"/>
      <c r="L245" s="303"/>
      <c r="M245" s="108"/>
      <c r="N245" s="109"/>
      <c r="O245" s="109"/>
      <c r="P245" s="109"/>
      <c r="Q245" s="109"/>
      <c r="R245" s="109"/>
      <c r="S245" s="159"/>
      <c r="T245" s="40"/>
      <c r="U245" s="30" t="s">
        <v>3792</v>
      </c>
      <c r="V245" s="30"/>
      <c r="W245" s="30"/>
      <c r="X245" s="30"/>
      <c r="Y245" s="30"/>
      <c r="Z245" s="159"/>
      <c r="AA245" s="160"/>
      <c r="AB245" s="160"/>
      <c r="AC245" s="50"/>
      <c r="AD245" s="180"/>
      <c r="AE245" s="204"/>
      <c r="AF245" s="220"/>
      <c r="AG245" s="220"/>
      <c r="AH245" s="220"/>
      <c r="AI245" s="213"/>
      <c r="AJ245" s="213"/>
      <c r="AK245" s="213"/>
      <c r="AL245" s="213"/>
      <c r="AM245" s="213"/>
      <c r="AN245" s="53"/>
      <c r="AO245" s="53"/>
      <c r="AP245" s="53"/>
      <c r="AQ245" s="53"/>
      <c r="AR245" s="53"/>
      <c r="AS245" s="53"/>
      <c r="AT245" s="53"/>
      <c r="AU245" s="53"/>
      <c r="AV245" s="213"/>
      <c r="AW245" s="213"/>
      <c r="AX245" s="213"/>
      <c r="AY245" s="4"/>
      <c r="AZ245" s="34"/>
      <c r="BA245" s="35"/>
      <c r="BB245" s="2">
        <f>AA246</f>
        <v>237</v>
      </c>
      <c r="BC245" s="9"/>
    </row>
    <row r="246" spans="1:55" ht="14.25" customHeight="1" x14ac:dyDescent="0.3">
      <c r="A246" s="6">
        <v>22</v>
      </c>
      <c r="B246" s="6">
        <v>6371</v>
      </c>
      <c r="C246" s="49" t="s">
        <v>3801</v>
      </c>
      <c r="D246" s="173"/>
      <c r="E246" s="159"/>
      <c r="F246" s="159"/>
      <c r="G246" s="109"/>
      <c r="H246" s="109"/>
      <c r="I246" s="109"/>
      <c r="J246" s="109"/>
      <c r="K246" s="109"/>
      <c r="L246" s="110"/>
      <c r="M246" s="131"/>
      <c r="N246" s="132"/>
      <c r="O246" s="132"/>
      <c r="P246" s="132"/>
      <c r="Q246" s="132"/>
      <c r="R246" s="132"/>
      <c r="S246" s="152"/>
      <c r="T246" s="17"/>
      <c r="U246" s="4"/>
      <c r="V246" s="4"/>
      <c r="W246" s="4"/>
      <c r="X246" s="4"/>
      <c r="Y246" s="4"/>
      <c r="Z246" s="4"/>
      <c r="AA246" s="329">
        <v>237</v>
      </c>
      <c r="AB246" s="329"/>
      <c r="AC246" s="4" t="s">
        <v>1860</v>
      </c>
      <c r="AD246" s="107"/>
      <c r="AE246" s="166" t="s">
        <v>3790</v>
      </c>
      <c r="AF246" s="235"/>
      <c r="AG246" s="235"/>
      <c r="AH246" s="235"/>
      <c r="AI246" s="159"/>
      <c r="AJ246" s="159"/>
      <c r="AK246" s="165"/>
      <c r="AL246" s="213"/>
      <c r="AM246" s="213"/>
      <c r="AN246" s="53"/>
      <c r="AO246" s="53"/>
      <c r="AP246" s="53"/>
      <c r="AQ246" s="53"/>
      <c r="AR246" s="53"/>
      <c r="AS246" s="53"/>
      <c r="AT246" s="53"/>
      <c r="AU246" s="53"/>
      <c r="AV246" s="213"/>
      <c r="AW246" s="213"/>
      <c r="AX246" s="213"/>
      <c r="AY246" s="53" t="s">
        <v>2224</v>
      </c>
      <c r="AZ246" s="330">
        <v>0.96499999999999997</v>
      </c>
      <c r="BA246" s="331"/>
      <c r="BB246" s="2">
        <f>ROUND(AA246*AZ246,0)</f>
        <v>229</v>
      </c>
      <c r="BC246" s="9"/>
    </row>
    <row r="247" spans="1:55" ht="14.25" customHeight="1" x14ac:dyDescent="0.3">
      <c r="A247" s="6">
        <v>22</v>
      </c>
      <c r="B247" s="6">
        <v>6372</v>
      </c>
      <c r="C247" s="49" t="s">
        <v>3800</v>
      </c>
      <c r="D247" s="173"/>
      <c r="E247" s="159"/>
      <c r="F247" s="159"/>
      <c r="G247" s="109"/>
      <c r="H247" s="109"/>
      <c r="I247" s="109"/>
      <c r="J247" s="1"/>
      <c r="K247" s="105"/>
      <c r="L247" s="106"/>
      <c r="M247" s="298" t="s">
        <v>3799</v>
      </c>
      <c r="N247" s="299"/>
      <c r="O247" s="299"/>
      <c r="P247" s="299"/>
      <c r="Q247" s="299"/>
      <c r="R247" s="299"/>
      <c r="S247" s="299"/>
      <c r="T247" s="300"/>
      <c r="U247" s="30" t="s">
        <v>3798</v>
      </c>
      <c r="V247" s="30"/>
      <c r="W247" s="30"/>
      <c r="X247" s="30"/>
      <c r="Y247" s="30"/>
      <c r="Z247" s="159"/>
      <c r="AA247" s="160"/>
      <c r="AB247" s="160"/>
      <c r="AC247" s="50"/>
      <c r="AD247" s="180"/>
      <c r="AE247" s="204"/>
      <c r="AF247" s="220"/>
      <c r="AG247" s="220"/>
      <c r="AH247" s="220"/>
      <c r="AI247" s="213"/>
      <c r="AJ247" s="213"/>
      <c r="AK247" s="213"/>
      <c r="AL247" s="213"/>
      <c r="AM247" s="213"/>
      <c r="AN247" s="53"/>
      <c r="AO247" s="53"/>
      <c r="AP247" s="53"/>
      <c r="AQ247" s="53"/>
      <c r="AR247" s="53"/>
      <c r="AS247" s="53"/>
      <c r="AT247" s="53"/>
      <c r="AU247" s="53"/>
      <c r="AV247" s="213"/>
      <c r="AW247" s="213"/>
      <c r="AX247" s="213"/>
      <c r="AY247" s="4"/>
      <c r="AZ247" s="34"/>
      <c r="BA247" s="35"/>
      <c r="BB247" s="2">
        <f>AA248</f>
        <v>180</v>
      </c>
      <c r="BC247" s="9"/>
    </row>
    <row r="248" spans="1:55" ht="14.25" customHeight="1" x14ac:dyDescent="0.3">
      <c r="A248" s="6">
        <v>22</v>
      </c>
      <c r="B248" s="6">
        <v>6373</v>
      </c>
      <c r="C248" s="49" t="s">
        <v>3797</v>
      </c>
      <c r="D248" s="173"/>
      <c r="E248" s="159"/>
      <c r="F248" s="159"/>
      <c r="G248" s="109"/>
      <c r="H248" s="109"/>
      <c r="I248" s="109"/>
      <c r="J248" s="109"/>
      <c r="K248" s="105"/>
      <c r="L248" s="106"/>
      <c r="M248" s="301"/>
      <c r="N248" s="302"/>
      <c r="O248" s="302"/>
      <c r="P248" s="302"/>
      <c r="Q248" s="302"/>
      <c r="R248" s="302"/>
      <c r="S248" s="302"/>
      <c r="T248" s="303"/>
      <c r="U248" s="4"/>
      <c r="V248" s="4"/>
      <c r="W248" s="4"/>
      <c r="X248" s="4"/>
      <c r="Y248" s="4"/>
      <c r="Z248" s="4"/>
      <c r="AA248" s="329">
        <v>180</v>
      </c>
      <c r="AB248" s="329"/>
      <c r="AC248" s="4" t="s">
        <v>1860</v>
      </c>
      <c r="AD248" s="107"/>
      <c r="AE248" s="166" t="s">
        <v>3790</v>
      </c>
      <c r="AF248" s="235"/>
      <c r="AG248" s="235"/>
      <c r="AH248" s="235"/>
      <c r="AI248" s="159"/>
      <c r="AJ248" s="159"/>
      <c r="AK248" s="159"/>
      <c r="AL248" s="213"/>
      <c r="AM248" s="213"/>
      <c r="AN248" s="53"/>
      <c r="AO248" s="53"/>
      <c r="AP248" s="53"/>
      <c r="AQ248" s="53"/>
      <c r="AR248" s="53"/>
      <c r="AS248" s="53"/>
      <c r="AT248" s="53"/>
      <c r="AU248" s="53"/>
      <c r="AV248" s="213"/>
      <c r="AW248" s="213"/>
      <c r="AX248" s="213"/>
      <c r="AY248" s="53" t="s">
        <v>2224</v>
      </c>
      <c r="AZ248" s="330">
        <v>0.96499999999999997</v>
      </c>
      <c r="BA248" s="331"/>
      <c r="BB248" s="2">
        <f>ROUND(AA248*AZ248,0)</f>
        <v>174</v>
      </c>
      <c r="BC248" s="9"/>
    </row>
    <row r="249" spans="1:55" ht="14.25" customHeight="1" x14ac:dyDescent="0.3">
      <c r="A249" s="6">
        <v>22</v>
      </c>
      <c r="B249" s="6">
        <v>6374</v>
      </c>
      <c r="C249" s="49" t="s">
        <v>3796</v>
      </c>
      <c r="D249" s="173"/>
      <c r="E249" s="159"/>
      <c r="F249" s="159"/>
      <c r="G249" s="109"/>
      <c r="H249" s="109"/>
      <c r="I249" s="109"/>
      <c r="J249" s="109"/>
      <c r="K249" s="105"/>
      <c r="L249" s="106"/>
      <c r="M249" s="104"/>
      <c r="N249" s="105"/>
      <c r="O249" s="105"/>
      <c r="P249" s="105"/>
      <c r="Q249" s="105"/>
      <c r="R249" s="105"/>
      <c r="S249" s="159"/>
      <c r="T249" s="40"/>
      <c r="U249" s="30" t="s">
        <v>3795</v>
      </c>
      <c r="V249" s="30"/>
      <c r="W249" s="30"/>
      <c r="X249" s="30"/>
      <c r="Y249" s="30"/>
      <c r="Z249" s="159"/>
      <c r="AA249" s="160"/>
      <c r="AB249" s="160"/>
      <c r="AC249" s="50"/>
      <c r="AD249" s="180"/>
      <c r="AE249" s="204"/>
      <c r="AF249" s="220"/>
      <c r="AG249" s="220"/>
      <c r="AH249" s="220"/>
      <c r="AI249" s="213"/>
      <c r="AJ249" s="213"/>
      <c r="AK249" s="213"/>
      <c r="AL249" s="213"/>
      <c r="AM249" s="213"/>
      <c r="AN249" s="53"/>
      <c r="AO249" s="53"/>
      <c r="AP249" s="53"/>
      <c r="AQ249" s="53"/>
      <c r="AR249" s="53"/>
      <c r="AS249" s="53"/>
      <c r="AT249" s="53"/>
      <c r="AU249" s="53"/>
      <c r="AV249" s="213"/>
      <c r="AW249" s="213"/>
      <c r="AX249" s="213"/>
      <c r="AY249" s="4"/>
      <c r="AZ249" s="34"/>
      <c r="BA249" s="35"/>
      <c r="BB249" s="2">
        <f>AA250</f>
        <v>162</v>
      </c>
      <c r="BC249" s="9"/>
    </row>
    <row r="250" spans="1:55" ht="14.25" customHeight="1" x14ac:dyDescent="0.3">
      <c r="A250" s="6">
        <v>22</v>
      </c>
      <c r="B250" s="6">
        <v>6375</v>
      </c>
      <c r="C250" s="49" t="s">
        <v>3794</v>
      </c>
      <c r="D250" s="173"/>
      <c r="E250" s="159"/>
      <c r="F250" s="159"/>
      <c r="G250" s="109"/>
      <c r="H250" s="109"/>
      <c r="I250" s="109"/>
      <c r="J250" s="105"/>
      <c r="K250" s="105"/>
      <c r="L250" s="106"/>
      <c r="M250" s="104"/>
      <c r="N250" s="105"/>
      <c r="O250" s="105"/>
      <c r="P250" s="105"/>
      <c r="Q250" s="105"/>
      <c r="R250" s="105"/>
      <c r="S250" s="159"/>
      <c r="T250" s="40"/>
      <c r="U250" s="4"/>
      <c r="V250" s="4"/>
      <c r="W250" s="4"/>
      <c r="X250" s="4"/>
      <c r="Y250" s="4"/>
      <c r="Z250" s="4"/>
      <c r="AA250" s="329">
        <v>162</v>
      </c>
      <c r="AB250" s="329"/>
      <c r="AC250" s="4" t="s">
        <v>1860</v>
      </c>
      <c r="AD250" s="107"/>
      <c r="AE250" s="166" t="s">
        <v>3790</v>
      </c>
      <c r="AF250" s="235"/>
      <c r="AG250" s="235"/>
      <c r="AH250" s="235"/>
      <c r="AI250" s="159"/>
      <c r="AJ250" s="159"/>
      <c r="AK250" s="159"/>
      <c r="AL250" s="213"/>
      <c r="AM250" s="213"/>
      <c r="AN250" s="53"/>
      <c r="AO250" s="53"/>
      <c r="AP250" s="53"/>
      <c r="AQ250" s="53"/>
      <c r="AR250" s="53"/>
      <c r="AS250" s="53"/>
      <c r="AT250" s="53"/>
      <c r="AU250" s="53"/>
      <c r="AV250" s="213"/>
      <c r="AW250" s="213"/>
      <c r="AX250" s="213"/>
      <c r="AY250" s="53" t="s">
        <v>2224</v>
      </c>
      <c r="AZ250" s="330">
        <v>0.96499999999999997</v>
      </c>
      <c r="BA250" s="331"/>
      <c r="BB250" s="2">
        <f>ROUND(AA250*AZ250,0)</f>
        <v>156</v>
      </c>
      <c r="BC250" s="9"/>
    </row>
    <row r="251" spans="1:55" ht="14.25" customHeight="1" x14ac:dyDescent="0.3">
      <c r="A251" s="6">
        <v>22</v>
      </c>
      <c r="B251" s="6">
        <v>6376</v>
      </c>
      <c r="C251" s="49" t="s">
        <v>3793</v>
      </c>
      <c r="D251" s="173"/>
      <c r="E251" s="159"/>
      <c r="F251" s="159"/>
      <c r="G251" s="109"/>
      <c r="H251" s="109"/>
      <c r="I251" s="109"/>
      <c r="J251" s="105"/>
      <c r="K251" s="105"/>
      <c r="L251" s="106"/>
      <c r="M251" s="104"/>
      <c r="N251" s="105"/>
      <c r="O251" s="105"/>
      <c r="P251" s="105"/>
      <c r="Q251" s="105"/>
      <c r="R251" s="105"/>
      <c r="S251" s="159"/>
      <c r="T251" s="40"/>
      <c r="U251" s="30" t="s">
        <v>3792</v>
      </c>
      <c r="V251" s="30"/>
      <c r="W251" s="30"/>
      <c r="X251" s="30"/>
      <c r="Y251" s="30"/>
      <c r="Z251" s="159"/>
      <c r="AA251" s="160"/>
      <c r="AB251" s="160"/>
      <c r="AC251" s="50"/>
      <c r="AD251" s="180"/>
      <c r="AE251" s="204"/>
      <c r="AF251" s="220"/>
      <c r="AG251" s="220"/>
      <c r="AH251" s="220"/>
      <c r="AI251" s="213"/>
      <c r="AJ251" s="213"/>
      <c r="AK251" s="213"/>
      <c r="AL251" s="213"/>
      <c r="AM251" s="213"/>
      <c r="AN251" s="53"/>
      <c r="AO251" s="53"/>
      <c r="AP251" s="53"/>
      <c r="AQ251" s="53"/>
      <c r="AR251" s="53"/>
      <c r="AS251" s="53"/>
      <c r="AT251" s="53"/>
      <c r="AU251" s="53"/>
      <c r="AV251" s="213"/>
      <c r="AW251" s="213"/>
      <c r="AX251" s="213"/>
      <c r="AY251" s="4"/>
      <c r="AZ251" s="34"/>
      <c r="BA251" s="35"/>
      <c r="BB251" s="2">
        <f>AA252</f>
        <v>141</v>
      </c>
      <c r="BC251" s="9"/>
    </row>
    <row r="252" spans="1:55" ht="14.25" customHeight="1" x14ac:dyDescent="0.3">
      <c r="A252" s="6">
        <v>22</v>
      </c>
      <c r="B252" s="6">
        <v>6377</v>
      </c>
      <c r="C252" s="49" t="s">
        <v>3791</v>
      </c>
      <c r="D252" s="153"/>
      <c r="E252" s="152"/>
      <c r="F252" s="152"/>
      <c r="G252" s="132"/>
      <c r="H252" s="132"/>
      <c r="I252" s="132"/>
      <c r="J252" s="78"/>
      <c r="K252" s="78"/>
      <c r="L252" s="79"/>
      <c r="M252" s="77"/>
      <c r="N252" s="78"/>
      <c r="O252" s="78"/>
      <c r="P252" s="78"/>
      <c r="Q252" s="78"/>
      <c r="R252" s="78"/>
      <c r="S252" s="152"/>
      <c r="T252" s="17"/>
      <c r="U252" s="4"/>
      <c r="V252" s="4"/>
      <c r="W252" s="4"/>
      <c r="X252" s="4"/>
      <c r="Y252" s="4"/>
      <c r="Z252" s="4"/>
      <c r="AA252" s="329">
        <v>141</v>
      </c>
      <c r="AB252" s="329"/>
      <c r="AC252" s="4" t="s">
        <v>1860</v>
      </c>
      <c r="AD252" s="107"/>
      <c r="AE252" s="45" t="s">
        <v>3790</v>
      </c>
      <c r="AF252" s="220"/>
      <c r="AG252" s="220"/>
      <c r="AH252" s="220"/>
      <c r="AI252" s="213"/>
      <c r="AJ252" s="213"/>
      <c r="AK252" s="152"/>
      <c r="AL252" s="213"/>
      <c r="AM252" s="213"/>
      <c r="AN252" s="53"/>
      <c r="AO252" s="53"/>
      <c r="AP252" s="53"/>
      <c r="AQ252" s="53"/>
      <c r="AR252" s="53"/>
      <c r="AS252" s="53"/>
      <c r="AT252" s="53"/>
      <c r="AU252" s="53"/>
      <c r="AV252" s="213"/>
      <c r="AW252" s="213"/>
      <c r="AX252" s="213"/>
      <c r="AY252" s="53" t="s">
        <v>2226</v>
      </c>
      <c r="AZ252" s="330">
        <v>0.96499999999999997</v>
      </c>
      <c r="BA252" s="331"/>
      <c r="BB252" s="2">
        <f>ROUND(AA252*AZ252,0)</f>
        <v>136</v>
      </c>
      <c r="BC252" s="9"/>
    </row>
    <row r="253" spans="1:55" ht="14.25" customHeight="1" x14ac:dyDescent="0.3">
      <c r="A253" s="6">
        <v>22</v>
      </c>
      <c r="B253" s="6">
        <v>6378</v>
      </c>
      <c r="C253" s="49" t="s">
        <v>3789</v>
      </c>
      <c r="D253" s="124" t="s">
        <v>3788</v>
      </c>
      <c r="E253" s="125"/>
      <c r="F253" s="125"/>
      <c r="G253" s="234"/>
      <c r="H253" s="234"/>
      <c r="I253" s="234"/>
      <c r="J253" s="234"/>
      <c r="K253" s="221"/>
      <c r="L253" s="233"/>
      <c r="M253" s="45" t="s">
        <v>3787</v>
      </c>
      <c r="N253" s="213"/>
      <c r="O253" s="213"/>
      <c r="P253" s="3"/>
      <c r="Q253" s="3"/>
      <c r="R253" s="3"/>
      <c r="S253" s="3"/>
      <c r="T253" s="227"/>
      <c r="U253" s="227"/>
      <c r="V253" s="227"/>
      <c r="W253" s="232"/>
      <c r="X253" s="232"/>
      <c r="Y253" s="232"/>
      <c r="Z253" s="231"/>
      <c r="AA253" s="50"/>
      <c r="AB253" s="230"/>
      <c r="AC253" s="230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326">
        <v>317</v>
      </c>
      <c r="AW253" s="326"/>
      <c r="AX253" s="3" t="s">
        <v>1852</v>
      </c>
      <c r="AY253" s="3"/>
      <c r="AZ253" s="44"/>
      <c r="BA253" s="226"/>
      <c r="BB253" s="2">
        <f>AV253</f>
        <v>317</v>
      </c>
      <c r="BC253" s="199"/>
    </row>
    <row r="254" spans="1:55" ht="14.25" customHeight="1" x14ac:dyDescent="0.3">
      <c r="A254" s="6">
        <v>22</v>
      </c>
      <c r="B254" s="6">
        <v>6379</v>
      </c>
      <c r="C254" s="49" t="s">
        <v>3786</v>
      </c>
      <c r="D254" s="121"/>
      <c r="E254" s="122"/>
      <c r="F254" s="122"/>
      <c r="G254" s="229"/>
      <c r="H254" s="229"/>
      <c r="I254" s="229"/>
      <c r="J254" s="229"/>
      <c r="K254" s="229"/>
      <c r="L254" s="228"/>
      <c r="M254" s="45" t="s">
        <v>3785</v>
      </c>
      <c r="N254" s="213"/>
      <c r="O254" s="213"/>
      <c r="P254" s="3"/>
      <c r="Q254" s="3"/>
      <c r="R254" s="3"/>
      <c r="S254" s="3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326">
        <v>421</v>
      </c>
      <c r="AW254" s="326"/>
      <c r="AX254" s="3" t="s">
        <v>1852</v>
      </c>
      <c r="AY254" s="3"/>
      <c r="AZ254" s="44"/>
      <c r="BA254" s="226"/>
      <c r="BB254" s="2">
        <f>AV254</f>
        <v>421</v>
      </c>
      <c r="BC254" s="199"/>
    </row>
    <row r="255" spans="1:55" ht="14.25" customHeight="1" x14ac:dyDescent="0.3">
      <c r="A255" s="6">
        <v>22</v>
      </c>
      <c r="B255" s="6">
        <v>6380</v>
      </c>
      <c r="C255" s="49" t="s">
        <v>3784</v>
      </c>
      <c r="D255" s="166" t="s">
        <v>3783</v>
      </c>
      <c r="E255" s="225"/>
      <c r="F255" s="225"/>
      <c r="G255" s="30"/>
      <c r="H255" s="30"/>
      <c r="I255" s="30"/>
      <c r="J255" s="30"/>
      <c r="K255" s="30"/>
      <c r="L255" s="48"/>
      <c r="M255" s="3" t="s">
        <v>3782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326">
        <v>527</v>
      </c>
      <c r="AW255" s="326"/>
      <c r="AX255" s="4" t="s">
        <v>1852</v>
      </c>
      <c r="AY255" s="4"/>
      <c r="AZ255" s="4"/>
      <c r="BA255" s="17"/>
      <c r="BB255" s="2">
        <f>AV255</f>
        <v>527</v>
      </c>
      <c r="BC255" s="14" t="s">
        <v>1854</v>
      </c>
    </row>
    <row r="256" spans="1:55" ht="14.25" customHeight="1" x14ac:dyDescent="0.3">
      <c r="A256" s="6">
        <v>22</v>
      </c>
      <c r="B256" s="6">
        <v>6381</v>
      </c>
      <c r="C256" s="49" t="s">
        <v>3781</v>
      </c>
      <c r="D256" s="13"/>
      <c r="E256" s="12"/>
      <c r="F256" s="7" t="s">
        <v>3780</v>
      </c>
      <c r="G256" s="4"/>
      <c r="H256" s="4"/>
      <c r="I256" s="4"/>
      <c r="J256" s="4"/>
      <c r="K256" s="4"/>
      <c r="L256" s="17"/>
      <c r="M256" s="3" t="s">
        <v>3779</v>
      </c>
      <c r="N256" s="3"/>
      <c r="O256" s="17"/>
      <c r="P256" s="17"/>
      <c r="Q256" s="17"/>
      <c r="R256" s="3"/>
      <c r="S256" s="3"/>
      <c r="T256" s="3"/>
      <c r="U256" s="3"/>
      <c r="V256" s="3"/>
      <c r="W256" s="3"/>
      <c r="X256" s="3"/>
      <c r="Y256" s="3"/>
      <c r="Z256" s="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326">
        <v>1055</v>
      </c>
      <c r="AW256" s="326"/>
      <c r="AX256" s="3" t="s">
        <v>1852</v>
      </c>
      <c r="AY256" s="4"/>
      <c r="AZ256" s="4"/>
      <c r="BA256" s="17"/>
      <c r="BB256" s="2">
        <f>AV256</f>
        <v>1055</v>
      </c>
      <c r="BC256" s="11"/>
    </row>
  </sheetData>
  <mergeCells count="253">
    <mergeCell ref="AA246:AB246"/>
    <mergeCell ref="AZ246:BA246"/>
    <mergeCell ref="M247:T248"/>
    <mergeCell ref="AA248:AB248"/>
    <mergeCell ref="AZ248:BA248"/>
    <mergeCell ref="AA250:AB250"/>
    <mergeCell ref="AZ250:BA250"/>
    <mergeCell ref="AA252:AB252"/>
    <mergeCell ref="AZ252:BA252"/>
    <mergeCell ref="AV253:AW253"/>
    <mergeCell ref="AV254:AW254"/>
    <mergeCell ref="AV255:AW255"/>
    <mergeCell ref="AV256:AW256"/>
    <mergeCell ref="AV235:AW235"/>
    <mergeCell ref="AV236:AW236"/>
    <mergeCell ref="AV237:AW237"/>
    <mergeCell ref="AV238:AW238"/>
    <mergeCell ref="AV239:AW239"/>
    <mergeCell ref="AV240:AW240"/>
    <mergeCell ref="D241:L245"/>
    <mergeCell ref="M241:T242"/>
    <mergeCell ref="AA242:AB242"/>
    <mergeCell ref="AZ242:BA242"/>
    <mergeCell ref="AA244:AB244"/>
    <mergeCell ref="AZ244:BA244"/>
    <mergeCell ref="AV223:AW223"/>
    <mergeCell ref="AV224:AW224"/>
    <mergeCell ref="AV225:AW225"/>
    <mergeCell ref="AV226:AW226"/>
    <mergeCell ref="AV227:AW227"/>
    <mergeCell ref="AV228:AW228"/>
    <mergeCell ref="AV229:AW229"/>
    <mergeCell ref="AV230:AW230"/>
    <mergeCell ref="AV231:AW231"/>
    <mergeCell ref="AV232:AW232"/>
    <mergeCell ref="AV233:AW233"/>
    <mergeCell ref="AV234:AW234"/>
    <mergeCell ref="AV220:AW220"/>
    <mergeCell ref="AV221:AW221"/>
    <mergeCell ref="AV222:AW222"/>
    <mergeCell ref="AV199:AW199"/>
    <mergeCell ref="AV200:AW200"/>
    <mergeCell ref="AV201:AW201"/>
    <mergeCell ref="AV202:AW202"/>
    <mergeCell ref="AV203:AW203"/>
    <mergeCell ref="AV204:AW204"/>
    <mergeCell ref="AV205:AW205"/>
    <mergeCell ref="AV206:AW206"/>
    <mergeCell ref="AV207:AW207"/>
    <mergeCell ref="AV208:AW208"/>
    <mergeCell ref="AV209:AW209"/>
    <mergeCell ref="AV210:AW210"/>
    <mergeCell ref="AV211:AW211"/>
    <mergeCell ref="AV212:AW212"/>
    <mergeCell ref="AV213:AW213"/>
    <mergeCell ref="AV214:AW214"/>
    <mergeCell ref="AV215:AW215"/>
    <mergeCell ref="AV216:AW216"/>
    <mergeCell ref="AV217:AW217"/>
    <mergeCell ref="AV218:AW218"/>
    <mergeCell ref="AV219:AW219"/>
    <mergeCell ref="AV196:AW196"/>
    <mergeCell ref="AV197:AW197"/>
    <mergeCell ref="AV198:AW198"/>
    <mergeCell ref="AV175:AW175"/>
    <mergeCell ref="AV176:AW176"/>
    <mergeCell ref="AV177:AW177"/>
    <mergeCell ref="AV178:AW178"/>
    <mergeCell ref="AV179:AW179"/>
    <mergeCell ref="AV180:AW180"/>
    <mergeCell ref="AV181:AW181"/>
    <mergeCell ref="AV182:AW182"/>
    <mergeCell ref="AV183:AW183"/>
    <mergeCell ref="AV184:AW184"/>
    <mergeCell ref="AV185:AW185"/>
    <mergeCell ref="AV186:AW186"/>
    <mergeCell ref="AV187:AW187"/>
    <mergeCell ref="AV188:AW188"/>
    <mergeCell ref="AV189:AW189"/>
    <mergeCell ref="AV190:AW190"/>
    <mergeCell ref="AV191:AW191"/>
    <mergeCell ref="AV192:AW192"/>
    <mergeCell ref="AV193:AW193"/>
    <mergeCell ref="AV194:AW194"/>
    <mergeCell ref="AV195:AW195"/>
    <mergeCell ref="AV172:AW172"/>
    <mergeCell ref="AV173:AW173"/>
    <mergeCell ref="AV174:AW174"/>
    <mergeCell ref="AV151:AW151"/>
    <mergeCell ref="AV152:AW152"/>
    <mergeCell ref="AV153:AW153"/>
    <mergeCell ref="AV154:AW154"/>
    <mergeCell ref="AV155:AW155"/>
    <mergeCell ref="AV156:AW156"/>
    <mergeCell ref="AV157:AW157"/>
    <mergeCell ref="AV158:AW158"/>
    <mergeCell ref="AV159:AW159"/>
    <mergeCell ref="AV160:AW160"/>
    <mergeCell ref="AV161:AW161"/>
    <mergeCell ref="AV162:AW162"/>
    <mergeCell ref="AV163:AW163"/>
    <mergeCell ref="AV164:AW164"/>
    <mergeCell ref="AV165:AW165"/>
    <mergeCell ref="AV166:AW166"/>
    <mergeCell ref="AV167:AW167"/>
    <mergeCell ref="AV168:AW168"/>
    <mergeCell ref="AV169:AW169"/>
    <mergeCell ref="AV170:AW170"/>
    <mergeCell ref="AV171:AW171"/>
    <mergeCell ref="AV148:AW148"/>
    <mergeCell ref="AV149:AW149"/>
    <mergeCell ref="AV150:AW150"/>
    <mergeCell ref="AV127:AW127"/>
    <mergeCell ref="AV128:AW128"/>
    <mergeCell ref="AV129:AW129"/>
    <mergeCell ref="AV130:AW130"/>
    <mergeCell ref="AV131:AW131"/>
    <mergeCell ref="AV132:AW132"/>
    <mergeCell ref="AV133:AW133"/>
    <mergeCell ref="AV134:AW134"/>
    <mergeCell ref="AV135:AW135"/>
    <mergeCell ref="AV136:AW136"/>
    <mergeCell ref="AV137:AW137"/>
    <mergeCell ref="AV138:AW138"/>
    <mergeCell ref="AV139:AW139"/>
    <mergeCell ref="AV140:AW140"/>
    <mergeCell ref="AV141:AW141"/>
    <mergeCell ref="AV142:AW142"/>
    <mergeCell ref="AV143:AW143"/>
    <mergeCell ref="AV144:AW144"/>
    <mergeCell ref="AV145:AW145"/>
    <mergeCell ref="AV146:AW146"/>
    <mergeCell ref="AV147:AW147"/>
    <mergeCell ref="AV124:AW124"/>
    <mergeCell ref="AV125:AW125"/>
    <mergeCell ref="AV126:AW126"/>
    <mergeCell ref="AV103:AW103"/>
    <mergeCell ref="AV104:AW104"/>
    <mergeCell ref="AV105:AW105"/>
    <mergeCell ref="AV106:AW106"/>
    <mergeCell ref="AV107:AW107"/>
    <mergeCell ref="AV108:AW108"/>
    <mergeCell ref="AV109:AW109"/>
    <mergeCell ref="AV110:AW110"/>
    <mergeCell ref="AV111:AW111"/>
    <mergeCell ref="AV112:AW112"/>
    <mergeCell ref="AV113:AW113"/>
    <mergeCell ref="AV114:AW114"/>
    <mergeCell ref="AV115:AW115"/>
    <mergeCell ref="AV116:AW116"/>
    <mergeCell ref="AV117:AW117"/>
    <mergeCell ref="AV118:AW118"/>
    <mergeCell ref="AV119:AW119"/>
    <mergeCell ref="AV120:AW120"/>
    <mergeCell ref="AV121:AW121"/>
    <mergeCell ref="AV122:AW122"/>
    <mergeCell ref="AV123:AW123"/>
    <mergeCell ref="AV100:AW100"/>
    <mergeCell ref="AV101:AW101"/>
    <mergeCell ref="AV102:AW102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V95:AW95"/>
    <mergeCell ref="AV96:AW96"/>
    <mergeCell ref="AV97:AW97"/>
    <mergeCell ref="AV98:AW98"/>
    <mergeCell ref="AV99:AW99"/>
    <mergeCell ref="AV76:AW76"/>
    <mergeCell ref="AV77:AW77"/>
    <mergeCell ref="AV78:AW78"/>
    <mergeCell ref="AV55:AW55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52:AW52"/>
    <mergeCell ref="AV53:AW53"/>
    <mergeCell ref="AV54:AW54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28:AW28"/>
    <mergeCell ref="AV29:AW29"/>
    <mergeCell ref="AV30:AW30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V27:AW27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18" max="54" man="1"/>
    <brk id="240" max="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autoPageBreaks="0"/>
  </sheetPr>
  <dimension ref="A1:BD54"/>
  <sheetViews>
    <sheetView zoomScaleNormal="100" zoomScaleSheetLayoutView="100" workbookViewId="0"/>
  </sheetViews>
  <sheetFormatPr defaultColWidth="9" defaultRowHeight="16.75" customHeight="1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8" width="2.3671875" style="22" customWidth="1"/>
    <col min="19" max="22" width="2.3671875" style="38" customWidth="1"/>
    <col min="23" max="51" width="2.3671875" style="59" customWidth="1"/>
    <col min="52" max="53" width="2.3671875" style="38" customWidth="1"/>
    <col min="54" max="55" width="8.62890625" style="38" customWidth="1"/>
    <col min="56" max="56" width="2.734375" style="38" customWidth="1"/>
    <col min="57" max="16384" width="9" style="38"/>
  </cols>
  <sheetData>
    <row r="1" spans="1:56" ht="16.75" customHeight="1" x14ac:dyDescent="0.3">
      <c r="A1" s="37"/>
    </row>
    <row r="2" spans="1:56" ht="16.75" customHeight="1" x14ac:dyDescent="0.3">
      <c r="A2" s="37"/>
    </row>
    <row r="3" spans="1:56" ht="16.75" customHeight="1" x14ac:dyDescent="0.3">
      <c r="A3" s="37"/>
    </row>
    <row r="4" spans="1:56" ht="16.75" customHeight="1" x14ac:dyDescent="0.3">
      <c r="A4" s="37"/>
      <c r="B4" s="193"/>
    </row>
    <row r="5" spans="1:56" ht="16.75" customHeight="1" x14ac:dyDescent="0.3">
      <c r="A5" s="21" t="s">
        <v>3683</v>
      </c>
      <c r="B5" s="75"/>
      <c r="C5" s="130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1"/>
      <c r="T5" s="61"/>
      <c r="U5" s="61"/>
      <c r="V5" s="36"/>
      <c r="W5" s="61"/>
      <c r="X5" s="61" t="s">
        <v>3682</v>
      </c>
      <c r="Y5" s="61"/>
      <c r="Z5" s="61"/>
      <c r="AA5" s="61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1"/>
      <c r="BA5" s="61"/>
      <c r="BB5" s="20" t="s">
        <v>1858</v>
      </c>
      <c r="BC5" s="20" t="s">
        <v>1857</v>
      </c>
      <c r="BD5" s="123"/>
    </row>
    <row r="6" spans="1:56" ht="16.75" customHeight="1" x14ac:dyDescent="0.3">
      <c r="A6" s="19" t="s">
        <v>1856</v>
      </c>
      <c r="B6" s="18" t="s">
        <v>1855</v>
      </c>
      <c r="C6" s="17"/>
      <c r="D6" s="71"/>
      <c r="E6" s="69"/>
      <c r="F6" s="69"/>
      <c r="G6" s="6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9"/>
      <c r="T6" s="69"/>
      <c r="U6" s="69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69"/>
      <c r="BA6" s="69"/>
      <c r="BB6" s="16" t="s">
        <v>2</v>
      </c>
      <c r="BC6" s="16" t="s">
        <v>0</v>
      </c>
      <c r="BD6" s="123"/>
    </row>
    <row r="7" spans="1:56" ht="16.75" customHeight="1" x14ac:dyDescent="0.3">
      <c r="A7" s="6">
        <v>22</v>
      </c>
      <c r="B7" s="6">
        <v>6430</v>
      </c>
      <c r="C7" s="49" t="s">
        <v>4135</v>
      </c>
      <c r="D7" s="47" t="s">
        <v>4134</v>
      </c>
      <c r="E7" s="165"/>
      <c r="F7" s="165"/>
      <c r="G7" s="165"/>
      <c r="H7" s="30"/>
      <c r="I7" s="30"/>
      <c r="J7" s="30"/>
      <c r="K7" s="30"/>
      <c r="L7" s="48"/>
      <c r="M7" s="5" t="s">
        <v>4133</v>
      </c>
      <c r="N7" s="3"/>
      <c r="O7" s="3"/>
      <c r="P7" s="3"/>
      <c r="Q7" s="3"/>
      <c r="R7" s="3"/>
      <c r="S7" s="213"/>
      <c r="T7" s="213"/>
      <c r="U7" s="213"/>
      <c r="V7" s="213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326">
        <v>9</v>
      </c>
      <c r="AW7" s="326"/>
      <c r="AX7" s="3" t="s">
        <v>1852</v>
      </c>
      <c r="AY7" s="4"/>
      <c r="AZ7" s="4"/>
      <c r="BA7" s="254"/>
      <c r="BB7" s="2">
        <f t="shared" ref="BB7:BB46" si="0">AV7</f>
        <v>9</v>
      </c>
      <c r="BC7" s="14" t="s">
        <v>2568</v>
      </c>
    </row>
    <row r="8" spans="1:56" ht="16.75" customHeight="1" x14ac:dyDescent="0.3">
      <c r="A8" s="6">
        <v>22</v>
      </c>
      <c r="B8" s="6">
        <v>6382</v>
      </c>
      <c r="C8" s="49" t="s">
        <v>4132</v>
      </c>
      <c r="D8" s="41"/>
      <c r="E8" s="159"/>
      <c r="F8" s="159"/>
      <c r="G8" s="159"/>
      <c r="H8" s="1"/>
      <c r="I8" s="1"/>
      <c r="J8" s="1"/>
      <c r="K8" s="1"/>
      <c r="L8" s="40"/>
      <c r="M8" s="5" t="s">
        <v>4131</v>
      </c>
      <c r="N8" s="3"/>
      <c r="O8" s="3"/>
      <c r="P8" s="3"/>
      <c r="Q8" s="3"/>
      <c r="R8" s="3"/>
      <c r="S8" s="213"/>
      <c r="T8" s="213"/>
      <c r="U8" s="213"/>
      <c r="V8" s="213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326">
        <v>7</v>
      </c>
      <c r="AW8" s="326"/>
      <c r="AX8" s="3" t="s">
        <v>1852</v>
      </c>
      <c r="AY8" s="4"/>
      <c r="AZ8" s="4"/>
      <c r="BA8" s="254"/>
      <c r="BB8" s="2">
        <f t="shared" si="0"/>
        <v>7</v>
      </c>
      <c r="BC8" s="9"/>
    </row>
    <row r="9" spans="1:56" ht="16.75" customHeight="1" x14ac:dyDescent="0.3">
      <c r="A9" s="6">
        <v>22</v>
      </c>
      <c r="B9" s="6">
        <v>6383</v>
      </c>
      <c r="C9" s="49" t="s">
        <v>4130</v>
      </c>
      <c r="D9" s="173"/>
      <c r="E9" s="159"/>
      <c r="F9" s="159"/>
      <c r="G9" s="159"/>
      <c r="H9" s="1"/>
      <c r="I9" s="1"/>
      <c r="J9" s="1"/>
      <c r="K9" s="1"/>
      <c r="L9" s="40"/>
      <c r="M9" s="5" t="s">
        <v>4129</v>
      </c>
      <c r="N9" s="3"/>
      <c r="O9" s="3"/>
      <c r="P9" s="3"/>
      <c r="Q9" s="3"/>
      <c r="R9" s="3"/>
      <c r="S9" s="213"/>
      <c r="T9" s="213"/>
      <c r="U9" s="213"/>
      <c r="V9" s="213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326">
        <v>4</v>
      </c>
      <c r="AW9" s="326"/>
      <c r="AX9" s="3" t="s">
        <v>1852</v>
      </c>
      <c r="AY9" s="4"/>
      <c r="AZ9" s="4"/>
      <c r="BA9" s="254"/>
      <c r="BB9" s="2">
        <f t="shared" si="0"/>
        <v>4</v>
      </c>
      <c r="BC9" s="9"/>
    </row>
    <row r="10" spans="1:56" ht="16.75" customHeight="1" x14ac:dyDescent="0.3">
      <c r="A10" s="6">
        <v>22</v>
      </c>
      <c r="B10" s="6">
        <v>6384</v>
      </c>
      <c r="C10" s="49" t="s">
        <v>4128</v>
      </c>
      <c r="D10" s="45" t="s">
        <v>4127</v>
      </c>
      <c r="E10" s="240"/>
      <c r="F10" s="24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332"/>
      <c r="AT10" s="332"/>
      <c r="AU10" s="3"/>
      <c r="AV10" s="326">
        <v>470</v>
      </c>
      <c r="AW10" s="326"/>
      <c r="AX10" s="3" t="s">
        <v>1852</v>
      </c>
      <c r="AY10" s="4"/>
      <c r="AZ10" s="4"/>
      <c r="BA10" s="17"/>
      <c r="BB10" s="2">
        <f t="shared" si="0"/>
        <v>470</v>
      </c>
      <c r="BC10" s="26" t="s">
        <v>1854</v>
      </c>
    </row>
    <row r="11" spans="1:56" ht="16.75" customHeight="1" x14ac:dyDescent="0.3">
      <c r="A11" s="6">
        <v>22</v>
      </c>
      <c r="B11" s="6">
        <v>6385</v>
      </c>
      <c r="C11" s="49" t="s">
        <v>4126</v>
      </c>
      <c r="D11" s="301" t="s">
        <v>4125</v>
      </c>
      <c r="E11" s="302"/>
      <c r="F11" s="302"/>
      <c r="G11" s="302"/>
      <c r="H11" s="302"/>
      <c r="I11" s="302"/>
      <c r="J11" s="302"/>
      <c r="K11" s="302"/>
      <c r="L11" s="303"/>
      <c r="M11" s="301" t="s">
        <v>4124</v>
      </c>
      <c r="N11" s="302"/>
      <c r="O11" s="302"/>
      <c r="P11" s="302"/>
      <c r="Q11" s="302"/>
      <c r="R11" s="302"/>
      <c r="S11" s="302"/>
      <c r="T11" s="303"/>
      <c r="U11" s="4" t="s">
        <v>4105</v>
      </c>
      <c r="V11" s="4"/>
      <c r="W11" s="4"/>
      <c r="X11" s="4"/>
      <c r="Y11" s="4"/>
      <c r="Z11" s="4"/>
      <c r="AA11" s="107"/>
      <c r="AB11" s="107"/>
      <c r="AC11" s="4"/>
      <c r="AD11" s="107"/>
      <c r="AE11" s="7"/>
      <c r="AF11" s="152"/>
      <c r="AG11" s="152"/>
      <c r="AH11" s="152"/>
      <c r="AI11" s="152"/>
      <c r="AJ11" s="152"/>
      <c r="AK11" s="107"/>
      <c r="AL11" s="107"/>
      <c r="AM11" s="107"/>
      <c r="AN11" s="107"/>
      <c r="AO11" s="107"/>
      <c r="AP11" s="107"/>
      <c r="AQ11" s="107"/>
      <c r="AR11" s="107"/>
      <c r="AS11" s="4"/>
      <c r="AT11" s="4"/>
      <c r="AU11" s="4"/>
      <c r="AV11" s="326">
        <v>25</v>
      </c>
      <c r="AW11" s="326"/>
      <c r="AX11" s="4" t="s">
        <v>1852</v>
      </c>
      <c r="AY11" s="4"/>
      <c r="AZ11" s="4"/>
      <c r="BA11" s="17"/>
      <c r="BB11" s="2">
        <f t="shared" si="0"/>
        <v>25</v>
      </c>
      <c r="BC11" s="9" t="s">
        <v>2568</v>
      </c>
    </row>
    <row r="12" spans="1:56" ht="16.75" customHeight="1" x14ac:dyDescent="0.25">
      <c r="A12" s="6">
        <v>22</v>
      </c>
      <c r="B12" s="6">
        <v>6386</v>
      </c>
      <c r="C12" s="49" t="s">
        <v>4123</v>
      </c>
      <c r="D12" s="108"/>
      <c r="E12" s="109"/>
      <c r="F12" s="109"/>
      <c r="G12" s="244"/>
      <c r="H12" s="244"/>
      <c r="I12" s="244"/>
      <c r="J12" s="244"/>
      <c r="K12" s="244"/>
      <c r="L12" s="253"/>
      <c r="M12" s="108"/>
      <c r="N12" s="109"/>
      <c r="O12" s="109"/>
      <c r="P12" s="109"/>
      <c r="Q12" s="109"/>
      <c r="R12" s="109"/>
      <c r="S12" s="109"/>
      <c r="T12" s="110"/>
      <c r="U12" s="3" t="s">
        <v>4103</v>
      </c>
      <c r="V12" s="4"/>
      <c r="W12" s="4"/>
      <c r="X12" s="4"/>
      <c r="Y12" s="4"/>
      <c r="Z12" s="4"/>
      <c r="AA12" s="107"/>
      <c r="AB12" s="107"/>
      <c r="AC12" s="4"/>
      <c r="AD12" s="107"/>
      <c r="AE12" s="46"/>
      <c r="AF12" s="213"/>
      <c r="AG12" s="213"/>
      <c r="AH12" s="213"/>
      <c r="AI12" s="213"/>
      <c r="AJ12" s="213"/>
      <c r="AK12" s="53"/>
      <c r="AL12" s="53"/>
      <c r="AM12" s="53"/>
      <c r="AN12" s="53"/>
      <c r="AO12" s="53"/>
      <c r="AP12" s="53"/>
      <c r="AQ12" s="53"/>
      <c r="AR12" s="53"/>
      <c r="AS12" s="3"/>
      <c r="AT12" s="3"/>
      <c r="AU12" s="3"/>
      <c r="AV12" s="326">
        <v>21</v>
      </c>
      <c r="AW12" s="326"/>
      <c r="AX12" s="3" t="s">
        <v>1852</v>
      </c>
      <c r="AY12" s="4"/>
      <c r="AZ12" s="4"/>
      <c r="BA12" s="17"/>
      <c r="BB12" s="2">
        <f t="shared" si="0"/>
        <v>21</v>
      </c>
      <c r="BC12" s="9"/>
    </row>
    <row r="13" spans="1:56" ht="16.75" customHeight="1" x14ac:dyDescent="0.25">
      <c r="A13" s="6">
        <v>22</v>
      </c>
      <c r="B13" s="6">
        <v>6387</v>
      </c>
      <c r="C13" s="49" t="s">
        <v>4122</v>
      </c>
      <c r="D13" s="108"/>
      <c r="E13" s="109"/>
      <c r="F13" s="109"/>
      <c r="G13" s="244"/>
      <c r="H13" s="244"/>
      <c r="I13" s="244"/>
      <c r="J13" s="244"/>
      <c r="K13" s="244"/>
      <c r="L13" s="253"/>
      <c r="M13" s="245"/>
      <c r="N13" s="244"/>
      <c r="O13" s="244"/>
      <c r="P13" s="159"/>
      <c r="Q13" s="1"/>
      <c r="R13" s="1"/>
      <c r="S13" s="1"/>
      <c r="T13" s="40"/>
      <c r="U13" s="3" t="s">
        <v>4101</v>
      </c>
      <c r="V13" s="4"/>
      <c r="W13" s="4"/>
      <c r="X13" s="4"/>
      <c r="Y13" s="4"/>
      <c r="Z13" s="4"/>
      <c r="AA13" s="107"/>
      <c r="AB13" s="107"/>
      <c r="AC13" s="4"/>
      <c r="AD13" s="107"/>
      <c r="AE13" s="46"/>
      <c r="AF13" s="213"/>
      <c r="AG13" s="213"/>
      <c r="AH13" s="213"/>
      <c r="AI13" s="213"/>
      <c r="AJ13" s="213"/>
      <c r="AK13" s="53"/>
      <c r="AL13" s="53"/>
      <c r="AM13" s="53"/>
      <c r="AN13" s="53"/>
      <c r="AO13" s="53"/>
      <c r="AP13" s="53"/>
      <c r="AQ13" s="53"/>
      <c r="AR13" s="53"/>
      <c r="AS13" s="3"/>
      <c r="AT13" s="3"/>
      <c r="AU13" s="3"/>
      <c r="AV13" s="326">
        <v>17</v>
      </c>
      <c r="AW13" s="326"/>
      <c r="AX13" s="3" t="s">
        <v>1852</v>
      </c>
      <c r="AY13" s="4"/>
      <c r="AZ13" s="4"/>
      <c r="BA13" s="17"/>
      <c r="BB13" s="2">
        <f t="shared" si="0"/>
        <v>17</v>
      </c>
      <c r="BC13" s="9"/>
    </row>
    <row r="14" spans="1:56" ht="16.75" customHeight="1" x14ac:dyDescent="0.25">
      <c r="A14" s="6">
        <v>22</v>
      </c>
      <c r="B14" s="6">
        <v>6388</v>
      </c>
      <c r="C14" s="49" t="s">
        <v>4121</v>
      </c>
      <c r="D14" s="108"/>
      <c r="E14" s="109"/>
      <c r="F14" s="109"/>
      <c r="G14" s="244"/>
      <c r="H14" s="244"/>
      <c r="I14" s="244"/>
      <c r="J14" s="244"/>
      <c r="K14" s="244"/>
      <c r="L14" s="253"/>
      <c r="M14" s="245"/>
      <c r="N14" s="244"/>
      <c r="O14" s="244"/>
      <c r="P14" s="159"/>
      <c r="Q14" s="1"/>
      <c r="R14" s="1"/>
      <c r="S14" s="1"/>
      <c r="T14" s="40"/>
      <c r="U14" s="3" t="s">
        <v>4099</v>
      </c>
      <c r="V14" s="3"/>
      <c r="W14" s="3"/>
      <c r="X14" s="3"/>
      <c r="Y14" s="3"/>
      <c r="Z14" s="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3"/>
      <c r="AT14" s="3"/>
      <c r="AU14" s="3"/>
      <c r="AV14" s="326">
        <v>14</v>
      </c>
      <c r="AW14" s="326"/>
      <c r="AX14" s="3" t="s">
        <v>1852</v>
      </c>
      <c r="AY14" s="4"/>
      <c r="AZ14" s="4"/>
      <c r="BA14" s="17"/>
      <c r="BB14" s="2">
        <f t="shared" si="0"/>
        <v>14</v>
      </c>
      <c r="BC14" s="9"/>
    </row>
    <row r="15" spans="1:56" ht="16.75" customHeight="1" x14ac:dyDescent="0.25">
      <c r="A15" s="6">
        <v>22</v>
      </c>
      <c r="B15" s="6">
        <v>6389</v>
      </c>
      <c r="C15" s="49" t="s">
        <v>4120</v>
      </c>
      <c r="D15" s="108"/>
      <c r="E15" s="109"/>
      <c r="F15" s="109"/>
      <c r="G15" s="244"/>
      <c r="H15" s="244"/>
      <c r="I15" s="244"/>
      <c r="J15" s="244"/>
      <c r="K15" s="244"/>
      <c r="L15" s="253"/>
      <c r="M15" s="245"/>
      <c r="N15" s="244"/>
      <c r="O15" s="244"/>
      <c r="P15" s="159"/>
      <c r="Q15" s="1"/>
      <c r="R15" s="1"/>
      <c r="S15" s="1"/>
      <c r="T15" s="40"/>
      <c r="U15" s="3" t="s">
        <v>4097</v>
      </c>
      <c r="V15" s="3"/>
      <c r="W15" s="3"/>
      <c r="X15" s="3"/>
      <c r="Y15" s="3"/>
      <c r="Z15" s="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3"/>
      <c r="AT15" s="3"/>
      <c r="AU15" s="3"/>
      <c r="AV15" s="326">
        <v>12</v>
      </c>
      <c r="AW15" s="326"/>
      <c r="AX15" s="3" t="s">
        <v>1852</v>
      </c>
      <c r="AY15" s="4"/>
      <c r="AZ15" s="4"/>
      <c r="BA15" s="17"/>
      <c r="BB15" s="2">
        <f t="shared" si="0"/>
        <v>12</v>
      </c>
      <c r="BC15" s="9"/>
    </row>
    <row r="16" spans="1:56" ht="16.75" customHeight="1" x14ac:dyDescent="0.25">
      <c r="A16" s="6">
        <v>22</v>
      </c>
      <c r="B16" s="6">
        <v>6390</v>
      </c>
      <c r="C16" s="49" t="s">
        <v>4119</v>
      </c>
      <c r="D16" s="108"/>
      <c r="E16" s="109"/>
      <c r="F16" s="109"/>
      <c r="G16" s="244"/>
      <c r="H16" s="244"/>
      <c r="I16" s="244"/>
      <c r="J16" s="244"/>
      <c r="K16" s="244"/>
      <c r="L16" s="253"/>
      <c r="M16" s="245"/>
      <c r="N16" s="244"/>
      <c r="O16" s="244"/>
      <c r="P16" s="159"/>
      <c r="Q16" s="1"/>
      <c r="R16" s="1"/>
      <c r="S16" s="1"/>
      <c r="T16" s="40"/>
      <c r="U16" s="3" t="s">
        <v>4095</v>
      </c>
      <c r="V16" s="3"/>
      <c r="W16" s="3"/>
      <c r="X16" s="3"/>
      <c r="Y16" s="3"/>
      <c r="Z16" s="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3"/>
      <c r="AT16" s="3"/>
      <c r="AU16" s="3"/>
      <c r="AV16" s="326">
        <v>11</v>
      </c>
      <c r="AW16" s="326"/>
      <c r="AX16" s="3" t="s">
        <v>1852</v>
      </c>
      <c r="AY16" s="4"/>
      <c r="AZ16" s="4"/>
      <c r="BA16" s="17"/>
      <c r="BB16" s="2">
        <f t="shared" si="0"/>
        <v>11</v>
      </c>
      <c r="BC16" s="9"/>
    </row>
    <row r="17" spans="1:55" ht="16.75" customHeight="1" x14ac:dyDescent="0.25">
      <c r="A17" s="6">
        <v>22</v>
      </c>
      <c r="B17" s="6">
        <v>6391</v>
      </c>
      <c r="C17" s="49" t="s">
        <v>4118</v>
      </c>
      <c r="D17" s="108"/>
      <c r="E17" s="109"/>
      <c r="F17" s="109"/>
      <c r="G17" s="244"/>
      <c r="H17" s="244"/>
      <c r="I17" s="244"/>
      <c r="J17" s="244"/>
      <c r="K17" s="244"/>
      <c r="L17" s="253"/>
      <c r="M17" s="245"/>
      <c r="N17" s="244"/>
      <c r="O17" s="244"/>
      <c r="P17" s="159"/>
      <c r="Q17" s="1"/>
      <c r="R17" s="1"/>
      <c r="S17" s="1"/>
      <c r="T17" s="40"/>
      <c r="U17" s="3" t="s">
        <v>4093</v>
      </c>
      <c r="V17" s="3"/>
      <c r="W17" s="3"/>
      <c r="X17" s="3"/>
      <c r="Y17" s="3"/>
      <c r="Z17" s="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3"/>
      <c r="AT17" s="3"/>
      <c r="AU17" s="3"/>
      <c r="AV17" s="326">
        <v>10</v>
      </c>
      <c r="AW17" s="326"/>
      <c r="AX17" s="3" t="s">
        <v>1852</v>
      </c>
      <c r="AY17" s="4"/>
      <c r="AZ17" s="4"/>
      <c r="BA17" s="17"/>
      <c r="BB17" s="2">
        <f t="shared" si="0"/>
        <v>10</v>
      </c>
      <c r="BC17" s="9"/>
    </row>
    <row r="18" spans="1:55" ht="16.75" customHeight="1" x14ac:dyDescent="0.25">
      <c r="A18" s="6">
        <v>22</v>
      </c>
      <c r="B18" s="6">
        <v>6392</v>
      </c>
      <c r="C18" s="49" t="s">
        <v>4117</v>
      </c>
      <c r="D18" s="108"/>
      <c r="E18" s="109"/>
      <c r="F18" s="109"/>
      <c r="G18" s="244"/>
      <c r="H18" s="244"/>
      <c r="I18" s="244"/>
      <c r="J18" s="244"/>
      <c r="K18" s="244"/>
      <c r="L18" s="253"/>
      <c r="M18" s="245"/>
      <c r="N18" s="244"/>
      <c r="O18" s="244"/>
      <c r="P18" s="159"/>
      <c r="Q18" s="1"/>
      <c r="R18" s="1"/>
      <c r="S18" s="1"/>
      <c r="T18" s="40"/>
      <c r="U18" s="3" t="s">
        <v>4091</v>
      </c>
      <c r="V18" s="3"/>
      <c r="W18" s="3"/>
      <c r="X18" s="3"/>
      <c r="Y18" s="3"/>
      <c r="Z18" s="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3"/>
      <c r="AT18" s="3"/>
      <c r="AU18" s="3"/>
      <c r="AV18" s="326">
        <v>9</v>
      </c>
      <c r="AW18" s="326"/>
      <c r="AX18" s="3" t="s">
        <v>1852</v>
      </c>
      <c r="AY18" s="4"/>
      <c r="AZ18" s="4"/>
      <c r="BA18" s="17"/>
      <c r="BB18" s="2">
        <f t="shared" si="0"/>
        <v>9</v>
      </c>
      <c r="BC18" s="9"/>
    </row>
    <row r="19" spans="1:55" ht="16.75" customHeight="1" x14ac:dyDescent="0.25">
      <c r="A19" s="6">
        <v>22</v>
      </c>
      <c r="B19" s="6">
        <v>6393</v>
      </c>
      <c r="C19" s="49" t="s">
        <v>4116</v>
      </c>
      <c r="D19" s="108"/>
      <c r="E19" s="109"/>
      <c r="F19" s="109"/>
      <c r="G19" s="244"/>
      <c r="H19" s="244"/>
      <c r="I19" s="244"/>
      <c r="J19" s="244"/>
      <c r="K19" s="244"/>
      <c r="L19" s="253"/>
      <c r="M19" s="245"/>
      <c r="N19" s="244"/>
      <c r="O19" s="244"/>
      <c r="P19" s="159"/>
      <c r="Q19" s="1"/>
      <c r="R19" s="1"/>
      <c r="S19" s="1"/>
      <c r="T19" s="40"/>
      <c r="U19" s="3" t="s">
        <v>4089</v>
      </c>
      <c r="V19" s="3"/>
      <c r="W19" s="3"/>
      <c r="X19" s="3"/>
      <c r="Y19" s="3"/>
      <c r="Z19" s="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3"/>
      <c r="AT19" s="3"/>
      <c r="AU19" s="3"/>
      <c r="AV19" s="326">
        <v>8</v>
      </c>
      <c r="AW19" s="326"/>
      <c r="AX19" s="3" t="s">
        <v>1852</v>
      </c>
      <c r="AY19" s="4"/>
      <c r="AZ19" s="4"/>
      <c r="BA19" s="17"/>
      <c r="BB19" s="2">
        <f t="shared" si="0"/>
        <v>8</v>
      </c>
      <c r="BC19" s="9"/>
    </row>
    <row r="20" spans="1:55" ht="16.75" customHeight="1" x14ac:dyDescent="0.25">
      <c r="A20" s="6">
        <v>22</v>
      </c>
      <c r="B20" s="6">
        <v>6394</v>
      </c>
      <c r="C20" s="49" t="s">
        <v>4115</v>
      </c>
      <c r="D20" s="108"/>
      <c r="E20" s="109"/>
      <c r="F20" s="109"/>
      <c r="G20" s="244"/>
      <c r="H20" s="244"/>
      <c r="I20" s="244"/>
      <c r="J20" s="244"/>
      <c r="K20" s="244"/>
      <c r="L20" s="253"/>
      <c r="M20" s="245"/>
      <c r="N20" s="244"/>
      <c r="O20" s="244"/>
      <c r="P20" s="159"/>
      <c r="Q20" s="1"/>
      <c r="R20" s="1"/>
      <c r="S20" s="1"/>
      <c r="T20" s="40"/>
      <c r="U20" s="3" t="s">
        <v>4087</v>
      </c>
      <c r="V20" s="3"/>
      <c r="W20" s="3"/>
      <c r="X20" s="3"/>
      <c r="Y20" s="3"/>
      <c r="Z20" s="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3"/>
      <c r="AT20" s="3"/>
      <c r="AU20" s="3"/>
      <c r="AV20" s="326">
        <v>8</v>
      </c>
      <c r="AW20" s="326"/>
      <c r="AX20" s="3" t="s">
        <v>1852</v>
      </c>
      <c r="AY20" s="4"/>
      <c r="AZ20" s="4"/>
      <c r="BA20" s="17"/>
      <c r="BB20" s="2">
        <f t="shared" si="0"/>
        <v>8</v>
      </c>
      <c r="BC20" s="9"/>
    </row>
    <row r="21" spans="1:55" ht="16.75" customHeight="1" x14ac:dyDescent="0.25">
      <c r="A21" s="6">
        <v>22</v>
      </c>
      <c r="B21" s="6">
        <v>6395</v>
      </c>
      <c r="C21" s="49" t="s">
        <v>4114</v>
      </c>
      <c r="D21" s="108"/>
      <c r="E21" s="109"/>
      <c r="F21" s="109"/>
      <c r="G21" s="244"/>
      <c r="H21" s="244"/>
      <c r="I21" s="244"/>
      <c r="J21" s="244"/>
      <c r="K21" s="244"/>
      <c r="L21" s="253"/>
      <c r="M21" s="245"/>
      <c r="N21" s="244"/>
      <c r="O21" s="244"/>
      <c r="P21" s="159"/>
      <c r="Q21" s="1"/>
      <c r="R21" s="1"/>
      <c r="S21" s="1"/>
      <c r="T21" s="40"/>
      <c r="U21" s="3" t="s">
        <v>4085</v>
      </c>
      <c r="V21" s="3"/>
      <c r="W21" s="3"/>
      <c r="X21" s="3"/>
      <c r="Y21" s="3"/>
      <c r="Z21" s="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3"/>
      <c r="AT21" s="3"/>
      <c r="AU21" s="3"/>
      <c r="AV21" s="326">
        <v>7</v>
      </c>
      <c r="AW21" s="326"/>
      <c r="AX21" s="3" t="s">
        <v>1852</v>
      </c>
      <c r="AY21" s="4"/>
      <c r="AZ21" s="4"/>
      <c r="BA21" s="17"/>
      <c r="BB21" s="2">
        <f t="shared" si="0"/>
        <v>7</v>
      </c>
      <c r="BC21" s="9"/>
    </row>
    <row r="22" spans="1:55" ht="16.75" customHeight="1" x14ac:dyDescent="0.25">
      <c r="A22" s="6">
        <v>22</v>
      </c>
      <c r="B22" s="6">
        <v>6396</v>
      </c>
      <c r="C22" s="49" t="s">
        <v>4113</v>
      </c>
      <c r="D22" s="108"/>
      <c r="E22" s="109"/>
      <c r="F22" s="109"/>
      <c r="G22" s="244"/>
      <c r="H22" s="244"/>
      <c r="I22" s="244"/>
      <c r="J22" s="244"/>
      <c r="K22" s="244"/>
      <c r="L22" s="253"/>
      <c r="M22" s="245"/>
      <c r="N22" s="244"/>
      <c r="O22" s="244"/>
      <c r="P22" s="159"/>
      <c r="Q22" s="1"/>
      <c r="R22" s="1"/>
      <c r="S22" s="1"/>
      <c r="T22" s="40"/>
      <c r="U22" s="3" t="s">
        <v>4083</v>
      </c>
      <c r="V22" s="3"/>
      <c r="W22" s="3"/>
      <c r="X22" s="3"/>
      <c r="Y22" s="3"/>
      <c r="Z22" s="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3"/>
      <c r="AT22" s="3"/>
      <c r="AU22" s="3"/>
      <c r="AV22" s="326">
        <v>7</v>
      </c>
      <c r="AW22" s="326"/>
      <c r="AX22" s="3" t="s">
        <v>1852</v>
      </c>
      <c r="AY22" s="4"/>
      <c r="AZ22" s="4"/>
      <c r="BA22" s="17"/>
      <c r="BB22" s="2">
        <f t="shared" si="0"/>
        <v>7</v>
      </c>
      <c r="BC22" s="9"/>
    </row>
    <row r="23" spans="1:55" ht="16.75" customHeight="1" x14ac:dyDescent="0.25">
      <c r="A23" s="6">
        <v>22</v>
      </c>
      <c r="B23" s="6">
        <v>6397</v>
      </c>
      <c r="C23" s="49" t="s">
        <v>4112</v>
      </c>
      <c r="D23" s="108"/>
      <c r="E23" s="109"/>
      <c r="F23" s="109"/>
      <c r="G23" s="244"/>
      <c r="H23" s="244"/>
      <c r="I23" s="244"/>
      <c r="J23" s="244"/>
      <c r="K23" s="244"/>
      <c r="L23" s="253"/>
      <c r="M23" s="245"/>
      <c r="N23" s="244"/>
      <c r="O23" s="244"/>
      <c r="P23" s="159"/>
      <c r="Q23" s="1"/>
      <c r="R23" s="1"/>
      <c r="S23" s="1"/>
      <c r="T23" s="40"/>
      <c r="U23" s="3" t="s">
        <v>4081</v>
      </c>
      <c r="V23" s="3"/>
      <c r="W23" s="3"/>
      <c r="X23" s="3"/>
      <c r="Y23" s="3"/>
      <c r="Z23" s="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3"/>
      <c r="AT23" s="3"/>
      <c r="AU23" s="3"/>
      <c r="AV23" s="326">
        <v>6</v>
      </c>
      <c r="AW23" s="326"/>
      <c r="AX23" s="3" t="s">
        <v>1852</v>
      </c>
      <c r="AY23" s="4"/>
      <c r="AZ23" s="4"/>
      <c r="BA23" s="17"/>
      <c r="BB23" s="2">
        <f t="shared" si="0"/>
        <v>6</v>
      </c>
      <c r="BC23" s="9"/>
    </row>
    <row r="24" spans="1:55" ht="16.75" customHeight="1" x14ac:dyDescent="0.25">
      <c r="A24" s="6">
        <v>22</v>
      </c>
      <c r="B24" s="6">
        <v>6398</v>
      </c>
      <c r="C24" s="49" t="s">
        <v>4111</v>
      </c>
      <c r="D24" s="108"/>
      <c r="E24" s="109"/>
      <c r="F24" s="109"/>
      <c r="G24" s="244"/>
      <c r="H24" s="244"/>
      <c r="I24" s="244"/>
      <c r="J24" s="244"/>
      <c r="K24" s="244"/>
      <c r="L24" s="253"/>
      <c r="M24" s="245"/>
      <c r="N24" s="244"/>
      <c r="O24" s="244"/>
      <c r="P24" s="159"/>
      <c r="Q24" s="1"/>
      <c r="R24" s="1"/>
      <c r="S24" s="1"/>
      <c r="T24" s="40"/>
      <c r="U24" s="3" t="s">
        <v>4079</v>
      </c>
      <c r="V24" s="3"/>
      <c r="W24" s="3"/>
      <c r="X24" s="3"/>
      <c r="Y24" s="3"/>
      <c r="Z24" s="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3"/>
      <c r="AT24" s="3"/>
      <c r="AU24" s="3"/>
      <c r="AV24" s="326">
        <v>6</v>
      </c>
      <c r="AW24" s="326"/>
      <c r="AX24" s="3" t="s">
        <v>1852</v>
      </c>
      <c r="AY24" s="4"/>
      <c r="AZ24" s="4"/>
      <c r="BA24" s="17"/>
      <c r="BB24" s="2">
        <f t="shared" si="0"/>
        <v>6</v>
      </c>
      <c r="BC24" s="9"/>
    </row>
    <row r="25" spans="1:55" ht="16.75" customHeight="1" x14ac:dyDescent="0.25">
      <c r="A25" s="6">
        <v>22</v>
      </c>
      <c r="B25" s="6">
        <v>6399</v>
      </c>
      <c r="C25" s="49" t="s">
        <v>4110</v>
      </c>
      <c r="D25" s="108"/>
      <c r="E25" s="109"/>
      <c r="F25" s="109"/>
      <c r="G25" s="244"/>
      <c r="H25" s="244"/>
      <c r="I25" s="244"/>
      <c r="J25" s="244"/>
      <c r="K25" s="244"/>
      <c r="L25" s="253"/>
      <c r="M25" s="245"/>
      <c r="N25" s="244"/>
      <c r="O25" s="244"/>
      <c r="P25" s="159"/>
      <c r="Q25" s="1"/>
      <c r="R25" s="1"/>
      <c r="S25" s="1"/>
      <c r="T25" s="40"/>
      <c r="U25" s="3" t="s">
        <v>4077</v>
      </c>
      <c r="V25" s="3"/>
      <c r="W25" s="3"/>
      <c r="X25" s="3"/>
      <c r="Y25" s="3"/>
      <c r="Z25" s="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3"/>
      <c r="AT25" s="3"/>
      <c r="AU25" s="3"/>
      <c r="AV25" s="326">
        <v>6</v>
      </c>
      <c r="AW25" s="326"/>
      <c r="AX25" s="3" t="s">
        <v>1852</v>
      </c>
      <c r="AY25" s="4"/>
      <c r="AZ25" s="4"/>
      <c r="BA25" s="17"/>
      <c r="BB25" s="2">
        <f t="shared" si="0"/>
        <v>6</v>
      </c>
      <c r="BC25" s="9"/>
    </row>
    <row r="26" spans="1:55" ht="16.75" customHeight="1" x14ac:dyDescent="0.25">
      <c r="A26" s="6">
        <v>22</v>
      </c>
      <c r="B26" s="6">
        <v>6400</v>
      </c>
      <c r="C26" s="49" t="s">
        <v>4109</v>
      </c>
      <c r="D26" s="108"/>
      <c r="E26" s="109"/>
      <c r="F26" s="109"/>
      <c r="G26" s="244"/>
      <c r="H26" s="244"/>
      <c r="I26" s="244"/>
      <c r="J26" s="244"/>
      <c r="K26" s="244"/>
      <c r="L26" s="253"/>
      <c r="M26" s="245"/>
      <c r="N26" s="244"/>
      <c r="O26" s="244"/>
      <c r="P26" s="159"/>
      <c r="Q26" s="1"/>
      <c r="R26" s="1"/>
      <c r="S26" s="1"/>
      <c r="T26" s="40"/>
      <c r="U26" s="3" t="s">
        <v>4075</v>
      </c>
      <c r="V26" s="3"/>
      <c r="W26" s="3"/>
      <c r="X26" s="3"/>
      <c r="Y26" s="3"/>
      <c r="Z26" s="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3"/>
      <c r="AT26" s="3"/>
      <c r="AU26" s="3"/>
      <c r="AV26" s="326">
        <v>5</v>
      </c>
      <c r="AW26" s="326"/>
      <c r="AX26" s="3" t="s">
        <v>1852</v>
      </c>
      <c r="AY26" s="4"/>
      <c r="AZ26" s="4"/>
      <c r="BA26" s="17"/>
      <c r="BB26" s="2">
        <f t="shared" si="0"/>
        <v>5</v>
      </c>
      <c r="BC26" s="9"/>
    </row>
    <row r="27" spans="1:55" ht="16.75" customHeight="1" x14ac:dyDescent="0.25">
      <c r="A27" s="6">
        <v>22</v>
      </c>
      <c r="B27" s="6">
        <v>6401</v>
      </c>
      <c r="C27" s="49" t="s">
        <v>4108</v>
      </c>
      <c r="D27" s="108"/>
      <c r="E27" s="109"/>
      <c r="F27" s="109"/>
      <c r="G27" s="244"/>
      <c r="H27" s="244"/>
      <c r="I27" s="244"/>
      <c r="J27" s="244"/>
      <c r="K27" s="244"/>
      <c r="L27" s="253"/>
      <c r="M27" s="252"/>
      <c r="N27" s="243"/>
      <c r="O27" s="243"/>
      <c r="P27" s="152"/>
      <c r="Q27" s="4"/>
      <c r="R27" s="4"/>
      <c r="S27" s="4"/>
      <c r="T27" s="17"/>
      <c r="U27" s="3" t="s">
        <v>4073</v>
      </c>
      <c r="V27" s="3"/>
      <c r="W27" s="3"/>
      <c r="X27" s="3"/>
      <c r="Y27" s="3"/>
      <c r="Z27" s="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3"/>
      <c r="AT27" s="3"/>
      <c r="AU27" s="3"/>
      <c r="AV27" s="326">
        <v>5</v>
      </c>
      <c r="AW27" s="326"/>
      <c r="AX27" s="3" t="s">
        <v>1852</v>
      </c>
      <c r="AY27" s="4"/>
      <c r="AZ27" s="4"/>
      <c r="BA27" s="17"/>
      <c r="BB27" s="2">
        <f t="shared" si="0"/>
        <v>5</v>
      </c>
      <c r="BC27" s="9"/>
    </row>
    <row r="28" spans="1:55" ht="16.75" customHeight="1" x14ac:dyDescent="0.3">
      <c r="A28" s="6">
        <v>22</v>
      </c>
      <c r="B28" s="6">
        <v>6402</v>
      </c>
      <c r="C28" s="49" t="s">
        <v>4107</v>
      </c>
      <c r="D28" s="108"/>
      <c r="E28" s="109"/>
      <c r="F28" s="109"/>
      <c r="G28" s="159"/>
      <c r="H28" s="109"/>
      <c r="I28" s="109"/>
      <c r="J28" s="109"/>
      <c r="K28" s="109"/>
      <c r="L28" s="110"/>
      <c r="M28" s="298" t="s">
        <v>4106</v>
      </c>
      <c r="N28" s="311"/>
      <c r="O28" s="311"/>
      <c r="P28" s="311"/>
      <c r="Q28" s="311"/>
      <c r="R28" s="311"/>
      <c r="S28" s="311"/>
      <c r="T28" s="312"/>
      <c r="U28" s="4" t="s">
        <v>4105</v>
      </c>
      <c r="V28" s="4"/>
      <c r="W28" s="4"/>
      <c r="X28" s="4"/>
      <c r="Y28" s="4"/>
      <c r="Z28" s="4"/>
      <c r="AA28" s="107"/>
      <c r="AB28" s="107"/>
      <c r="AC28" s="4"/>
      <c r="AD28" s="107"/>
      <c r="AE28" s="46"/>
      <c r="AF28" s="213"/>
      <c r="AG28" s="213"/>
      <c r="AH28" s="213"/>
      <c r="AI28" s="213"/>
      <c r="AJ28" s="213"/>
      <c r="AK28" s="53"/>
      <c r="AL28" s="53"/>
      <c r="AM28" s="53"/>
      <c r="AN28" s="53"/>
      <c r="AO28" s="53"/>
      <c r="AP28" s="53"/>
      <c r="AQ28" s="53"/>
      <c r="AR28" s="53"/>
      <c r="AS28" s="3"/>
      <c r="AT28" s="3"/>
      <c r="AU28" s="3"/>
      <c r="AV28" s="326">
        <v>14</v>
      </c>
      <c r="AW28" s="326"/>
      <c r="AX28" s="3" t="s">
        <v>1852</v>
      </c>
      <c r="AY28" s="4"/>
      <c r="AZ28" s="4"/>
      <c r="BA28" s="17"/>
      <c r="BB28" s="2">
        <f t="shared" si="0"/>
        <v>14</v>
      </c>
      <c r="BC28" s="9"/>
    </row>
    <row r="29" spans="1:55" ht="16.75" customHeight="1" x14ac:dyDescent="0.3">
      <c r="A29" s="6">
        <v>22</v>
      </c>
      <c r="B29" s="6">
        <v>6403</v>
      </c>
      <c r="C29" s="49" t="s">
        <v>4104</v>
      </c>
      <c r="D29" s="108"/>
      <c r="E29" s="109"/>
      <c r="F29" s="109"/>
      <c r="G29" s="109"/>
      <c r="H29" s="109"/>
      <c r="I29" s="109"/>
      <c r="J29" s="109"/>
      <c r="K29" s="109"/>
      <c r="L29" s="110"/>
      <c r="M29" s="108"/>
      <c r="N29" s="109"/>
      <c r="O29" s="109"/>
      <c r="P29" s="159"/>
      <c r="Q29" s="1"/>
      <c r="R29" s="1"/>
      <c r="S29" s="1"/>
      <c r="T29" s="40"/>
      <c r="U29" s="3" t="s">
        <v>4103</v>
      </c>
      <c r="V29" s="4"/>
      <c r="W29" s="4"/>
      <c r="X29" s="4"/>
      <c r="Y29" s="4"/>
      <c r="Z29" s="4"/>
      <c r="AA29" s="107"/>
      <c r="AB29" s="107"/>
      <c r="AC29" s="4"/>
      <c r="AD29" s="107"/>
      <c r="AE29" s="46"/>
      <c r="AF29" s="213"/>
      <c r="AG29" s="213"/>
      <c r="AH29" s="213"/>
      <c r="AI29" s="213"/>
      <c r="AJ29" s="213"/>
      <c r="AK29" s="53"/>
      <c r="AL29" s="53"/>
      <c r="AM29" s="53"/>
      <c r="AN29" s="53"/>
      <c r="AO29" s="53"/>
      <c r="AP29" s="53"/>
      <c r="AQ29" s="53"/>
      <c r="AR29" s="53"/>
      <c r="AS29" s="3"/>
      <c r="AT29" s="3"/>
      <c r="AU29" s="3"/>
      <c r="AV29" s="326">
        <v>11</v>
      </c>
      <c r="AW29" s="326"/>
      <c r="AX29" s="3" t="s">
        <v>1852</v>
      </c>
      <c r="AY29" s="4"/>
      <c r="AZ29" s="4"/>
      <c r="BA29" s="17"/>
      <c r="BB29" s="2">
        <f t="shared" si="0"/>
        <v>11</v>
      </c>
      <c r="BC29" s="9"/>
    </row>
    <row r="30" spans="1:55" ht="16.75" customHeight="1" x14ac:dyDescent="0.3">
      <c r="A30" s="6">
        <v>22</v>
      </c>
      <c r="B30" s="6">
        <v>6404</v>
      </c>
      <c r="C30" s="49" t="s">
        <v>4102</v>
      </c>
      <c r="D30" s="108"/>
      <c r="E30" s="109"/>
      <c r="F30" s="109"/>
      <c r="G30" s="109"/>
      <c r="H30" s="109"/>
      <c r="I30" s="109"/>
      <c r="J30" s="109"/>
      <c r="K30" s="109"/>
      <c r="L30" s="110"/>
      <c r="M30" s="108"/>
      <c r="N30" s="109"/>
      <c r="O30" s="109"/>
      <c r="P30" s="159"/>
      <c r="Q30" s="1"/>
      <c r="R30" s="1"/>
      <c r="S30" s="1"/>
      <c r="T30" s="40"/>
      <c r="U30" s="3" t="s">
        <v>4101</v>
      </c>
      <c r="V30" s="4"/>
      <c r="W30" s="4"/>
      <c r="X30" s="4"/>
      <c r="Y30" s="4"/>
      <c r="Z30" s="4"/>
      <c r="AA30" s="107"/>
      <c r="AB30" s="107"/>
      <c r="AC30" s="4"/>
      <c r="AD30" s="107"/>
      <c r="AE30" s="46"/>
      <c r="AF30" s="213"/>
      <c r="AG30" s="213"/>
      <c r="AH30" s="213"/>
      <c r="AI30" s="213"/>
      <c r="AJ30" s="213"/>
      <c r="AK30" s="53"/>
      <c r="AL30" s="53"/>
      <c r="AM30" s="53"/>
      <c r="AN30" s="53"/>
      <c r="AO30" s="53"/>
      <c r="AP30" s="53"/>
      <c r="AQ30" s="53"/>
      <c r="AR30" s="53"/>
      <c r="AS30" s="3"/>
      <c r="AT30" s="3"/>
      <c r="AU30" s="3"/>
      <c r="AV30" s="326">
        <v>9</v>
      </c>
      <c r="AW30" s="326"/>
      <c r="AX30" s="3" t="s">
        <v>1852</v>
      </c>
      <c r="AY30" s="4"/>
      <c r="AZ30" s="4"/>
      <c r="BA30" s="17"/>
      <c r="BB30" s="2">
        <f t="shared" si="0"/>
        <v>9</v>
      </c>
      <c r="BC30" s="9"/>
    </row>
    <row r="31" spans="1:55" ht="16.75" customHeight="1" x14ac:dyDescent="0.3">
      <c r="A31" s="6">
        <v>22</v>
      </c>
      <c r="B31" s="6">
        <v>6405</v>
      </c>
      <c r="C31" s="49" t="s">
        <v>4100</v>
      </c>
      <c r="D31" s="108"/>
      <c r="E31" s="109"/>
      <c r="F31" s="109"/>
      <c r="G31" s="109"/>
      <c r="H31" s="109"/>
      <c r="I31" s="109"/>
      <c r="J31" s="109"/>
      <c r="K31" s="109"/>
      <c r="L31" s="110"/>
      <c r="M31" s="108"/>
      <c r="N31" s="109"/>
      <c r="O31" s="109"/>
      <c r="P31" s="159"/>
      <c r="Q31" s="1"/>
      <c r="R31" s="1"/>
      <c r="S31" s="1"/>
      <c r="T31" s="40"/>
      <c r="U31" s="3" t="s">
        <v>4099</v>
      </c>
      <c r="V31" s="3"/>
      <c r="W31" s="3"/>
      <c r="X31" s="3"/>
      <c r="Y31" s="3"/>
      <c r="Z31" s="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3"/>
      <c r="AT31" s="3"/>
      <c r="AU31" s="3"/>
      <c r="AV31" s="326">
        <v>8</v>
      </c>
      <c r="AW31" s="326"/>
      <c r="AX31" s="3" t="s">
        <v>1852</v>
      </c>
      <c r="AY31" s="4"/>
      <c r="AZ31" s="4"/>
      <c r="BA31" s="17"/>
      <c r="BB31" s="2">
        <f t="shared" si="0"/>
        <v>8</v>
      </c>
      <c r="BC31" s="9"/>
    </row>
    <row r="32" spans="1:55" ht="16.75" customHeight="1" x14ac:dyDescent="0.3">
      <c r="A32" s="6">
        <v>22</v>
      </c>
      <c r="B32" s="6">
        <v>6406</v>
      </c>
      <c r="C32" s="49" t="s">
        <v>4098</v>
      </c>
      <c r="D32" s="108"/>
      <c r="E32" s="109"/>
      <c r="F32" s="109"/>
      <c r="G32" s="109"/>
      <c r="H32" s="109"/>
      <c r="I32" s="109"/>
      <c r="J32" s="109"/>
      <c r="K32" s="109"/>
      <c r="L32" s="110"/>
      <c r="M32" s="108"/>
      <c r="N32" s="109"/>
      <c r="O32" s="109"/>
      <c r="P32" s="159"/>
      <c r="Q32" s="1"/>
      <c r="R32" s="1"/>
      <c r="S32" s="1"/>
      <c r="T32" s="40"/>
      <c r="U32" s="3" t="s">
        <v>4097</v>
      </c>
      <c r="V32" s="3"/>
      <c r="W32" s="3"/>
      <c r="X32" s="3"/>
      <c r="Y32" s="3"/>
      <c r="Z32" s="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3"/>
      <c r="AT32" s="3"/>
      <c r="AU32" s="3"/>
      <c r="AV32" s="326">
        <v>7</v>
      </c>
      <c r="AW32" s="326"/>
      <c r="AX32" s="3" t="s">
        <v>1852</v>
      </c>
      <c r="AY32" s="4"/>
      <c r="AZ32" s="4"/>
      <c r="BA32" s="17"/>
      <c r="BB32" s="2">
        <f t="shared" si="0"/>
        <v>7</v>
      </c>
      <c r="BC32" s="9"/>
    </row>
    <row r="33" spans="1:55" ht="16.75" customHeight="1" x14ac:dyDescent="0.3">
      <c r="A33" s="6">
        <v>22</v>
      </c>
      <c r="B33" s="6">
        <v>6407</v>
      </c>
      <c r="C33" s="49" t="s">
        <v>4096</v>
      </c>
      <c r="D33" s="108"/>
      <c r="E33" s="109"/>
      <c r="F33" s="109"/>
      <c r="G33" s="109"/>
      <c r="H33" s="109"/>
      <c r="I33" s="109"/>
      <c r="J33" s="109"/>
      <c r="K33" s="109"/>
      <c r="L33" s="110"/>
      <c r="M33" s="108"/>
      <c r="N33" s="109"/>
      <c r="O33" s="109"/>
      <c r="P33" s="159"/>
      <c r="Q33" s="1"/>
      <c r="R33" s="1"/>
      <c r="S33" s="1"/>
      <c r="T33" s="40"/>
      <c r="U33" s="3" t="s">
        <v>4095</v>
      </c>
      <c r="V33" s="3"/>
      <c r="W33" s="3"/>
      <c r="X33" s="3"/>
      <c r="Y33" s="3"/>
      <c r="Z33" s="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3"/>
      <c r="AT33" s="3"/>
      <c r="AU33" s="3"/>
      <c r="AV33" s="326">
        <v>6</v>
      </c>
      <c r="AW33" s="326"/>
      <c r="AX33" s="3" t="s">
        <v>1852</v>
      </c>
      <c r="AY33" s="4"/>
      <c r="AZ33" s="4"/>
      <c r="BA33" s="17"/>
      <c r="BB33" s="2">
        <f t="shared" si="0"/>
        <v>6</v>
      </c>
      <c r="BC33" s="9"/>
    </row>
    <row r="34" spans="1:55" ht="16.75" customHeight="1" x14ac:dyDescent="0.3">
      <c r="A34" s="6">
        <v>22</v>
      </c>
      <c r="B34" s="6">
        <v>6408</v>
      </c>
      <c r="C34" s="49" t="s">
        <v>4094</v>
      </c>
      <c r="D34" s="108"/>
      <c r="E34" s="109"/>
      <c r="F34" s="109"/>
      <c r="G34" s="109"/>
      <c r="H34" s="109"/>
      <c r="I34" s="109"/>
      <c r="J34" s="109"/>
      <c r="K34" s="109"/>
      <c r="L34" s="110"/>
      <c r="M34" s="108"/>
      <c r="N34" s="109"/>
      <c r="O34" s="109"/>
      <c r="P34" s="159"/>
      <c r="Q34" s="1"/>
      <c r="R34" s="1"/>
      <c r="S34" s="1"/>
      <c r="T34" s="40"/>
      <c r="U34" s="3" t="s">
        <v>4093</v>
      </c>
      <c r="V34" s="3"/>
      <c r="W34" s="3"/>
      <c r="X34" s="3"/>
      <c r="Y34" s="3"/>
      <c r="Z34" s="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3"/>
      <c r="AT34" s="3"/>
      <c r="AU34" s="3"/>
      <c r="AV34" s="326">
        <v>6</v>
      </c>
      <c r="AW34" s="326"/>
      <c r="AX34" s="3" t="s">
        <v>1852</v>
      </c>
      <c r="AY34" s="4"/>
      <c r="AZ34" s="4"/>
      <c r="BA34" s="17"/>
      <c r="BB34" s="2">
        <f t="shared" si="0"/>
        <v>6</v>
      </c>
      <c r="BC34" s="9"/>
    </row>
    <row r="35" spans="1:55" ht="16.75" customHeight="1" x14ac:dyDescent="0.3">
      <c r="A35" s="6">
        <v>22</v>
      </c>
      <c r="B35" s="6">
        <v>6409</v>
      </c>
      <c r="C35" s="49" t="s">
        <v>4092</v>
      </c>
      <c r="D35" s="108"/>
      <c r="E35" s="109"/>
      <c r="F35" s="109"/>
      <c r="G35" s="109"/>
      <c r="H35" s="109"/>
      <c r="I35" s="109"/>
      <c r="J35" s="109"/>
      <c r="K35" s="109"/>
      <c r="L35" s="110"/>
      <c r="M35" s="108"/>
      <c r="N35" s="109"/>
      <c r="O35" s="109"/>
      <c r="P35" s="159"/>
      <c r="Q35" s="1"/>
      <c r="R35" s="1"/>
      <c r="S35" s="1"/>
      <c r="T35" s="40"/>
      <c r="U35" s="3" t="s">
        <v>4091</v>
      </c>
      <c r="V35" s="3"/>
      <c r="W35" s="3"/>
      <c r="X35" s="3"/>
      <c r="Y35" s="3"/>
      <c r="Z35" s="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3"/>
      <c r="AT35" s="3"/>
      <c r="AU35" s="3"/>
      <c r="AV35" s="326">
        <v>5</v>
      </c>
      <c r="AW35" s="326"/>
      <c r="AX35" s="3" t="s">
        <v>1852</v>
      </c>
      <c r="AY35" s="4"/>
      <c r="AZ35" s="4"/>
      <c r="BA35" s="17"/>
      <c r="BB35" s="2">
        <f t="shared" si="0"/>
        <v>5</v>
      </c>
      <c r="BC35" s="9"/>
    </row>
    <row r="36" spans="1:55" ht="16.75" customHeight="1" x14ac:dyDescent="0.3">
      <c r="A36" s="6">
        <v>22</v>
      </c>
      <c r="B36" s="6">
        <v>6410</v>
      </c>
      <c r="C36" s="49" t="s">
        <v>4090</v>
      </c>
      <c r="D36" s="108"/>
      <c r="E36" s="109"/>
      <c r="F36" s="109"/>
      <c r="G36" s="109"/>
      <c r="H36" s="109"/>
      <c r="I36" s="109"/>
      <c r="J36" s="109"/>
      <c r="K36" s="109"/>
      <c r="L36" s="110"/>
      <c r="M36" s="108"/>
      <c r="N36" s="109"/>
      <c r="O36" s="109"/>
      <c r="P36" s="159"/>
      <c r="Q36" s="1"/>
      <c r="R36" s="1"/>
      <c r="S36" s="1"/>
      <c r="T36" s="40"/>
      <c r="U36" s="3" t="s">
        <v>4089</v>
      </c>
      <c r="V36" s="3"/>
      <c r="W36" s="3"/>
      <c r="X36" s="3"/>
      <c r="Y36" s="3"/>
      <c r="Z36" s="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3"/>
      <c r="AT36" s="3"/>
      <c r="AU36" s="3"/>
      <c r="AV36" s="326">
        <v>5</v>
      </c>
      <c r="AW36" s="326"/>
      <c r="AX36" s="3" t="s">
        <v>1852</v>
      </c>
      <c r="AY36" s="4"/>
      <c r="AZ36" s="4"/>
      <c r="BA36" s="17"/>
      <c r="BB36" s="2">
        <f t="shared" si="0"/>
        <v>5</v>
      </c>
      <c r="BC36" s="9"/>
    </row>
    <row r="37" spans="1:55" ht="16.75" customHeight="1" x14ac:dyDescent="0.3">
      <c r="A37" s="6">
        <v>22</v>
      </c>
      <c r="B37" s="6">
        <v>6411</v>
      </c>
      <c r="C37" s="49" t="s">
        <v>4088</v>
      </c>
      <c r="D37" s="108"/>
      <c r="E37" s="109"/>
      <c r="F37" s="109"/>
      <c r="G37" s="109"/>
      <c r="H37" s="109"/>
      <c r="I37" s="109"/>
      <c r="J37" s="109"/>
      <c r="K37" s="109"/>
      <c r="L37" s="110"/>
      <c r="M37" s="108"/>
      <c r="N37" s="109"/>
      <c r="O37" s="109"/>
      <c r="P37" s="159"/>
      <c r="Q37" s="1"/>
      <c r="R37" s="1"/>
      <c r="S37" s="1"/>
      <c r="T37" s="40"/>
      <c r="U37" s="3" t="s">
        <v>4087</v>
      </c>
      <c r="V37" s="3"/>
      <c r="W37" s="3"/>
      <c r="X37" s="3"/>
      <c r="Y37" s="3"/>
      <c r="Z37" s="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3"/>
      <c r="AT37" s="3"/>
      <c r="AU37" s="3"/>
      <c r="AV37" s="326">
        <v>4</v>
      </c>
      <c r="AW37" s="326"/>
      <c r="AX37" s="3" t="s">
        <v>1852</v>
      </c>
      <c r="AY37" s="4"/>
      <c r="AZ37" s="4"/>
      <c r="BA37" s="17"/>
      <c r="BB37" s="2">
        <f t="shared" si="0"/>
        <v>4</v>
      </c>
      <c r="BC37" s="9"/>
    </row>
    <row r="38" spans="1:55" ht="16.75" customHeight="1" x14ac:dyDescent="0.3">
      <c r="A38" s="6">
        <v>22</v>
      </c>
      <c r="B38" s="6">
        <v>6412</v>
      </c>
      <c r="C38" s="49" t="s">
        <v>4086</v>
      </c>
      <c r="D38" s="108"/>
      <c r="E38" s="109"/>
      <c r="F38" s="109"/>
      <c r="G38" s="109"/>
      <c r="H38" s="109"/>
      <c r="I38" s="109"/>
      <c r="J38" s="109"/>
      <c r="K38" s="109"/>
      <c r="L38" s="110"/>
      <c r="M38" s="108"/>
      <c r="N38" s="109"/>
      <c r="O38" s="109"/>
      <c r="P38" s="159"/>
      <c r="Q38" s="1"/>
      <c r="R38" s="1"/>
      <c r="S38" s="1"/>
      <c r="T38" s="40"/>
      <c r="U38" s="3" t="s">
        <v>4085</v>
      </c>
      <c r="V38" s="3"/>
      <c r="W38" s="3"/>
      <c r="X38" s="3"/>
      <c r="Y38" s="3"/>
      <c r="Z38" s="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3"/>
      <c r="AT38" s="3"/>
      <c r="AU38" s="3"/>
      <c r="AV38" s="326">
        <v>4</v>
      </c>
      <c r="AW38" s="326"/>
      <c r="AX38" s="3" t="s">
        <v>1852</v>
      </c>
      <c r="AY38" s="4"/>
      <c r="AZ38" s="4"/>
      <c r="BA38" s="17"/>
      <c r="BB38" s="2">
        <f t="shared" si="0"/>
        <v>4</v>
      </c>
      <c r="BC38" s="9"/>
    </row>
    <row r="39" spans="1:55" ht="16.75" customHeight="1" x14ac:dyDescent="0.3">
      <c r="A39" s="6">
        <v>22</v>
      </c>
      <c r="B39" s="6">
        <v>6413</v>
      </c>
      <c r="C39" s="49" t="s">
        <v>4084</v>
      </c>
      <c r="D39" s="108"/>
      <c r="E39" s="109"/>
      <c r="F39" s="109"/>
      <c r="G39" s="109"/>
      <c r="H39" s="109"/>
      <c r="I39" s="109"/>
      <c r="J39" s="109"/>
      <c r="K39" s="109"/>
      <c r="L39" s="110"/>
      <c r="M39" s="108"/>
      <c r="N39" s="109"/>
      <c r="O39" s="109"/>
      <c r="P39" s="159"/>
      <c r="Q39" s="1"/>
      <c r="R39" s="1"/>
      <c r="S39" s="1"/>
      <c r="T39" s="40"/>
      <c r="U39" s="3" t="s">
        <v>4083</v>
      </c>
      <c r="V39" s="3"/>
      <c r="W39" s="3"/>
      <c r="X39" s="3"/>
      <c r="Y39" s="3"/>
      <c r="Z39" s="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3"/>
      <c r="AT39" s="3"/>
      <c r="AU39" s="3"/>
      <c r="AV39" s="326">
        <v>4</v>
      </c>
      <c r="AW39" s="326"/>
      <c r="AX39" s="3" t="s">
        <v>1852</v>
      </c>
      <c r="AY39" s="4"/>
      <c r="AZ39" s="4"/>
      <c r="BA39" s="17"/>
      <c r="BB39" s="2">
        <f t="shared" si="0"/>
        <v>4</v>
      </c>
      <c r="BC39" s="9"/>
    </row>
    <row r="40" spans="1:55" ht="16.75" customHeight="1" x14ac:dyDescent="0.3">
      <c r="A40" s="6">
        <v>22</v>
      </c>
      <c r="B40" s="6">
        <v>6414</v>
      </c>
      <c r="C40" s="49" t="s">
        <v>4082</v>
      </c>
      <c r="D40" s="108"/>
      <c r="E40" s="109"/>
      <c r="F40" s="109"/>
      <c r="G40" s="109"/>
      <c r="H40" s="109"/>
      <c r="I40" s="109"/>
      <c r="J40" s="109"/>
      <c r="K40" s="109"/>
      <c r="L40" s="110"/>
      <c r="M40" s="108"/>
      <c r="N40" s="109"/>
      <c r="O40" s="109"/>
      <c r="P40" s="159"/>
      <c r="Q40" s="1"/>
      <c r="R40" s="1"/>
      <c r="S40" s="1"/>
      <c r="T40" s="40"/>
      <c r="U40" s="3" t="s">
        <v>4081</v>
      </c>
      <c r="V40" s="3"/>
      <c r="W40" s="3"/>
      <c r="X40" s="3"/>
      <c r="Y40" s="3"/>
      <c r="Z40" s="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3"/>
      <c r="AT40" s="3"/>
      <c r="AU40" s="3"/>
      <c r="AV40" s="326">
        <v>3</v>
      </c>
      <c r="AW40" s="326"/>
      <c r="AX40" s="3" t="s">
        <v>1852</v>
      </c>
      <c r="AY40" s="4"/>
      <c r="AZ40" s="4"/>
      <c r="BA40" s="17"/>
      <c r="BB40" s="2">
        <f t="shared" si="0"/>
        <v>3</v>
      </c>
      <c r="BC40" s="9"/>
    </row>
    <row r="41" spans="1:55" ht="16.75" customHeight="1" x14ac:dyDescent="0.3">
      <c r="A41" s="6">
        <v>22</v>
      </c>
      <c r="B41" s="6">
        <v>6415</v>
      </c>
      <c r="C41" s="49" t="s">
        <v>4080</v>
      </c>
      <c r="D41" s="108"/>
      <c r="E41" s="109"/>
      <c r="F41" s="109"/>
      <c r="G41" s="109"/>
      <c r="H41" s="109"/>
      <c r="I41" s="109"/>
      <c r="J41" s="109"/>
      <c r="K41" s="109"/>
      <c r="L41" s="110"/>
      <c r="M41" s="108"/>
      <c r="N41" s="109"/>
      <c r="O41" s="109"/>
      <c r="P41" s="159"/>
      <c r="Q41" s="1"/>
      <c r="R41" s="1"/>
      <c r="S41" s="1"/>
      <c r="T41" s="40"/>
      <c r="U41" s="3" t="s">
        <v>4079</v>
      </c>
      <c r="V41" s="3"/>
      <c r="W41" s="3"/>
      <c r="X41" s="3"/>
      <c r="Y41" s="3"/>
      <c r="Z41" s="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3"/>
      <c r="AT41" s="3"/>
      <c r="AU41" s="3"/>
      <c r="AV41" s="326">
        <v>3</v>
      </c>
      <c r="AW41" s="326"/>
      <c r="AX41" s="3" t="s">
        <v>1852</v>
      </c>
      <c r="AY41" s="4"/>
      <c r="AZ41" s="4"/>
      <c r="BA41" s="17"/>
      <c r="BB41" s="2">
        <f t="shared" si="0"/>
        <v>3</v>
      </c>
      <c r="BC41" s="9"/>
    </row>
    <row r="42" spans="1:55" ht="16.75" customHeight="1" x14ac:dyDescent="0.3">
      <c r="A42" s="6">
        <v>22</v>
      </c>
      <c r="B42" s="6">
        <v>6416</v>
      </c>
      <c r="C42" s="49" t="s">
        <v>4078</v>
      </c>
      <c r="D42" s="108"/>
      <c r="E42" s="109"/>
      <c r="F42" s="109"/>
      <c r="G42" s="109"/>
      <c r="H42" s="109"/>
      <c r="I42" s="109"/>
      <c r="J42" s="109"/>
      <c r="K42" s="109"/>
      <c r="L42" s="110"/>
      <c r="M42" s="108"/>
      <c r="N42" s="109"/>
      <c r="O42" s="109"/>
      <c r="P42" s="159"/>
      <c r="Q42" s="1"/>
      <c r="R42" s="1"/>
      <c r="S42" s="1"/>
      <c r="T42" s="40"/>
      <c r="U42" s="3" t="s">
        <v>4077</v>
      </c>
      <c r="V42" s="3"/>
      <c r="W42" s="3"/>
      <c r="X42" s="3"/>
      <c r="Y42" s="3"/>
      <c r="Z42" s="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3"/>
      <c r="AT42" s="3"/>
      <c r="AU42" s="3"/>
      <c r="AV42" s="326">
        <v>3</v>
      </c>
      <c r="AW42" s="326"/>
      <c r="AX42" s="3" t="s">
        <v>1852</v>
      </c>
      <c r="AY42" s="4"/>
      <c r="AZ42" s="4"/>
      <c r="BA42" s="17"/>
      <c r="BB42" s="2">
        <f t="shared" si="0"/>
        <v>3</v>
      </c>
      <c r="BC42" s="9"/>
    </row>
    <row r="43" spans="1:55" ht="16.75" customHeight="1" x14ac:dyDescent="0.3">
      <c r="A43" s="6">
        <v>22</v>
      </c>
      <c r="B43" s="6">
        <v>6417</v>
      </c>
      <c r="C43" s="49" t="s">
        <v>4076</v>
      </c>
      <c r="D43" s="108"/>
      <c r="E43" s="109"/>
      <c r="F43" s="109"/>
      <c r="G43" s="109"/>
      <c r="H43" s="109"/>
      <c r="I43" s="109"/>
      <c r="J43" s="109"/>
      <c r="K43" s="109"/>
      <c r="L43" s="110"/>
      <c r="M43" s="108"/>
      <c r="N43" s="109"/>
      <c r="O43" s="109"/>
      <c r="P43" s="159"/>
      <c r="Q43" s="1"/>
      <c r="R43" s="1"/>
      <c r="S43" s="1"/>
      <c r="T43" s="40"/>
      <c r="U43" s="3" t="s">
        <v>4075</v>
      </c>
      <c r="V43" s="3"/>
      <c r="W43" s="3"/>
      <c r="X43" s="3"/>
      <c r="Y43" s="3"/>
      <c r="Z43" s="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3"/>
      <c r="AT43" s="3"/>
      <c r="AU43" s="3"/>
      <c r="AV43" s="326">
        <v>3</v>
      </c>
      <c r="AW43" s="326"/>
      <c r="AX43" s="3" t="s">
        <v>1852</v>
      </c>
      <c r="AY43" s="4"/>
      <c r="AZ43" s="4"/>
      <c r="BA43" s="17"/>
      <c r="BB43" s="2">
        <f t="shared" si="0"/>
        <v>3</v>
      </c>
      <c r="BC43" s="9"/>
    </row>
    <row r="44" spans="1:55" ht="16.75" customHeight="1" x14ac:dyDescent="0.3">
      <c r="A44" s="6">
        <v>22</v>
      </c>
      <c r="B44" s="6">
        <v>6418</v>
      </c>
      <c r="C44" s="49" t="s">
        <v>4074</v>
      </c>
      <c r="D44" s="131"/>
      <c r="E44" s="132"/>
      <c r="F44" s="132"/>
      <c r="G44" s="132"/>
      <c r="H44" s="132"/>
      <c r="I44" s="132"/>
      <c r="J44" s="132"/>
      <c r="K44" s="132"/>
      <c r="L44" s="133"/>
      <c r="M44" s="131"/>
      <c r="N44" s="132"/>
      <c r="O44" s="132"/>
      <c r="P44" s="152"/>
      <c r="Q44" s="4"/>
      <c r="R44" s="4"/>
      <c r="S44" s="4"/>
      <c r="T44" s="17"/>
      <c r="U44" s="3" t="s">
        <v>4073</v>
      </c>
      <c r="V44" s="3"/>
      <c r="W44" s="3"/>
      <c r="X44" s="3"/>
      <c r="Y44" s="3"/>
      <c r="Z44" s="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3"/>
      <c r="AT44" s="3"/>
      <c r="AU44" s="3"/>
      <c r="AV44" s="326">
        <v>3</v>
      </c>
      <c r="AW44" s="326"/>
      <c r="AX44" s="3" t="s">
        <v>1852</v>
      </c>
      <c r="AY44" s="4"/>
      <c r="AZ44" s="4"/>
      <c r="BA44" s="17"/>
      <c r="BB44" s="2">
        <f t="shared" si="0"/>
        <v>3</v>
      </c>
      <c r="BC44" s="9"/>
    </row>
    <row r="45" spans="1:55" ht="16.75" customHeight="1" x14ac:dyDescent="0.3">
      <c r="A45" s="6">
        <v>22</v>
      </c>
      <c r="B45" s="6">
        <v>6419</v>
      </c>
      <c r="C45" s="49" t="s">
        <v>4072</v>
      </c>
      <c r="D45" s="45" t="s">
        <v>4071</v>
      </c>
      <c r="E45" s="240"/>
      <c r="F45" s="24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332"/>
      <c r="AT45" s="332"/>
      <c r="AU45" s="3"/>
      <c r="AV45" s="326">
        <v>11</v>
      </c>
      <c r="AW45" s="326"/>
      <c r="AX45" s="3" t="s">
        <v>1852</v>
      </c>
      <c r="AY45" s="4"/>
      <c r="AZ45" s="4"/>
      <c r="BA45" s="17"/>
      <c r="BB45" s="2">
        <f t="shared" si="0"/>
        <v>11</v>
      </c>
      <c r="BC45" s="9"/>
    </row>
    <row r="46" spans="1:55" ht="16.75" customHeight="1" x14ac:dyDescent="0.3">
      <c r="A46" s="6">
        <v>22</v>
      </c>
      <c r="B46" s="6">
        <v>6420</v>
      </c>
      <c r="C46" s="49" t="s">
        <v>4070</v>
      </c>
      <c r="D46" s="45" t="s">
        <v>4069</v>
      </c>
      <c r="E46" s="240"/>
      <c r="F46" s="24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332"/>
      <c r="AT46" s="332"/>
      <c r="AU46" s="3"/>
      <c r="AV46" s="326">
        <v>226</v>
      </c>
      <c r="AW46" s="326"/>
      <c r="AX46" s="3" t="s">
        <v>1852</v>
      </c>
      <c r="AY46" s="4"/>
      <c r="AZ46" s="4"/>
      <c r="BA46" s="17"/>
      <c r="BB46" s="2">
        <f t="shared" si="0"/>
        <v>226</v>
      </c>
      <c r="BC46" s="9"/>
    </row>
    <row r="47" spans="1:55" ht="16.75" customHeight="1" x14ac:dyDescent="0.25">
      <c r="A47" s="6">
        <v>22</v>
      </c>
      <c r="B47" s="6">
        <v>6432</v>
      </c>
      <c r="C47" s="49" t="s">
        <v>4068</v>
      </c>
      <c r="D47" s="57" t="s">
        <v>4067</v>
      </c>
      <c r="E47" s="251"/>
      <c r="F47" s="251"/>
      <c r="G47" s="251"/>
      <c r="H47" s="251"/>
      <c r="I47" s="251"/>
      <c r="J47" s="251"/>
      <c r="K47" s="251"/>
      <c r="L47" s="250"/>
      <c r="M47" s="249" t="s">
        <v>4066</v>
      </c>
      <c r="N47" s="243"/>
      <c r="O47" s="243"/>
      <c r="P47" s="243"/>
      <c r="Q47" s="243"/>
      <c r="R47" s="243"/>
      <c r="S47" s="243"/>
      <c r="T47" s="242"/>
      <c r="U47" s="241"/>
      <c r="V47" s="4"/>
      <c r="W47" s="3"/>
      <c r="X47" s="3"/>
      <c r="Y47" s="3"/>
      <c r="Z47" s="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332"/>
      <c r="AT47" s="332"/>
      <c r="AU47" s="3"/>
      <c r="AV47" s="333"/>
      <c r="AW47" s="333"/>
      <c r="AX47" s="3" t="s">
        <v>1852</v>
      </c>
      <c r="AY47" s="4"/>
      <c r="AZ47" s="4"/>
      <c r="BA47" s="17"/>
      <c r="BB47" s="2"/>
      <c r="BC47" s="14" t="s">
        <v>1853</v>
      </c>
    </row>
    <row r="48" spans="1:55" ht="16.75" customHeight="1" x14ac:dyDescent="0.25">
      <c r="A48" s="6">
        <v>22</v>
      </c>
      <c r="B48" s="6">
        <v>6431</v>
      </c>
      <c r="C48" s="49" t="s">
        <v>4065</v>
      </c>
      <c r="D48" s="55"/>
      <c r="E48" s="244"/>
      <c r="F48" s="244"/>
      <c r="G48" s="244"/>
      <c r="H48" s="244"/>
      <c r="I48" s="244"/>
      <c r="J48" s="244"/>
      <c r="K48" s="244"/>
      <c r="L48" s="244"/>
      <c r="M48" s="249" t="s">
        <v>4064</v>
      </c>
      <c r="N48" s="247"/>
      <c r="O48" s="247"/>
      <c r="P48" s="247"/>
      <c r="Q48" s="247"/>
      <c r="R48" s="247"/>
      <c r="S48" s="247"/>
      <c r="T48" s="246"/>
      <c r="U48" s="213"/>
      <c r="V48" s="3"/>
      <c r="W48" s="3"/>
      <c r="X48" s="3"/>
      <c r="Y48" s="3"/>
      <c r="Z48" s="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3"/>
      <c r="AT48" s="3"/>
      <c r="AU48" s="3"/>
      <c r="AV48" s="333"/>
      <c r="AW48" s="333"/>
      <c r="AX48" s="3" t="s">
        <v>1852</v>
      </c>
      <c r="AY48" s="4"/>
      <c r="AZ48" s="4"/>
      <c r="BA48" s="17"/>
      <c r="BB48" s="2"/>
      <c r="BC48" s="9"/>
    </row>
    <row r="49" spans="1:55" ht="16.75" customHeight="1" x14ac:dyDescent="0.25">
      <c r="A49" s="6">
        <v>22</v>
      </c>
      <c r="B49" s="6">
        <v>6421</v>
      </c>
      <c r="C49" s="49" t="s">
        <v>4063</v>
      </c>
      <c r="D49" s="245"/>
      <c r="E49" s="248"/>
      <c r="F49" s="248"/>
      <c r="G49" s="248"/>
      <c r="H49" s="248"/>
      <c r="I49" s="248"/>
      <c r="J49" s="248"/>
      <c r="K49" s="248"/>
      <c r="L49" s="248"/>
      <c r="M49" s="121" t="s">
        <v>4062</v>
      </c>
      <c r="N49" s="247"/>
      <c r="O49" s="247"/>
      <c r="P49" s="247"/>
      <c r="Q49" s="247"/>
      <c r="R49" s="247"/>
      <c r="S49" s="247"/>
      <c r="T49" s="246"/>
      <c r="U49" s="213"/>
      <c r="V49" s="3"/>
      <c r="W49" s="3"/>
      <c r="X49" s="3"/>
      <c r="Y49" s="3"/>
      <c r="Z49" s="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3"/>
      <c r="AT49" s="3"/>
      <c r="AU49" s="3"/>
      <c r="AV49" s="333"/>
      <c r="AW49" s="333"/>
      <c r="AX49" s="3" t="s">
        <v>1852</v>
      </c>
      <c r="AY49" s="4"/>
      <c r="AZ49" s="4"/>
      <c r="BA49" s="17"/>
      <c r="BB49" s="2"/>
      <c r="BC49" s="9"/>
    </row>
    <row r="50" spans="1:55" ht="16.75" customHeight="1" x14ac:dyDescent="0.25">
      <c r="A50" s="6">
        <v>22</v>
      </c>
      <c r="B50" s="6">
        <v>6422</v>
      </c>
      <c r="C50" s="49" t="s">
        <v>4061</v>
      </c>
      <c r="D50" s="245"/>
      <c r="E50" s="244"/>
      <c r="F50" s="244"/>
      <c r="G50" s="244"/>
      <c r="H50" s="244"/>
      <c r="I50" s="244"/>
      <c r="J50" s="244"/>
      <c r="K50" s="244"/>
      <c r="L50" s="244"/>
      <c r="M50" s="121" t="s">
        <v>4060</v>
      </c>
      <c r="N50" s="243"/>
      <c r="O50" s="243"/>
      <c r="P50" s="243"/>
      <c r="Q50" s="243"/>
      <c r="R50" s="243"/>
      <c r="S50" s="243"/>
      <c r="T50" s="242"/>
      <c r="U50" s="241"/>
      <c r="V50" s="4"/>
      <c r="W50" s="3"/>
      <c r="X50" s="3"/>
      <c r="Y50" s="3"/>
      <c r="Z50" s="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332"/>
      <c r="AT50" s="332"/>
      <c r="AU50" s="3"/>
      <c r="AV50" s="333"/>
      <c r="AW50" s="333"/>
      <c r="AX50" s="3" t="s">
        <v>1852</v>
      </c>
      <c r="AY50" s="4"/>
      <c r="AZ50" s="4"/>
      <c r="BA50" s="17"/>
      <c r="BB50" s="2"/>
      <c r="BC50" s="9"/>
    </row>
    <row r="51" spans="1:55" ht="16.75" customHeight="1" x14ac:dyDescent="0.25">
      <c r="A51" s="6">
        <v>22</v>
      </c>
      <c r="B51" s="6">
        <v>6423</v>
      </c>
      <c r="C51" s="49" t="s">
        <v>4059</v>
      </c>
      <c r="D51" s="245"/>
      <c r="E51" s="244"/>
      <c r="F51" s="244"/>
      <c r="G51" s="244"/>
      <c r="H51" s="244"/>
      <c r="I51" s="244"/>
      <c r="J51" s="244"/>
      <c r="K51" s="244"/>
      <c r="L51" s="244"/>
      <c r="M51" s="121" t="s">
        <v>4058</v>
      </c>
      <c r="N51" s="243"/>
      <c r="O51" s="243"/>
      <c r="P51" s="243"/>
      <c r="Q51" s="243"/>
      <c r="R51" s="243"/>
      <c r="S51" s="243"/>
      <c r="T51" s="242"/>
      <c r="U51" s="241"/>
      <c r="V51" s="4"/>
      <c r="W51" s="3"/>
      <c r="X51" s="3"/>
      <c r="Y51" s="3"/>
      <c r="Z51" s="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332"/>
      <c r="AT51" s="332"/>
      <c r="AU51" s="3"/>
      <c r="AV51" s="333"/>
      <c r="AW51" s="333"/>
      <c r="AX51" s="3" t="s">
        <v>1852</v>
      </c>
      <c r="AY51" s="4"/>
      <c r="AZ51" s="4"/>
      <c r="BA51" s="17"/>
      <c r="BB51" s="2"/>
      <c r="BC51" s="9"/>
    </row>
    <row r="52" spans="1:55" ht="16.75" customHeight="1" x14ac:dyDescent="0.3">
      <c r="A52" s="6">
        <v>22</v>
      </c>
      <c r="B52" s="6">
        <v>6424</v>
      </c>
      <c r="C52" s="49" t="s">
        <v>4057</v>
      </c>
      <c r="D52" s="45" t="s">
        <v>4056</v>
      </c>
      <c r="E52" s="240"/>
      <c r="F52" s="24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332"/>
      <c r="AT52" s="332"/>
      <c r="AU52" s="3"/>
      <c r="AV52" s="333"/>
      <c r="AW52" s="333"/>
      <c r="AX52" s="3" t="s">
        <v>1852</v>
      </c>
      <c r="AY52" s="4"/>
      <c r="AZ52" s="4"/>
      <c r="BA52" s="17"/>
      <c r="BB52" s="2"/>
      <c r="BC52" s="9"/>
    </row>
    <row r="53" spans="1:55" ht="16.75" customHeight="1" x14ac:dyDescent="0.3">
      <c r="A53" s="82">
        <v>22</v>
      </c>
      <c r="B53" s="82">
        <v>6792</v>
      </c>
      <c r="C53" s="88" t="s">
        <v>4055</v>
      </c>
      <c r="D53" s="334" t="s">
        <v>4054</v>
      </c>
      <c r="E53" s="335"/>
      <c r="F53" s="335"/>
      <c r="G53" s="335"/>
      <c r="H53" s="335"/>
      <c r="I53" s="335"/>
      <c r="J53" s="335"/>
      <c r="K53" s="335"/>
      <c r="L53" s="335"/>
      <c r="M53" s="86" t="s">
        <v>4053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338"/>
      <c r="AT53" s="338"/>
      <c r="AU53" s="83"/>
      <c r="AV53" s="339"/>
      <c r="AW53" s="339"/>
      <c r="AX53" s="83" t="s">
        <v>1852</v>
      </c>
      <c r="AY53" s="87"/>
      <c r="AZ53" s="87"/>
      <c r="BA53" s="239"/>
      <c r="BB53" s="84"/>
      <c r="BC53" s="9"/>
    </row>
    <row r="54" spans="1:55" ht="16.75" customHeight="1" x14ac:dyDescent="0.3">
      <c r="A54" s="82">
        <v>22</v>
      </c>
      <c r="B54" s="82">
        <v>6793</v>
      </c>
      <c r="C54" s="88" t="s">
        <v>4052</v>
      </c>
      <c r="D54" s="336"/>
      <c r="E54" s="337"/>
      <c r="F54" s="337"/>
      <c r="G54" s="337"/>
      <c r="H54" s="337"/>
      <c r="I54" s="337"/>
      <c r="J54" s="337"/>
      <c r="K54" s="337"/>
      <c r="L54" s="337"/>
      <c r="M54" s="86" t="s">
        <v>2222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338"/>
      <c r="AT54" s="338"/>
      <c r="AU54" s="83"/>
      <c r="AV54" s="339"/>
      <c r="AW54" s="339"/>
      <c r="AX54" s="83" t="s">
        <v>1852</v>
      </c>
      <c r="AY54" s="87"/>
      <c r="AZ54" s="87"/>
      <c r="BA54" s="239"/>
      <c r="BB54" s="84"/>
      <c r="BC54" s="11"/>
    </row>
  </sheetData>
  <mergeCells count="61">
    <mergeCell ref="D53:L54"/>
    <mergeCell ref="AS53:AT53"/>
    <mergeCell ref="AV53:AW53"/>
    <mergeCell ref="AS54:AT54"/>
    <mergeCell ref="AV54:AW54"/>
    <mergeCell ref="AS50:AT50"/>
    <mergeCell ref="AV50:AW50"/>
    <mergeCell ref="AS51:AT51"/>
    <mergeCell ref="AV51:AW51"/>
    <mergeCell ref="AS52:AT52"/>
    <mergeCell ref="AV52:AW52"/>
    <mergeCell ref="AV49:AW49"/>
    <mergeCell ref="AV41:AW41"/>
    <mergeCell ref="AV42:AW42"/>
    <mergeCell ref="AV43:AW43"/>
    <mergeCell ref="AV44:AW44"/>
    <mergeCell ref="AS46:AT46"/>
    <mergeCell ref="AV46:AW46"/>
    <mergeCell ref="AS47:AT47"/>
    <mergeCell ref="AV47:AW47"/>
    <mergeCell ref="AV48:AW48"/>
    <mergeCell ref="AS45:AT45"/>
    <mergeCell ref="AV45:AW45"/>
    <mergeCell ref="AV35:AW35"/>
    <mergeCell ref="AV36:AW36"/>
    <mergeCell ref="AV37:AW37"/>
    <mergeCell ref="AV38:AW38"/>
    <mergeCell ref="AV39:AW39"/>
    <mergeCell ref="AV40:AW40"/>
    <mergeCell ref="AV34:AW34"/>
    <mergeCell ref="AV24:AW24"/>
    <mergeCell ref="AV25:AW25"/>
    <mergeCell ref="AV26:AW26"/>
    <mergeCell ref="AV27:AW27"/>
    <mergeCell ref="AV29:AW29"/>
    <mergeCell ref="AV30:AW30"/>
    <mergeCell ref="AV31:AW31"/>
    <mergeCell ref="AV32:AW32"/>
    <mergeCell ref="AV33:AW33"/>
    <mergeCell ref="M28:T28"/>
    <mergeCell ref="AV28:AW28"/>
    <mergeCell ref="AV18:AW18"/>
    <mergeCell ref="AV19:AW19"/>
    <mergeCell ref="AV20:AW20"/>
    <mergeCell ref="AV21:AW21"/>
    <mergeCell ref="AV22:AW22"/>
    <mergeCell ref="AV23:AW23"/>
    <mergeCell ref="D11:L11"/>
    <mergeCell ref="M11:T11"/>
    <mergeCell ref="AV11:AW11"/>
    <mergeCell ref="AV17:AW17"/>
    <mergeCell ref="AV7:AW7"/>
    <mergeCell ref="AV8:AW8"/>
    <mergeCell ref="AV9:AW9"/>
    <mergeCell ref="AS10:AT10"/>
    <mergeCell ref="AV10:AW10"/>
    <mergeCell ref="AV12:AW12"/>
    <mergeCell ref="AV13:AW13"/>
    <mergeCell ref="AV14:AW14"/>
    <mergeCell ref="AV15:AW15"/>
    <mergeCell ref="AV16:AW16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autoPageBreaks="0"/>
  </sheetPr>
  <dimension ref="A1:BA3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2" width="2.3671875" style="59" customWidth="1"/>
    <col min="23" max="23" width="4.62890625" style="59" customWidth="1"/>
    <col min="24" max="43" width="2.3671875" style="59" customWidth="1"/>
    <col min="44" max="44" width="6.62890625" style="59" customWidth="1"/>
    <col min="45" max="45" width="2.3671875" style="59" customWidth="1"/>
    <col min="46" max="46" width="4.26171875" style="38" customWidth="1"/>
    <col min="47" max="50" width="2.47265625" style="38" customWidth="1"/>
    <col min="51" max="52" width="8.62890625" style="38" customWidth="1"/>
    <col min="53" max="53" width="4.47265625" style="38" bestFit="1" customWidth="1"/>
    <col min="54" max="16384" width="9" style="38"/>
  </cols>
  <sheetData>
    <row r="1" spans="1:53" ht="16.5" x14ac:dyDescent="0.3">
      <c r="A1" s="37"/>
    </row>
    <row r="2" spans="1:53" ht="16.5" x14ac:dyDescent="0.3">
      <c r="A2" s="37"/>
    </row>
    <row r="3" spans="1:53" ht="16.5" x14ac:dyDescent="0.3">
      <c r="A3" s="37"/>
    </row>
    <row r="4" spans="1:53" ht="16.5" x14ac:dyDescent="0.3">
      <c r="A4" s="37"/>
      <c r="B4" s="193" t="s">
        <v>1861</v>
      </c>
    </row>
    <row r="5" spans="1:53" x14ac:dyDescent="0.3">
      <c r="A5" s="21" t="s">
        <v>2574</v>
      </c>
      <c r="B5" s="75"/>
      <c r="C5" s="130" t="s">
        <v>1859</v>
      </c>
      <c r="D5" s="342" t="s">
        <v>5568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20" t="s">
        <v>1858</v>
      </c>
      <c r="AZ5" s="20" t="s">
        <v>1857</v>
      </c>
      <c r="BA5" s="123"/>
    </row>
    <row r="6" spans="1:53" x14ac:dyDescent="0.3">
      <c r="A6" s="19" t="s">
        <v>1856</v>
      </c>
      <c r="B6" s="18" t="s">
        <v>1855</v>
      </c>
      <c r="C6" s="17"/>
      <c r="D6" s="66"/>
      <c r="E6" s="123"/>
      <c r="F6" s="123"/>
      <c r="G6" s="123"/>
      <c r="H6" s="1"/>
      <c r="I6" s="1"/>
      <c r="J6" s="1"/>
      <c r="K6" s="1"/>
      <c r="L6" s="1"/>
      <c r="M6" s="1"/>
      <c r="N6" s="1"/>
      <c r="O6" s="1"/>
      <c r="P6" s="1"/>
      <c r="Q6" s="123"/>
      <c r="R6" s="123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123"/>
      <c r="AV6" s="123"/>
      <c r="AW6" s="123"/>
      <c r="AX6" s="123"/>
      <c r="AY6" s="16" t="s">
        <v>2</v>
      </c>
      <c r="AZ6" s="15" t="s">
        <v>0</v>
      </c>
      <c r="BA6" s="123"/>
    </row>
    <row r="7" spans="1:53" ht="14.25" customHeight="1" x14ac:dyDescent="0.3">
      <c r="A7" s="6">
        <v>22</v>
      </c>
      <c r="B7" s="154">
        <v>7111</v>
      </c>
      <c r="C7" s="49" t="s">
        <v>4442</v>
      </c>
      <c r="D7" s="298" t="s">
        <v>2571</v>
      </c>
      <c r="E7" s="299"/>
      <c r="F7" s="300"/>
      <c r="G7" s="298" t="s">
        <v>2570</v>
      </c>
      <c r="H7" s="299"/>
      <c r="I7" s="299"/>
      <c r="J7" s="300"/>
      <c r="K7" s="47" t="s">
        <v>2569</v>
      </c>
      <c r="L7" s="30"/>
      <c r="M7" s="36"/>
      <c r="N7" s="30"/>
      <c r="O7" s="30"/>
      <c r="P7" s="30"/>
      <c r="Q7" s="48"/>
      <c r="R7" s="30"/>
      <c r="S7" s="50"/>
      <c r="T7" s="50"/>
      <c r="U7" s="50"/>
      <c r="V7" s="50"/>
      <c r="W7" s="52"/>
      <c r="X7" s="50"/>
      <c r="Y7" s="50"/>
      <c r="Z7" s="57" t="s">
        <v>4441</v>
      </c>
      <c r="AA7" s="56"/>
      <c r="AB7" s="56"/>
      <c r="AC7" s="238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165"/>
      <c r="AT7" s="164"/>
      <c r="AU7" s="176"/>
      <c r="AV7" s="165"/>
      <c r="AW7" s="165"/>
      <c r="AX7" s="175"/>
      <c r="AY7" s="89">
        <f>ROUND(M9*$AB$12,0)</f>
        <v>590</v>
      </c>
      <c r="AZ7" s="14" t="s">
        <v>2568</v>
      </c>
    </row>
    <row r="8" spans="1:53" ht="14.25" customHeight="1" x14ac:dyDescent="0.3">
      <c r="A8" s="6">
        <v>22</v>
      </c>
      <c r="B8" s="154">
        <v>7112</v>
      </c>
      <c r="C8" s="49" t="s">
        <v>4440</v>
      </c>
      <c r="D8" s="301"/>
      <c r="E8" s="302"/>
      <c r="F8" s="303"/>
      <c r="G8" s="301"/>
      <c r="H8" s="302"/>
      <c r="I8" s="302"/>
      <c r="J8" s="303"/>
      <c r="K8" s="173"/>
      <c r="L8" s="159"/>
      <c r="M8" s="33"/>
      <c r="N8" s="1"/>
      <c r="O8" s="1"/>
      <c r="P8" s="1"/>
      <c r="Q8" s="40"/>
      <c r="R8" s="159"/>
      <c r="S8" s="58"/>
      <c r="T8" s="58"/>
      <c r="U8" s="58"/>
      <c r="V8" s="58"/>
      <c r="W8" s="158"/>
      <c r="X8" s="58"/>
      <c r="Y8" s="58"/>
      <c r="Z8" s="55" t="s">
        <v>4439</v>
      </c>
      <c r="AA8" s="54"/>
      <c r="AB8" s="54"/>
      <c r="AC8" s="200"/>
      <c r="AD8" s="304" t="s">
        <v>2230</v>
      </c>
      <c r="AE8" s="305"/>
      <c r="AF8" s="305"/>
      <c r="AG8" s="305"/>
      <c r="AH8" s="305"/>
      <c r="AI8" s="306"/>
      <c r="AJ8" s="45" t="s">
        <v>2244</v>
      </c>
      <c r="AK8" s="46"/>
      <c r="AL8" s="46"/>
      <c r="AM8" s="46"/>
      <c r="AN8" s="46"/>
      <c r="AO8" s="46"/>
      <c r="AP8" s="46"/>
      <c r="AQ8" s="46"/>
      <c r="AR8" s="46"/>
      <c r="AS8" s="53" t="s">
        <v>2224</v>
      </c>
      <c r="AT8" s="205">
        <v>0.7</v>
      </c>
      <c r="AU8" s="263"/>
      <c r="AV8" s="262"/>
      <c r="AW8" s="262"/>
      <c r="AX8" s="261"/>
      <c r="AY8" s="89">
        <f>ROUND(ROUND(M9*$AB$12,0)*AT8,0)</f>
        <v>413</v>
      </c>
      <c r="AZ8" s="9"/>
    </row>
    <row r="9" spans="1:53" ht="14.25" customHeight="1" x14ac:dyDescent="0.3">
      <c r="A9" s="6">
        <v>22</v>
      </c>
      <c r="B9" s="154" t="s">
        <v>4438</v>
      </c>
      <c r="C9" s="49" t="s">
        <v>4437</v>
      </c>
      <c r="D9" s="301"/>
      <c r="E9" s="302"/>
      <c r="F9" s="303"/>
      <c r="G9" s="301"/>
      <c r="H9" s="302"/>
      <c r="I9" s="302"/>
      <c r="J9" s="303"/>
      <c r="K9" s="173"/>
      <c r="L9" s="159"/>
      <c r="M9" s="174">
        <f>'7経過的生活介護(基本１） '!M9</f>
        <v>843</v>
      </c>
      <c r="N9" s="1" t="s">
        <v>1860</v>
      </c>
      <c r="O9" s="1"/>
      <c r="P9" s="1"/>
      <c r="Q9" s="40"/>
      <c r="R9" s="159"/>
      <c r="S9" s="58"/>
      <c r="T9" s="58"/>
      <c r="U9" s="58"/>
      <c r="V9" s="58"/>
      <c r="W9" s="158"/>
      <c r="X9" s="58"/>
      <c r="Y9" s="58"/>
      <c r="Z9" s="55" t="s">
        <v>4436</v>
      </c>
      <c r="AA9" s="54"/>
      <c r="AB9" s="54"/>
      <c r="AC9" s="200"/>
      <c r="AD9" s="307"/>
      <c r="AE9" s="308"/>
      <c r="AF9" s="308"/>
      <c r="AG9" s="308"/>
      <c r="AH9" s="308"/>
      <c r="AI9" s="309"/>
      <c r="AJ9" s="45" t="s">
        <v>2248</v>
      </c>
      <c r="AK9" s="46"/>
      <c r="AL9" s="46"/>
      <c r="AM9" s="46"/>
      <c r="AN9" s="46"/>
      <c r="AO9" s="46"/>
      <c r="AP9" s="46"/>
      <c r="AQ9" s="46"/>
      <c r="AR9" s="46"/>
      <c r="AS9" s="53" t="s">
        <v>2224</v>
      </c>
      <c r="AT9" s="205">
        <v>0.5</v>
      </c>
      <c r="AU9" s="263"/>
      <c r="AV9" s="262"/>
      <c r="AW9" s="262"/>
      <c r="AX9" s="261"/>
      <c r="AY9" s="89">
        <f>ROUND(ROUND(M9*$AB$12,0)*AT9,0)</f>
        <v>295</v>
      </c>
      <c r="AZ9" s="9"/>
    </row>
    <row r="10" spans="1:53" ht="14.25" customHeight="1" x14ac:dyDescent="0.3">
      <c r="A10" s="6">
        <v>22</v>
      </c>
      <c r="B10" s="154">
        <v>7113</v>
      </c>
      <c r="C10" s="49" t="s">
        <v>4435</v>
      </c>
      <c r="D10" s="108"/>
      <c r="E10" s="109"/>
      <c r="F10" s="110"/>
      <c r="G10" s="108"/>
      <c r="H10" s="109"/>
      <c r="I10" s="109"/>
      <c r="J10" s="110"/>
      <c r="K10" s="173"/>
      <c r="L10" s="159"/>
      <c r="M10" s="33"/>
      <c r="N10" s="1"/>
      <c r="O10" s="1"/>
      <c r="P10" s="1"/>
      <c r="Q10" s="40"/>
      <c r="R10" s="62" t="s">
        <v>2234</v>
      </c>
      <c r="S10" s="62"/>
      <c r="T10" s="62"/>
      <c r="U10" s="62"/>
      <c r="V10" s="62"/>
      <c r="W10" s="168"/>
      <c r="X10" s="62"/>
      <c r="Y10" s="62"/>
      <c r="Z10" s="55"/>
      <c r="AA10" s="54"/>
      <c r="AB10" s="54"/>
      <c r="AC10" s="200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50"/>
      <c r="AT10" s="51"/>
      <c r="AU10" s="157"/>
      <c r="AV10" s="156"/>
      <c r="AW10" s="156"/>
      <c r="AX10" s="155"/>
      <c r="AY10" s="89">
        <f>ROUND(ROUND(M9*W12,0)*$AB$12,0)</f>
        <v>569</v>
      </c>
      <c r="AZ10" s="9"/>
    </row>
    <row r="11" spans="1:53" ht="14.25" customHeight="1" x14ac:dyDescent="0.3">
      <c r="A11" s="6">
        <v>22</v>
      </c>
      <c r="B11" s="154">
        <v>7114</v>
      </c>
      <c r="C11" s="49" t="s">
        <v>4434</v>
      </c>
      <c r="D11" s="108"/>
      <c r="E11" s="109"/>
      <c r="F11" s="110"/>
      <c r="G11" s="114"/>
      <c r="H11" s="114"/>
      <c r="I11" s="114"/>
      <c r="J11" s="114"/>
      <c r="K11" s="173"/>
      <c r="L11" s="159"/>
      <c r="M11" s="33"/>
      <c r="N11" s="1"/>
      <c r="O11" s="1"/>
      <c r="P11" s="1"/>
      <c r="Q11" s="40"/>
      <c r="R11" s="58" t="s">
        <v>2231</v>
      </c>
      <c r="S11" s="58"/>
      <c r="T11" s="58"/>
      <c r="U11" s="58"/>
      <c r="V11" s="58"/>
      <c r="W11" s="158"/>
      <c r="X11" s="58"/>
      <c r="Y11" s="58"/>
      <c r="Z11" s="55"/>
      <c r="AA11" s="54"/>
      <c r="AB11" s="54"/>
      <c r="AC11" s="200"/>
      <c r="AD11" s="304" t="s">
        <v>2230</v>
      </c>
      <c r="AE11" s="305"/>
      <c r="AF11" s="305"/>
      <c r="AG11" s="305"/>
      <c r="AH11" s="305"/>
      <c r="AI11" s="306"/>
      <c r="AJ11" s="45" t="s">
        <v>2244</v>
      </c>
      <c r="AK11" s="46"/>
      <c r="AL11" s="46"/>
      <c r="AM11" s="46"/>
      <c r="AN11" s="46"/>
      <c r="AO11" s="46"/>
      <c r="AP11" s="46"/>
      <c r="AQ11" s="46"/>
      <c r="AR11" s="46"/>
      <c r="AS11" s="53" t="s">
        <v>2224</v>
      </c>
      <c r="AT11" s="205">
        <v>0.7</v>
      </c>
      <c r="AU11" s="263"/>
      <c r="AV11" s="262"/>
      <c r="AW11" s="262"/>
      <c r="AX11" s="261"/>
      <c r="AY11" s="89">
        <f>ROUND(ROUND(ROUND(M9*W12,0)*$AB$12,0)*AT11,0)</f>
        <v>398</v>
      </c>
      <c r="AZ11" s="9"/>
    </row>
    <row r="12" spans="1:53" ht="14.25" customHeight="1" x14ac:dyDescent="0.3">
      <c r="A12" s="6">
        <v>22</v>
      </c>
      <c r="B12" s="154" t="s">
        <v>1234</v>
      </c>
      <c r="C12" s="49" t="s">
        <v>4433</v>
      </c>
      <c r="D12" s="108"/>
      <c r="E12" s="109"/>
      <c r="F12" s="110"/>
      <c r="G12" s="114"/>
      <c r="H12" s="114"/>
      <c r="I12" s="114"/>
      <c r="J12" s="114"/>
      <c r="K12" s="173"/>
      <c r="L12" s="159"/>
      <c r="M12" s="33"/>
      <c r="N12" s="1"/>
      <c r="O12" s="1"/>
      <c r="P12" s="1"/>
      <c r="Q12" s="40"/>
      <c r="R12" s="7"/>
      <c r="S12" s="7"/>
      <c r="T12" s="7"/>
      <c r="U12" s="7"/>
      <c r="V12" s="107" t="s">
        <v>2224</v>
      </c>
      <c r="W12" s="150">
        <v>0.96499999999999997</v>
      </c>
      <c r="X12" s="257"/>
      <c r="Y12" s="7"/>
      <c r="Z12" s="55"/>
      <c r="AA12" s="127" t="s">
        <v>2224</v>
      </c>
      <c r="AB12" s="340">
        <v>0.7</v>
      </c>
      <c r="AC12" s="341"/>
      <c r="AD12" s="307"/>
      <c r="AE12" s="308"/>
      <c r="AF12" s="308"/>
      <c r="AG12" s="308"/>
      <c r="AH12" s="308"/>
      <c r="AI12" s="309"/>
      <c r="AJ12" s="45" t="s">
        <v>2248</v>
      </c>
      <c r="AK12" s="46"/>
      <c r="AL12" s="46"/>
      <c r="AM12" s="46"/>
      <c r="AN12" s="46"/>
      <c r="AO12" s="46"/>
      <c r="AP12" s="46"/>
      <c r="AQ12" s="46"/>
      <c r="AR12" s="46"/>
      <c r="AS12" s="53" t="s">
        <v>2224</v>
      </c>
      <c r="AT12" s="205">
        <v>0.5</v>
      </c>
      <c r="AU12" s="260"/>
      <c r="AV12" s="259"/>
      <c r="AW12" s="259"/>
      <c r="AX12" s="258"/>
      <c r="AY12" s="89">
        <f>ROUND(ROUND(ROUND(M9*W12,0)*$AB$12,0)*AT12,0)</f>
        <v>285</v>
      </c>
      <c r="AZ12" s="9"/>
    </row>
    <row r="13" spans="1:53" ht="14.25" customHeight="1" x14ac:dyDescent="0.3">
      <c r="A13" s="6">
        <v>22</v>
      </c>
      <c r="B13" s="154" t="s">
        <v>1233</v>
      </c>
      <c r="C13" s="49" t="s">
        <v>4432</v>
      </c>
      <c r="D13" s="55"/>
      <c r="E13" s="54"/>
      <c r="F13" s="200"/>
      <c r="G13" s="54"/>
      <c r="H13" s="54"/>
      <c r="I13" s="54"/>
      <c r="J13" s="54"/>
      <c r="K13" s="41"/>
      <c r="L13" s="1"/>
      <c r="M13" s="33"/>
      <c r="N13" s="1"/>
      <c r="O13" s="1"/>
      <c r="P13" s="1"/>
      <c r="Q13" s="40"/>
      <c r="R13" s="30"/>
      <c r="S13" s="50"/>
      <c r="T13" s="50"/>
      <c r="U13" s="50"/>
      <c r="V13" s="50"/>
      <c r="W13" s="52"/>
      <c r="X13" s="50"/>
      <c r="Y13" s="50"/>
      <c r="Z13" s="55"/>
      <c r="AA13" s="54"/>
      <c r="AB13" s="54"/>
      <c r="AC13" s="20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165"/>
      <c r="AT13" s="164"/>
      <c r="AU13" s="310" t="s">
        <v>2255</v>
      </c>
      <c r="AV13" s="311"/>
      <c r="AW13" s="311"/>
      <c r="AX13" s="312"/>
      <c r="AY13" s="89">
        <f>ROUND(M9*$AB$12,0)-AU16</f>
        <v>585</v>
      </c>
      <c r="AZ13" s="9"/>
    </row>
    <row r="14" spans="1:53" ht="14.25" customHeight="1" x14ac:dyDescent="0.3">
      <c r="A14" s="6">
        <v>22</v>
      </c>
      <c r="B14" s="154" t="s">
        <v>1232</v>
      </c>
      <c r="C14" s="49" t="s">
        <v>4431</v>
      </c>
      <c r="D14" s="55"/>
      <c r="E14" s="54"/>
      <c r="F14" s="200"/>
      <c r="G14" s="54"/>
      <c r="H14" s="54"/>
      <c r="I14" s="54"/>
      <c r="J14" s="54"/>
      <c r="K14" s="173"/>
      <c r="L14" s="159"/>
      <c r="M14" s="33"/>
      <c r="N14" s="1"/>
      <c r="O14" s="1"/>
      <c r="P14" s="1"/>
      <c r="Q14" s="40"/>
      <c r="R14" s="159"/>
      <c r="S14" s="58"/>
      <c r="T14" s="58"/>
      <c r="U14" s="58"/>
      <c r="V14" s="58"/>
      <c r="W14" s="158"/>
      <c r="X14" s="58"/>
      <c r="Y14" s="58"/>
      <c r="Z14" s="55"/>
      <c r="AA14" s="54"/>
      <c r="AB14" s="54"/>
      <c r="AC14" s="200"/>
      <c r="AD14" s="304" t="s">
        <v>2230</v>
      </c>
      <c r="AE14" s="305"/>
      <c r="AF14" s="305"/>
      <c r="AG14" s="305"/>
      <c r="AH14" s="305"/>
      <c r="AI14" s="306"/>
      <c r="AJ14" s="62" t="s">
        <v>2244</v>
      </c>
      <c r="AK14" s="62"/>
      <c r="AL14" s="62"/>
      <c r="AM14" s="62"/>
      <c r="AN14" s="62"/>
      <c r="AO14" s="62"/>
      <c r="AP14" s="62"/>
      <c r="AQ14" s="62"/>
      <c r="AR14" s="62"/>
      <c r="AS14" s="50" t="s">
        <v>2224</v>
      </c>
      <c r="AT14" s="25">
        <v>0.7</v>
      </c>
      <c r="AU14" s="313"/>
      <c r="AV14" s="314"/>
      <c r="AW14" s="314"/>
      <c r="AX14" s="315"/>
      <c r="AY14" s="89">
        <f>ROUND(ROUND(M9*$AB$12,0)*AT14,0)-AU16</f>
        <v>408</v>
      </c>
      <c r="AZ14" s="9"/>
    </row>
    <row r="15" spans="1:53" ht="14.25" customHeight="1" x14ac:dyDescent="0.3">
      <c r="A15" s="6">
        <v>22</v>
      </c>
      <c r="B15" s="154" t="s">
        <v>1231</v>
      </c>
      <c r="C15" s="49" t="s">
        <v>4430</v>
      </c>
      <c r="D15" s="55"/>
      <c r="E15" s="54"/>
      <c r="F15" s="200"/>
      <c r="G15" s="54"/>
      <c r="H15" s="54"/>
      <c r="I15" s="54"/>
      <c r="J15" s="54"/>
      <c r="K15" s="173"/>
      <c r="L15" s="159"/>
      <c r="M15" s="196"/>
      <c r="N15" s="1"/>
      <c r="O15" s="1"/>
      <c r="P15" s="1"/>
      <c r="Q15" s="40"/>
      <c r="R15" s="159"/>
      <c r="S15" s="58"/>
      <c r="T15" s="58"/>
      <c r="U15" s="58"/>
      <c r="V15" s="58"/>
      <c r="W15" s="158"/>
      <c r="X15" s="58"/>
      <c r="Y15" s="58"/>
      <c r="Z15" s="55"/>
      <c r="AA15" s="54"/>
      <c r="AB15" s="54"/>
      <c r="AC15" s="200"/>
      <c r="AD15" s="307"/>
      <c r="AE15" s="308"/>
      <c r="AF15" s="308"/>
      <c r="AG15" s="308"/>
      <c r="AH15" s="308"/>
      <c r="AI15" s="309"/>
      <c r="AJ15" s="62" t="s">
        <v>2248</v>
      </c>
      <c r="AK15" s="62"/>
      <c r="AL15" s="62"/>
      <c r="AM15" s="62"/>
      <c r="AN15" s="62"/>
      <c r="AO15" s="62"/>
      <c r="AP15" s="62"/>
      <c r="AQ15" s="62"/>
      <c r="AR15" s="62"/>
      <c r="AS15" s="50" t="s">
        <v>2224</v>
      </c>
      <c r="AT15" s="25">
        <v>0.5</v>
      </c>
      <c r="AU15" s="313"/>
      <c r="AV15" s="314"/>
      <c r="AW15" s="314"/>
      <c r="AX15" s="315"/>
      <c r="AY15" s="89">
        <f>ROUND(ROUND(M9*$AB$12,0)*AT15,0)-AU16</f>
        <v>290</v>
      </c>
      <c r="AZ15" s="9"/>
    </row>
    <row r="16" spans="1:53" ht="14.25" customHeight="1" x14ac:dyDescent="0.3">
      <c r="A16" s="6">
        <v>22</v>
      </c>
      <c r="B16" s="154" t="s">
        <v>1230</v>
      </c>
      <c r="C16" s="49" t="s">
        <v>4429</v>
      </c>
      <c r="D16" s="55"/>
      <c r="E16" s="54"/>
      <c r="F16" s="200"/>
      <c r="G16" s="54"/>
      <c r="H16" s="54"/>
      <c r="I16" s="54"/>
      <c r="J16" s="54"/>
      <c r="K16" s="173"/>
      <c r="L16" s="159"/>
      <c r="M16" s="33"/>
      <c r="N16" s="1"/>
      <c r="O16" s="1"/>
      <c r="P16" s="1"/>
      <c r="Q16" s="40"/>
      <c r="R16" s="62" t="s">
        <v>2234</v>
      </c>
      <c r="S16" s="62"/>
      <c r="T16" s="62"/>
      <c r="U16" s="62"/>
      <c r="V16" s="62"/>
      <c r="W16" s="168"/>
      <c r="X16" s="62"/>
      <c r="Y16" s="62"/>
      <c r="Z16" s="55"/>
      <c r="AA16" s="54"/>
      <c r="AB16" s="54"/>
      <c r="AC16" s="200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50"/>
      <c r="AT16" s="51"/>
      <c r="AU16" s="163">
        <v>5</v>
      </c>
      <c r="AV16" s="162" t="s">
        <v>2251</v>
      </c>
      <c r="AW16" s="159"/>
      <c r="AX16" s="161"/>
      <c r="AY16" s="89">
        <f>ROUND(ROUND(M9*W18,0)*$AB$12,0)-AU16</f>
        <v>564</v>
      </c>
      <c r="AZ16" s="9"/>
    </row>
    <row r="17" spans="1:52" ht="14.25" customHeight="1" x14ac:dyDescent="0.3">
      <c r="A17" s="6">
        <v>22</v>
      </c>
      <c r="B17" s="154" t="s">
        <v>1229</v>
      </c>
      <c r="C17" s="49" t="s">
        <v>4428</v>
      </c>
      <c r="D17" s="108"/>
      <c r="E17" s="109"/>
      <c r="F17" s="110"/>
      <c r="G17" s="114"/>
      <c r="H17" s="114"/>
      <c r="I17" s="114"/>
      <c r="J17" s="114"/>
      <c r="K17" s="173"/>
      <c r="L17" s="159"/>
      <c r="M17" s="33"/>
      <c r="N17" s="1"/>
      <c r="O17" s="1"/>
      <c r="P17" s="1"/>
      <c r="Q17" s="40"/>
      <c r="R17" s="58" t="s">
        <v>2231</v>
      </c>
      <c r="S17" s="58"/>
      <c r="T17" s="58"/>
      <c r="U17" s="58"/>
      <c r="V17" s="58"/>
      <c r="W17" s="158"/>
      <c r="X17" s="58"/>
      <c r="Y17" s="58"/>
      <c r="Z17" s="55"/>
      <c r="AA17" s="54"/>
      <c r="AB17" s="54"/>
      <c r="AC17" s="200"/>
      <c r="AD17" s="304" t="s">
        <v>2230</v>
      </c>
      <c r="AE17" s="305"/>
      <c r="AF17" s="305"/>
      <c r="AG17" s="305"/>
      <c r="AH17" s="305"/>
      <c r="AI17" s="306"/>
      <c r="AJ17" s="62" t="s">
        <v>2244</v>
      </c>
      <c r="AK17" s="62"/>
      <c r="AL17" s="62"/>
      <c r="AM17" s="62"/>
      <c r="AN17" s="62"/>
      <c r="AO17" s="62"/>
      <c r="AP17" s="62"/>
      <c r="AQ17" s="62"/>
      <c r="AR17" s="62"/>
      <c r="AS17" s="50" t="s">
        <v>2224</v>
      </c>
      <c r="AT17" s="25">
        <v>0.7</v>
      </c>
      <c r="AU17" s="157"/>
      <c r="AV17" s="156"/>
      <c r="AW17" s="156"/>
      <c r="AX17" s="155"/>
      <c r="AY17" s="89">
        <f>ROUND(ROUND(ROUND(M9*W18,0)*$AB$12,0)*AT17,0)-AU16</f>
        <v>393</v>
      </c>
      <c r="AZ17" s="9"/>
    </row>
    <row r="18" spans="1:52" ht="14.25" customHeight="1" x14ac:dyDescent="0.3">
      <c r="A18" s="6">
        <v>22</v>
      </c>
      <c r="B18" s="154" t="s">
        <v>1228</v>
      </c>
      <c r="C18" s="49" t="s">
        <v>4427</v>
      </c>
      <c r="D18" s="108"/>
      <c r="E18" s="109"/>
      <c r="F18" s="110"/>
      <c r="G18" s="116"/>
      <c r="H18" s="116"/>
      <c r="I18" s="116"/>
      <c r="J18" s="116"/>
      <c r="K18" s="173"/>
      <c r="L18" s="159"/>
      <c r="M18" s="33"/>
      <c r="N18" s="1"/>
      <c r="O18" s="1"/>
      <c r="P18" s="1"/>
      <c r="Q18" s="40"/>
      <c r="R18" s="7"/>
      <c r="S18" s="7"/>
      <c r="T18" s="7"/>
      <c r="U18" s="7"/>
      <c r="V18" s="107" t="s">
        <v>2224</v>
      </c>
      <c r="W18" s="150">
        <v>0.96499999999999997</v>
      </c>
      <c r="X18" s="257"/>
      <c r="Y18" s="7"/>
      <c r="Z18" s="55"/>
      <c r="AA18" s="127"/>
      <c r="AB18" s="262"/>
      <c r="AC18" s="261"/>
      <c r="AD18" s="307"/>
      <c r="AE18" s="308"/>
      <c r="AF18" s="308"/>
      <c r="AG18" s="308"/>
      <c r="AH18" s="308"/>
      <c r="AI18" s="309"/>
      <c r="AJ18" s="62" t="s">
        <v>2248</v>
      </c>
      <c r="AK18" s="62"/>
      <c r="AL18" s="62"/>
      <c r="AM18" s="62"/>
      <c r="AN18" s="62"/>
      <c r="AO18" s="62"/>
      <c r="AP18" s="62"/>
      <c r="AQ18" s="62"/>
      <c r="AR18" s="62"/>
      <c r="AS18" s="50" t="s">
        <v>2224</v>
      </c>
      <c r="AT18" s="25">
        <v>0.5</v>
      </c>
      <c r="AU18" s="148"/>
      <c r="AV18" s="147"/>
      <c r="AW18" s="146"/>
      <c r="AX18" s="145"/>
      <c r="AY18" s="89">
        <f>ROUND(ROUND(ROUND(M9*W18,0)*$AB$12,0)*AT18,0)-AU16</f>
        <v>280</v>
      </c>
      <c r="AZ18" s="9"/>
    </row>
    <row r="19" spans="1:52" ht="14.25" customHeight="1" x14ac:dyDescent="0.3">
      <c r="A19" s="6">
        <v>22</v>
      </c>
      <c r="B19" s="154">
        <v>7121</v>
      </c>
      <c r="C19" s="49" t="s">
        <v>4426</v>
      </c>
      <c r="D19" s="108"/>
      <c r="E19" s="109"/>
      <c r="F19" s="110"/>
      <c r="G19" s="1" t="s">
        <v>2554</v>
      </c>
      <c r="H19" s="1"/>
      <c r="I19" s="1"/>
      <c r="J19" s="1"/>
      <c r="K19" s="47" t="s">
        <v>2513</v>
      </c>
      <c r="L19" s="30"/>
      <c r="M19" s="36"/>
      <c r="N19" s="30"/>
      <c r="O19" s="30"/>
      <c r="P19" s="30"/>
      <c r="Q19" s="48"/>
      <c r="R19" s="30"/>
      <c r="S19" s="50"/>
      <c r="T19" s="50"/>
      <c r="U19" s="50"/>
      <c r="V19" s="50"/>
      <c r="W19" s="52"/>
      <c r="X19" s="50"/>
      <c r="Y19" s="50"/>
      <c r="Z19" s="55"/>
      <c r="AA19" s="54"/>
      <c r="AB19" s="54"/>
      <c r="AC19" s="20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65"/>
      <c r="AT19" s="164"/>
      <c r="AU19" s="176"/>
      <c r="AV19" s="165"/>
      <c r="AW19" s="165"/>
      <c r="AX19" s="175"/>
      <c r="AY19" s="89">
        <f>ROUND(M21*$AB$12,0)</f>
        <v>516</v>
      </c>
      <c r="AZ19" s="9"/>
    </row>
    <row r="20" spans="1:52" ht="14.25" customHeight="1" x14ac:dyDescent="0.3">
      <c r="A20" s="6">
        <v>22</v>
      </c>
      <c r="B20" s="154">
        <v>7122</v>
      </c>
      <c r="C20" s="49" t="s">
        <v>4425</v>
      </c>
      <c r="D20" s="108"/>
      <c r="E20" s="109"/>
      <c r="F20" s="110"/>
      <c r="G20" s="1"/>
      <c r="H20" s="1"/>
      <c r="I20" s="1"/>
      <c r="J20" s="1"/>
      <c r="K20" s="41" t="s">
        <v>4388</v>
      </c>
      <c r="L20" s="1"/>
      <c r="M20" s="33"/>
      <c r="N20" s="1"/>
      <c r="O20" s="1"/>
      <c r="P20" s="1"/>
      <c r="Q20" s="40"/>
      <c r="R20" s="159"/>
      <c r="S20" s="58"/>
      <c r="T20" s="58"/>
      <c r="U20" s="58"/>
      <c r="V20" s="58"/>
      <c r="W20" s="158"/>
      <c r="X20" s="58"/>
      <c r="Y20" s="58"/>
      <c r="Z20" s="108"/>
      <c r="AA20" s="159"/>
      <c r="AB20" s="159"/>
      <c r="AC20" s="161"/>
      <c r="AD20" s="304" t="s">
        <v>2230</v>
      </c>
      <c r="AE20" s="305"/>
      <c r="AF20" s="305"/>
      <c r="AG20" s="305"/>
      <c r="AH20" s="305"/>
      <c r="AI20" s="306"/>
      <c r="AJ20" s="45" t="s">
        <v>2244</v>
      </c>
      <c r="AK20" s="46"/>
      <c r="AL20" s="46"/>
      <c r="AM20" s="46"/>
      <c r="AN20" s="46"/>
      <c r="AO20" s="46"/>
      <c r="AP20" s="46"/>
      <c r="AQ20" s="46"/>
      <c r="AR20" s="46"/>
      <c r="AS20" s="53" t="s">
        <v>2224</v>
      </c>
      <c r="AT20" s="205">
        <v>0.7</v>
      </c>
      <c r="AU20" s="263"/>
      <c r="AV20" s="262"/>
      <c r="AW20" s="262"/>
      <c r="AX20" s="261"/>
      <c r="AY20" s="89">
        <f>ROUND(ROUND(M21*$AB$12,0)*AT20,0)</f>
        <v>361</v>
      </c>
      <c r="AZ20" s="9"/>
    </row>
    <row r="21" spans="1:52" ht="14.25" customHeight="1" x14ac:dyDescent="0.3">
      <c r="A21" s="6">
        <v>22</v>
      </c>
      <c r="B21" s="154" t="s">
        <v>1227</v>
      </c>
      <c r="C21" s="49" t="s">
        <v>4424</v>
      </c>
      <c r="D21" s="108"/>
      <c r="E21" s="109"/>
      <c r="F21" s="110"/>
      <c r="G21" s="1"/>
      <c r="H21" s="1"/>
      <c r="I21" s="1"/>
      <c r="J21" s="1"/>
      <c r="K21" s="41"/>
      <c r="L21" s="1"/>
      <c r="M21" s="174">
        <f>'7経過的生活介護(基本１） '!M21</f>
        <v>737</v>
      </c>
      <c r="N21" s="1" t="s">
        <v>1860</v>
      </c>
      <c r="O21" s="1"/>
      <c r="P21" s="1"/>
      <c r="Q21" s="40"/>
      <c r="R21" s="159"/>
      <c r="S21" s="58"/>
      <c r="T21" s="58"/>
      <c r="U21" s="58"/>
      <c r="V21" s="58"/>
      <c r="W21" s="158"/>
      <c r="X21" s="58"/>
      <c r="Y21" s="58"/>
      <c r="Z21" s="108"/>
      <c r="AA21" s="127"/>
      <c r="AB21" s="126"/>
      <c r="AC21" s="267"/>
      <c r="AD21" s="307"/>
      <c r="AE21" s="308"/>
      <c r="AF21" s="308"/>
      <c r="AG21" s="308"/>
      <c r="AH21" s="308"/>
      <c r="AI21" s="309"/>
      <c r="AJ21" s="45" t="s">
        <v>2248</v>
      </c>
      <c r="AK21" s="46"/>
      <c r="AL21" s="46"/>
      <c r="AM21" s="46"/>
      <c r="AN21" s="46"/>
      <c r="AO21" s="46"/>
      <c r="AP21" s="46"/>
      <c r="AQ21" s="46"/>
      <c r="AR21" s="46"/>
      <c r="AS21" s="53" t="s">
        <v>2224</v>
      </c>
      <c r="AT21" s="205">
        <v>0.5</v>
      </c>
      <c r="AU21" s="263"/>
      <c r="AV21" s="262"/>
      <c r="AW21" s="262"/>
      <c r="AX21" s="261"/>
      <c r="AY21" s="89">
        <f>ROUND(ROUND(M21*$AB$12,0)*AT21,0)</f>
        <v>258</v>
      </c>
      <c r="AZ21" s="9"/>
    </row>
    <row r="22" spans="1:52" ht="14.1" x14ac:dyDescent="0.3">
      <c r="A22" s="6">
        <v>22</v>
      </c>
      <c r="B22" s="154">
        <v>7123</v>
      </c>
      <c r="C22" s="49" t="s">
        <v>4423</v>
      </c>
      <c r="D22" s="108"/>
      <c r="E22" s="109"/>
      <c r="F22" s="110"/>
      <c r="G22" s="1"/>
      <c r="H22" s="1"/>
      <c r="I22" s="1"/>
      <c r="J22" s="1"/>
      <c r="K22" s="41"/>
      <c r="L22" s="1"/>
      <c r="M22" s="33"/>
      <c r="N22" s="1"/>
      <c r="O22" s="1"/>
      <c r="P22" s="1"/>
      <c r="Q22" s="40"/>
      <c r="R22" s="62" t="s">
        <v>2234</v>
      </c>
      <c r="S22" s="62"/>
      <c r="T22" s="62"/>
      <c r="U22" s="62"/>
      <c r="V22" s="62"/>
      <c r="W22" s="168"/>
      <c r="X22" s="62"/>
      <c r="Y22" s="62"/>
      <c r="Z22" s="67"/>
      <c r="AA22" s="58"/>
      <c r="AB22" s="58"/>
      <c r="AC22" s="74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50"/>
      <c r="AT22" s="51"/>
      <c r="AU22" s="157"/>
      <c r="AV22" s="156"/>
      <c r="AW22" s="156"/>
      <c r="AX22" s="155"/>
      <c r="AY22" s="89">
        <f>ROUND(ROUND(M21*W24,0)*$AB$12,0)</f>
        <v>498</v>
      </c>
      <c r="AZ22" s="9"/>
    </row>
    <row r="23" spans="1:52" ht="14.25" customHeight="1" x14ac:dyDescent="0.3">
      <c r="A23" s="6">
        <v>22</v>
      </c>
      <c r="B23" s="154">
        <v>7124</v>
      </c>
      <c r="C23" s="49" t="s">
        <v>4422</v>
      </c>
      <c r="D23" s="108"/>
      <c r="E23" s="109"/>
      <c r="F23" s="110"/>
      <c r="G23" s="1"/>
      <c r="H23" s="1"/>
      <c r="I23" s="1"/>
      <c r="J23" s="1"/>
      <c r="K23" s="173"/>
      <c r="L23" s="159"/>
      <c r="M23" s="160"/>
      <c r="N23" s="159"/>
      <c r="O23" s="159"/>
      <c r="P23" s="1"/>
      <c r="Q23" s="40"/>
      <c r="R23" s="58" t="s">
        <v>2231</v>
      </c>
      <c r="S23" s="58"/>
      <c r="T23" s="58"/>
      <c r="U23" s="58"/>
      <c r="V23" s="58"/>
      <c r="W23" s="158"/>
      <c r="X23" s="58"/>
      <c r="Y23" s="58"/>
      <c r="Z23" s="67"/>
      <c r="AA23" s="58"/>
      <c r="AB23" s="58"/>
      <c r="AC23" s="74"/>
      <c r="AD23" s="304" t="s">
        <v>2230</v>
      </c>
      <c r="AE23" s="305"/>
      <c r="AF23" s="305"/>
      <c r="AG23" s="305"/>
      <c r="AH23" s="305"/>
      <c r="AI23" s="306"/>
      <c r="AJ23" s="45" t="s">
        <v>2244</v>
      </c>
      <c r="AK23" s="46"/>
      <c r="AL23" s="46"/>
      <c r="AM23" s="46"/>
      <c r="AN23" s="46"/>
      <c r="AO23" s="46"/>
      <c r="AP23" s="46"/>
      <c r="AQ23" s="46"/>
      <c r="AR23" s="46"/>
      <c r="AS23" s="53" t="s">
        <v>2224</v>
      </c>
      <c r="AT23" s="205">
        <v>0.7</v>
      </c>
      <c r="AU23" s="263"/>
      <c r="AV23" s="262"/>
      <c r="AW23" s="262"/>
      <c r="AX23" s="261"/>
      <c r="AY23" s="89">
        <f>ROUND(ROUND(ROUND(M21*W24,0)*$AB$12,0)*AT23,0)</f>
        <v>349</v>
      </c>
      <c r="AZ23" s="9"/>
    </row>
    <row r="24" spans="1:52" ht="14.1" x14ac:dyDescent="0.3">
      <c r="A24" s="6">
        <v>22</v>
      </c>
      <c r="B24" s="154" t="s">
        <v>1226</v>
      </c>
      <c r="C24" s="49" t="s">
        <v>4421</v>
      </c>
      <c r="D24" s="108"/>
      <c r="E24" s="109"/>
      <c r="F24" s="110"/>
      <c r="G24" s="1"/>
      <c r="H24" s="1"/>
      <c r="I24" s="1"/>
      <c r="J24" s="1"/>
      <c r="K24" s="173"/>
      <c r="L24" s="159"/>
      <c r="M24" s="160"/>
      <c r="N24" s="159"/>
      <c r="O24" s="159"/>
      <c r="P24" s="1"/>
      <c r="Q24" s="40"/>
      <c r="R24" s="7"/>
      <c r="S24" s="7"/>
      <c r="T24" s="7"/>
      <c r="U24" s="7"/>
      <c r="V24" s="107" t="s">
        <v>2224</v>
      </c>
      <c r="W24" s="150">
        <v>0.96499999999999997</v>
      </c>
      <c r="X24" s="257"/>
      <c r="Y24" s="7"/>
      <c r="Z24" s="67"/>
      <c r="AA24" s="58"/>
      <c r="AB24" s="58"/>
      <c r="AC24" s="74"/>
      <c r="AD24" s="307"/>
      <c r="AE24" s="308"/>
      <c r="AF24" s="308"/>
      <c r="AG24" s="308"/>
      <c r="AH24" s="308"/>
      <c r="AI24" s="309"/>
      <c r="AJ24" s="45" t="s">
        <v>2248</v>
      </c>
      <c r="AK24" s="46"/>
      <c r="AL24" s="46"/>
      <c r="AM24" s="46"/>
      <c r="AN24" s="46"/>
      <c r="AO24" s="46"/>
      <c r="AP24" s="46"/>
      <c r="AQ24" s="46"/>
      <c r="AR24" s="46"/>
      <c r="AS24" s="53" t="s">
        <v>2224</v>
      </c>
      <c r="AT24" s="205">
        <v>0.5</v>
      </c>
      <c r="AU24" s="260"/>
      <c r="AV24" s="259"/>
      <c r="AW24" s="259"/>
      <c r="AX24" s="258"/>
      <c r="AY24" s="89">
        <f>ROUND(ROUND(ROUND(M21*W24,0)*$AB$12,0)*AT24,0)</f>
        <v>249</v>
      </c>
      <c r="AZ24" s="9"/>
    </row>
    <row r="25" spans="1:52" ht="14.25" customHeight="1" x14ac:dyDescent="0.3">
      <c r="A25" s="6">
        <v>22</v>
      </c>
      <c r="B25" s="154" t="s">
        <v>1225</v>
      </c>
      <c r="C25" s="49" t="s">
        <v>4420</v>
      </c>
      <c r="D25" s="108"/>
      <c r="E25" s="109"/>
      <c r="F25" s="110"/>
      <c r="G25" s="1"/>
      <c r="H25" s="1"/>
      <c r="I25" s="1"/>
      <c r="J25" s="1"/>
      <c r="K25" s="138"/>
      <c r="L25" s="139"/>
      <c r="M25" s="264"/>
      <c r="N25" s="139"/>
      <c r="O25" s="139"/>
      <c r="P25" s="139"/>
      <c r="Q25" s="140"/>
      <c r="R25" s="30"/>
      <c r="S25" s="50"/>
      <c r="T25" s="50"/>
      <c r="U25" s="50"/>
      <c r="V25" s="50"/>
      <c r="W25" s="52"/>
      <c r="X25" s="50"/>
      <c r="Y25" s="50"/>
      <c r="Z25" s="55"/>
      <c r="AA25" s="54"/>
      <c r="AB25" s="54"/>
      <c r="AC25" s="20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165"/>
      <c r="AT25" s="164"/>
      <c r="AU25" s="310" t="s">
        <v>2255</v>
      </c>
      <c r="AV25" s="311"/>
      <c r="AW25" s="311"/>
      <c r="AX25" s="312"/>
      <c r="AY25" s="89">
        <f>ROUND(M21*$AB$12,0)-AU28</f>
        <v>511</v>
      </c>
      <c r="AZ25" s="9"/>
    </row>
    <row r="26" spans="1:52" ht="14.25" customHeight="1" x14ac:dyDescent="0.3">
      <c r="A26" s="6">
        <v>22</v>
      </c>
      <c r="B26" s="154" t="s">
        <v>1224</v>
      </c>
      <c r="C26" s="49" t="s">
        <v>4419</v>
      </c>
      <c r="D26" s="108"/>
      <c r="E26" s="109"/>
      <c r="F26" s="110"/>
      <c r="G26" s="1"/>
      <c r="H26" s="1"/>
      <c r="I26" s="1"/>
      <c r="J26" s="1"/>
      <c r="K26" s="138"/>
      <c r="L26" s="139"/>
      <c r="M26" s="264"/>
      <c r="N26" s="139"/>
      <c r="O26" s="139"/>
      <c r="P26" s="139"/>
      <c r="Q26" s="140"/>
      <c r="R26" s="159"/>
      <c r="S26" s="58"/>
      <c r="T26" s="58"/>
      <c r="U26" s="58"/>
      <c r="V26" s="58"/>
      <c r="W26" s="158"/>
      <c r="X26" s="58"/>
      <c r="Y26" s="58"/>
      <c r="Z26" s="108"/>
      <c r="AA26" s="159"/>
      <c r="AB26" s="159"/>
      <c r="AC26" s="161"/>
      <c r="AD26" s="304" t="s">
        <v>2230</v>
      </c>
      <c r="AE26" s="305"/>
      <c r="AF26" s="305"/>
      <c r="AG26" s="305"/>
      <c r="AH26" s="305"/>
      <c r="AI26" s="306"/>
      <c r="AJ26" s="62" t="s">
        <v>2244</v>
      </c>
      <c r="AK26" s="62"/>
      <c r="AL26" s="62"/>
      <c r="AM26" s="62"/>
      <c r="AN26" s="62"/>
      <c r="AO26" s="62"/>
      <c r="AP26" s="62"/>
      <c r="AQ26" s="62"/>
      <c r="AR26" s="62"/>
      <c r="AS26" s="50" t="s">
        <v>2224</v>
      </c>
      <c r="AT26" s="25">
        <v>0.7</v>
      </c>
      <c r="AU26" s="313"/>
      <c r="AV26" s="314"/>
      <c r="AW26" s="314"/>
      <c r="AX26" s="315"/>
      <c r="AY26" s="89">
        <f>ROUND(ROUND(M21*$AB$12,0)*AT26,0)-AU28</f>
        <v>356</v>
      </c>
      <c r="AZ26" s="9"/>
    </row>
    <row r="27" spans="1:52" ht="14.25" customHeight="1" x14ac:dyDescent="0.3">
      <c r="A27" s="6">
        <v>22</v>
      </c>
      <c r="B27" s="154" t="s">
        <v>1223</v>
      </c>
      <c r="C27" s="49" t="s">
        <v>4418</v>
      </c>
      <c r="D27" s="108"/>
      <c r="E27" s="109"/>
      <c r="F27" s="110"/>
      <c r="G27" s="1"/>
      <c r="H27" s="1"/>
      <c r="I27" s="1"/>
      <c r="J27" s="1"/>
      <c r="K27" s="41"/>
      <c r="L27" s="1"/>
      <c r="M27" s="196"/>
      <c r="N27" s="1"/>
      <c r="O27" s="1"/>
      <c r="P27" s="1"/>
      <c r="Q27" s="40"/>
      <c r="R27" s="159"/>
      <c r="S27" s="58"/>
      <c r="T27" s="58"/>
      <c r="U27" s="58"/>
      <c r="V27" s="58"/>
      <c r="W27" s="158"/>
      <c r="X27" s="58"/>
      <c r="Y27" s="58"/>
      <c r="Z27" s="108"/>
      <c r="AA27" s="127"/>
      <c r="AB27" s="126"/>
      <c r="AC27" s="267"/>
      <c r="AD27" s="307"/>
      <c r="AE27" s="308"/>
      <c r="AF27" s="308"/>
      <c r="AG27" s="308"/>
      <c r="AH27" s="308"/>
      <c r="AI27" s="309"/>
      <c r="AJ27" s="62" t="s">
        <v>2248</v>
      </c>
      <c r="AK27" s="62"/>
      <c r="AL27" s="62"/>
      <c r="AM27" s="62"/>
      <c r="AN27" s="62"/>
      <c r="AO27" s="62"/>
      <c r="AP27" s="62"/>
      <c r="AQ27" s="62"/>
      <c r="AR27" s="62"/>
      <c r="AS27" s="50" t="s">
        <v>2224</v>
      </c>
      <c r="AT27" s="25">
        <v>0.5</v>
      </c>
      <c r="AU27" s="313"/>
      <c r="AV27" s="314"/>
      <c r="AW27" s="314"/>
      <c r="AX27" s="315"/>
      <c r="AY27" s="89">
        <f>ROUND(ROUND(M21*$AB$12,0)*AT27,0)-AU28</f>
        <v>253</v>
      </c>
      <c r="AZ27" s="9"/>
    </row>
    <row r="28" spans="1:52" ht="14.1" x14ac:dyDescent="0.3">
      <c r="A28" s="6">
        <v>22</v>
      </c>
      <c r="B28" s="154" t="s">
        <v>1222</v>
      </c>
      <c r="C28" s="49" t="s">
        <v>4417</v>
      </c>
      <c r="D28" s="108"/>
      <c r="E28" s="109"/>
      <c r="F28" s="110"/>
      <c r="G28" s="1"/>
      <c r="H28" s="1"/>
      <c r="I28" s="1"/>
      <c r="J28" s="1"/>
      <c r="K28" s="41"/>
      <c r="L28" s="1"/>
      <c r="M28" s="33"/>
      <c r="N28" s="1"/>
      <c r="O28" s="1"/>
      <c r="P28" s="1"/>
      <c r="Q28" s="40"/>
      <c r="R28" s="62" t="s">
        <v>2234</v>
      </c>
      <c r="S28" s="62"/>
      <c r="T28" s="62"/>
      <c r="U28" s="62"/>
      <c r="V28" s="62"/>
      <c r="W28" s="168"/>
      <c r="X28" s="62"/>
      <c r="Y28" s="62"/>
      <c r="Z28" s="67"/>
      <c r="AA28" s="58"/>
      <c r="AB28" s="58"/>
      <c r="AC28" s="74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50"/>
      <c r="AT28" s="51"/>
      <c r="AU28" s="163">
        <v>5</v>
      </c>
      <c r="AV28" s="162" t="s">
        <v>2251</v>
      </c>
      <c r="AW28" s="159"/>
      <c r="AX28" s="161"/>
      <c r="AY28" s="89">
        <f>ROUND(ROUND(M21*W30,0)*$AB$12,0)-AU28</f>
        <v>493</v>
      </c>
      <c r="AZ28" s="9"/>
    </row>
    <row r="29" spans="1:52" ht="14.25" customHeight="1" x14ac:dyDescent="0.3">
      <c r="A29" s="6">
        <v>22</v>
      </c>
      <c r="B29" s="154" t="s">
        <v>1221</v>
      </c>
      <c r="C29" s="49" t="s">
        <v>4416</v>
      </c>
      <c r="D29" s="108"/>
      <c r="E29" s="109"/>
      <c r="F29" s="110"/>
      <c r="G29" s="1"/>
      <c r="H29" s="1"/>
      <c r="I29" s="1"/>
      <c r="J29" s="1"/>
      <c r="K29" s="173"/>
      <c r="L29" s="159"/>
      <c r="M29" s="160"/>
      <c r="N29" s="159"/>
      <c r="O29" s="159"/>
      <c r="P29" s="1"/>
      <c r="Q29" s="40"/>
      <c r="R29" s="58" t="s">
        <v>2231</v>
      </c>
      <c r="S29" s="58"/>
      <c r="T29" s="58"/>
      <c r="U29" s="58"/>
      <c r="V29" s="58"/>
      <c r="W29" s="158"/>
      <c r="X29" s="58"/>
      <c r="Y29" s="58"/>
      <c r="Z29" s="67"/>
      <c r="AA29" s="58"/>
      <c r="AB29" s="58"/>
      <c r="AC29" s="74"/>
      <c r="AD29" s="304" t="s">
        <v>2230</v>
      </c>
      <c r="AE29" s="305"/>
      <c r="AF29" s="305"/>
      <c r="AG29" s="305"/>
      <c r="AH29" s="305"/>
      <c r="AI29" s="306"/>
      <c r="AJ29" s="62" t="s">
        <v>2244</v>
      </c>
      <c r="AK29" s="62"/>
      <c r="AL29" s="62"/>
      <c r="AM29" s="62"/>
      <c r="AN29" s="62"/>
      <c r="AO29" s="62"/>
      <c r="AP29" s="62"/>
      <c r="AQ29" s="62"/>
      <c r="AR29" s="62"/>
      <c r="AS29" s="50" t="s">
        <v>2224</v>
      </c>
      <c r="AT29" s="25">
        <v>0.7</v>
      </c>
      <c r="AU29" s="157"/>
      <c r="AV29" s="156"/>
      <c r="AW29" s="156"/>
      <c r="AX29" s="155"/>
      <c r="AY29" s="89">
        <f>ROUND(ROUND(ROUND(M21*W30,0)*$AB$12,0)*AT29,0)-AU28</f>
        <v>344</v>
      </c>
      <c r="AZ29" s="9"/>
    </row>
    <row r="30" spans="1:52" ht="14.1" x14ac:dyDescent="0.3">
      <c r="A30" s="6">
        <v>22</v>
      </c>
      <c r="B30" s="154" t="s">
        <v>1220</v>
      </c>
      <c r="C30" s="49" t="s">
        <v>4415</v>
      </c>
      <c r="D30" s="108"/>
      <c r="E30" s="109"/>
      <c r="F30" s="110"/>
      <c r="G30" s="1"/>
      <c r="H30" s="1"/>
      <c r="I30" s="1"/>
      <c r="J30" s="1"/>
      <c r="K30" s="173"/>
      <c r="L30" s="159"/>
      <c r="M30" s="160"/>
      <c r="N30" s="159"/>
      <c r="O30" s="159"/>
      <c r="P30" s="1"/>
      <c r="Q30" s="40"/>
      <c r="R30" s="7"/>
      <c r="S30" s="7"/>
      <c r="T30" s="7"/>
      <c r="U30" s="7"/>
      <c r="V30" s="107" t="s">
        <v>2224</v>
      </c>
      <c r="W30" s="150">
        <v>0.96499999999999997</v>
      </c>
      <c r="X30" s="257"/>
      <c r="Y30" s="7"/>
      <c r="Z30" s="67"/>
      <c r="AA30" s="58"/>
      <c r="AB30" s="58"/>
      <c r="AC30" s="74"/>
      <c r="AD30" s="307"/>
      <c r="AE30" s="308"/>
      <c r="AF30" s="308"/>
      <c r="AG30" s="308"/>
      <c r="AH30" s="308"/>
      <c r="AI30" s="309"/>
      <c r="AJ30" s="62" t="s">
        <v>2248</v>
      </c>
      <c r="AK30" s="62"/>
      <c r="AL30" s="62"/>
      <c r="AM30" s="62"/>
      <c r="AN30" s="62"/>
      <c r="AO30" s="62"/>
      <c r="AP30" s="62"/>
      <c r="AQ30" s="62"/>
      <c r="AR30" s="62"/>
      <c r="AS30" s="50" t="s">
        <v>2224</v>
      </c>
      <c r="AT30" s="25">
        <v>0.5</v>
      </c>
      <c r="AU30" s="148"/>
      <c r="AV30" s="147"/>
      <c r="AW30" s="146"/>
      <c r="AX30" s="145"/>
      <c r="AY30" s="89">
        <f>ROUND(ROUND(ROUND(M21*W30,0)*$AB$12,0)*AT30,0)-AU28</f>
        <v>244</v>
      </c>
      <c r="AZ30" s="9"/>
    </row>
    <row r="31" spans="1:52" ht="14.25" customHeight="1" x14ac:dyDescent="0.3">
      <c r="A31" s="6">
        <v>22</v>
      </c>
      <c r="B31" s="154">
        <v>7125</v>
      </c>
      <c r="C31" s="49" t="s">
        <v>4414</v>
      </c>
      <c r="D31" s="108"/>
      <c r="E31" s="109"/>
      <c r="F31" s="110"/>
      <c r="G31" s="1"/>
      <c r="H31" s="1"/>
      <c r="I31" s="1"/>
      <c r="J31" s="159"/>
      <c r="K31" s="47" t="s">
        <v>2499</v>
      </c>
      <c r="L31" s="30"/>
      <c r="M31" s="36"/>
      <c r="N31" s="30"/>
      <c r="O31" s="30"/>
      <c r="P31" s="30"/>
      <c r="Q31" s="48"/>
      <c r="R31" s="30"/>
      <c r="S31" s="50"/>
      <c r="T31" s="50"/>
      <c r="U31" s="50"/>
      <c r="V31" s="50"/>
      <c r="W31" s="52"/>
      <c r="X31" s="50"/>
      <c r="Y31" s="50"/>
      <c r="Z31" s="68"/>
      <c r="AA31" s="127"/>
      <c r="AB31" s="127"/>
      <c r="AC31" s="8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165"/>
      <c r="AT31" s="164"/>
      <c r="AU31" s="176"/>
      <c r="AV31" s="165"/>
      <c r="AW31" s="165"/>
      <c r="AX31" s="175"/>
      <c r="AY31" s="89">
        <f>ROUND(M33*$AB$12,0)</f>
        <v>1064</v>
      </c>
      <c r="AZ31" s="9"/>
    </row>
    <row r="32" spans="1:52" ht="14.25" customHeight="1" x14ac:dyDescent="0.3">
      <c r="A32" s="6">
        <v>22</v>
      </c>
      <c r="B32" s="154">
        <v>7126</v>
      </c>
      <c r="C32" s="49" t="s">
        <v>4413</v>
      </c>
      <c r="D32" s="108"/>
      <c r="E32" s="109"/>
      <c r="F32" s="110"/>
      <c r="G32" s="1"/>
      <c r="H32" s="1"/>
      <c r="I32" s="1"/>
      <c r="J32" s="159"/>
      <c r="K32" s="41"/>
      <c r="L32" s="1"/>
      <c r="M32" s="33"/>
      <c r="N32" s="1"/>
      <c r="O32" s="1"/>
      <c r="P32" s="1"/>
      <c r="Q32" s="40"/>
      <c r="R32" s="159"/>
      <c r="S32" s="58"/>
      <c r="T32" s="58"/>
      <c r="U32" s="58"/>
      <c r="V32" s="58"/>
      <c r="W32" s="158"/>
      <c r="X32" s="58"/>
      <c r="Y32" s="58"/>
      <c r="Z32" s="67"/>
      <c r="AA32" s="58"/>
      <c r="AB32" s="58"/>
      <c r="AC32" s="74"/>
      <c r="AD32" s="304" t="s">
        <v>2230</v>
      </c>
      <c r="AE32" s="305"/>
      <c r="AF32" s="305"/>
      <c r="AG32" s="305"/>
      <c r="AH32" s="305"/>
      <c r="AI32" s="306"/>
      <c r="AJ32" s="45" t="s">
        <v>2244</v>
      </c>
      <c r="AK32" s="46"/>
      <c r="AL32" s="46"/>
      <c r="AM32" s="46"/>
      <c r="AN32" s="46"/>
      <c r="AO32" s="46"/>
      <c r="AP32" s="46"/>
      <c r="AQ32" s="46"/>
      <c r="AR32" s="46"/>
      <c r="AS32" s="53" t="s">
        <v>2224</v>
      </c>
      <c r="AT32" s="205">
        <v>0.7</v>
      </c>
      <c r="AU32" s="263"/>
      <c r="AV32" s="262"/>
      <c r="AW32" s="262"/>
      <c r="AX32" s="261"/>
      <c r="AY32" s="89">
        <f>ROUND(ROUND(M33*$AB$12,0)*AT32,0)</f>
        <v>745</v>
      </c>
      <c r="AZ32" s="9"/>
    </row>
    <row r="33" spans="1:52" ht="14.1" x14ac:dyDescent="0.3">
      <c r="A33" s="6">
        <v>22</v>
      </c>
      <c r="B33" s="154" t="s">
        <v>1219</v>
      </c>
      <c r="C33" s="49" t="s">
        <v>4412</v>
      </c>
      <c r="D33" s="108"/>
      <c r="E33" s="109"/>
      <c r="F33" s="110"/>
      <c r="G33" s="1"/>
      <c r="H33" s="1"/>
      <c r="I33" s="1"/>
      <c r="J33" s="159"/>
      <c r="K33" s="173"/>
      <c r="L33" s="159"/>
      <c r="M33" s="174">
        <f>'7経過的生活介護(基本１） '!M33</f>
        <v>1520</v>
      </c>
      <c r="N33" s="1" t="s">
        <v>1860</v>
      </c>
      <c r="O33" s="1"/>
      <c r="P33" s="159"/>
      <c r="Q33" s="40"/>
      <c r="R33" s="159"/>
      <c r="S33" s="58"/>
      <c r="T33" s="58"/>
      <c r="U33" s="58"/>
      <c r="V33" s="58"/>
      <c r="W33" s="158"/>
      <c r="X33" s="58"/>
      <c r="Y33" s="58"/>
      <c r="Z33" s="67"/>
      <c r="AA33" s="58"/>
      <c r="AB33" s="58"/>
      <c r="AC33" s="74"/>
      <c r="AD33" s="307"/>
      <c r="AE33" s="308"/>
      <c r="AF33" s="308"/>
      <c r="AG33" s="308"/>
      <c r="AH33" s="308"/>
      <c r="AI33" s="309"/>
      <c r="AJ33" s="45" t="s">
        <v>2248</v>
      </c>
      <c r="AK33" s="46"/>
      <c r="AL33" s="46"/>
      <c r="AM33" s="46"/>
      <c r="AN33" s="46"/>
      <c r="AO33" s="46"/>
      <c r="AP33" s="46"/>
      <c r="AQ33" s="46"/>
      <c r="AR33" s="46"/>
      <c r="AS33" s="53" t="s">
        <v>2224</v>
      </c>
      <c r="AT33" s="205">
        <v>0.5</v>
      </c>
      <c r="AU33" s="263"/>
      <c r="AV33" s="262"/>
      <c r="AW33" s="262"/>
      <c r="AX33" s="261"/>
      <c r="AY33" s="89">
        <f>ROUND(ROUND(M33*$AB$12,0)*AT33,0)</f>
        <v>532</v>
      </c>
      <c r="AZ33" s="9"/>
    </row>
    <row r="34" spans="1:52" ht="14.1" x14ac:dyDescent="0.3">
      <c r="A34" s="6">
        <v>22</v>
      </c>
      <c r="B34" s="154">
        <v>7127</v>
      </c>
      <c r="C34" s="49" t="s">
        <v>4411</v>
      </c>
      <c r="D34" s="108"/>
      <c r="E34" s="109"/>
      <c r="F34" s="110"/>
      <c r="G34" s="1"/>
      <c r="H34" s="1"/>
      <c r="I34" s="1"/>
      <c r="J34" s="159"/>
      <c r="K34" s="173"/>
      <c r="L34" s="159"/>
      <c r="M34" s="160"/>
      <c r="N34" s="159"/>
      <c r="O34" s="159"/>
      <c r="P34" s="159"/>
      <c r="Q34" s="40"/>
      <c r="R34" s="62" t="s">
        <v>2234</v>
      </c>
      <c r="S34" s="62"/>
      <c r="T34" s="62"/>
      <c r="U34" s="62"/>
      <c r="V34" s="62"/>
      <c r="W34" s="168"/>
      <c r="X34" s="62"/>
      <c r="Y34" s="62"/>
      <c r="Z34" s="67"/>
      <c r="AA34" s="58"/>
      <c r="AB34" s="58"/>
      <c r="AC34" s="74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50"/>
      <c r="AT34" s="51"/>
      <c r="AU34" s="157"/>
      <c r="AV34" s="156"/>
      <c r="AW34" s="156"/>
      <c r="AX34" s="155"/>
      <c r="AY34" s="89">
        <f>ROUND(ROUND(M33*W36,0)*$AB$12,0)</f>
        <v>1027</v>
      </c>
      <c r="AZ34" s="9"/>
    </row>
    <row r="35" spans="1:52" ht="14.25" customHeight="1" x14ac:dyDescent="0.3">
      <c r="A35" s="6">
        <v>22</v>
      </c>
      <c r="B35" s="154">
        <v>7128</v>
      </c>
      <c r="C35" s="49" t="s">
        <v>4410</v>
      </c>
      <c r="D35" s="108"/>
      <c r="E35" s="109"/>
      <c r="F35" s="110"/>
      <c r="G35" s="1"/>
      <c r="H35" s="1"/>
      <c r="I35" s="1"/>
      <c r="J35" s="159"/>
      <c r="K35" s="173"/>
      <c r="L35" s="159"/>
      <c r="M35" s="160"/>
      <c r="N35" s="159"/>
      <c r="O35" s="159"/>
      <c r="P35" s="159"/>
      <c r="Q35" s="40"/>
      <c r="R35" s="58" t="s">
        <v>2231</v>
      </c>
      <c r="S35" s="58"/>
      <c r="T35" s="58"/>
      <c r="U35" s="58"/>
      <c r="V35" s="58"/>
      <c r="W35" s="158"/>
      <c r="X35" s="58"/>
      <c r="Y35" s="58"/>
      <c r="Z35" s="67"/>
      <c r="AA35" s="58"/>
      <c r="AB35" s="58"/>
      <c r="AC35" s="74"/>
      <c r="AD35" s="304" t="s">
        <v>2230</v>
      </c>
      <c r="AE35" s="305"/>
      <c r="AF35" s="305"/>
      <c r="AG35" s="305"/>
      <c r="AH35" s="305"/>
      <c r="AI35" s="306"/>
      <c r="AJ35" s="45" t="s">
        <v>2244</v>
      </c>
      <c r="AK35" s="46"/>
      <c r="AL35" s="46"/>
      <c r="AM35" s="46"/>
      <c r="AN35" s="46"/>
      <c r="AO35" s="46"/>
      <c r="AP35" s="46"/>
      <c r="AQ35" s="46"/>
      <c r="AR35" s="46"/>
      <c r="AS35" s="53" t="s">
        <v>2224</v>
      </c>
      <c r="AT35" s="205">
        <v>0.7</v>
      </c>
      <c r="AU35" s="263"/>
      <c r="AV35" s="262"/>
      <c r="AW35" s="262"/>
      <c r="AX35" s="261"/>
      <c r="AY35" s="89">
        <f>ROUND(ROUND(ROUND(M33*W36,0)*$AB$12,0)*AT35,0)</f>
        <v>719</v>
      </c>
      <c r="AZ35" s="9"/>
    </row>
    <row r="36" spans="1:52" ht="14.1" x14ac:dyDescent="0.3">
      <c r="A36" s="6">
        <v>22</v>
      </c>
      <c r="B36" s="154" t="s">
        <v>1218</v>
      </c>
      <c r="C36" s="49" t="s">
        <v>4409</v>
      </c>
      <c r="D36" s="108"/>
      <c r="E36" s="109"/>
      <c r="F36" s="110"/>
      <c r="G36" s="1"/>
      <c r="H36" s="1"/>
      <c r="I36" s="1"/>
      <c r="J36" s="159"/>
      <c r="K36" s="173"/>
      <c r="L36" s="159"/>
      <c r="M36" s="160"/>
      <c r="N36" s="159"/>
      <c r="O36" s="159"/>
      <c r="P36" s="159"/>
      <c r="Q36" s="40"/>
      <c r="R36" s="7"/>
      <c r="S36" s="7"/>
      <c r="T36" s="7"/>
      <c r="U36" s="7"/>
      <c r="V36" s="107" t="s">
        <v>2224</v>
      </c>
      <c r="W36" s="150">
        <v>0.96499999999999997</v>
      </c>
      <c r="X36" s="257"/>
      <c r="Y36" s="7"/>
      <c r="Z36" s="67"/>
      <c r="AA36" s="58"/>
      <c r="AB36" s="58"/>
      <c r="AC36" s="74"/>
      <c r="AD36" s="307"/>
      <c r="AE36" s="308"/>
      <c r="AF36" s="308"/>
      <c r="AG36" s="308"/>
      <c r="AH36" s="308"/>
      <c r="AI36" s="309"/>
      <c r="AJ36" s="45" t="s">
        <v>2248</v>
      </c>
      <c r="AK36" s="46"/>
      <c r="AL36" s="46"/>
      <c r="AM36" s="46"/>
      <c r="AN36" s="46"/>
      <c r="AO36" s="46"/>
      <c r="AP36" s="46"/>
      <c r="AQ36" s="46"/>
      <c r="AR36" s="46"/>
      <c r="AS36" s="53" t="s">
        <v>2224</v>
      </c>
      <c r="AT36" s="205">
        <v>0.5</v>
      </c>
      <c r="AU36" s="260"/>
      <c r="AV36" s="259"/>
      <c r="AW36" s="259"/>
      <c r="AX36" s="258"/>
      <c r="AY36" s="89">
        <f>ROUND(ROUND(ROUND(M33*W36,0)*$AB$12,0)*AT36,0)</f>
        <v>514</v>
      </c>
      <c r="AZ36" s="9"/>
    </row>
    <row r="37" spans="1:52" ht="14.25" customHeight="1" x14ac:dyDescent="0.3">
      <c r="A37" s="6">
        <v>22</v>
      </c>
      <c r="B37" s="154" t="s">
        <v>1217</v>
      </c>
      <c r="C37" s="49" t="s">
        <v>4408</v>
      </c>
      <c r="D37" s="108"/>
      <c r="E37" s="109"/>
      <c r="F37" s="110"/>
      <c r="G37" s="1"/>
      <c r="H37" s="1"/>
      <c r="I37" s="1"/>
      <c r="J37" s="159"/>
      <c r="K37" s="138"/>
      <c r="L37" s="139"/>
      <c r="M37" s="264"/>
      <c r="N37" s="139"/>
      <c r="O37" s="139"/>
      <c r="P37" s="139"/>
      <c r="Q37" s="140"/>
      <c r="R37" s="30"/>
      <c r="S37" s="50"/>
      <c r="T37" s="50"/>
      <c r="U37" s="50"/>
      <c r="V37" s="50"/>
      <c r="W37" s="52"/>
      <c r="X37" s="50"/>
      <c r="Y37" s="50"/>
      <c r="Z37" s="68"/>
      <c r="AA37" s="127"/>
      <c r="AB37" s="127"/>
      <c r="AC37" s="8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165"/>
      <c r="AT37" s="164"/>
      <c r="AU37" s="310" t="s">
        <v>2255</v>
      </c>
      <c r="AV37" s="311"/>
      <c r="AW37" s="311"/>
      <c r="AX37" s="312"/>
      <c r="AY37" s="89">
        <f>ROUND(M33*$AB$12,0)-AU40</f>
        <v>1059</v>
      </c>
      <c r="AZ37" s="9"/>
    </row>
    <row r="38" spans="1:52" ht="14.25" customHeight="1" x14ac:dyDescent="0.3">
      <c r="A38" s="6">
        <v>22</v>
      </c>
      <c r="B38" s="154" t="s">
        <v>1216</v>
      </c>
      <c r="C38" s="49" t="s">
        <v>4407</v>
      </c>
      <c r="D38" s="108"/>
      <c r="E38" s="109"/>
      <c r="F38" s="110"/>
      <c r="G38" s="1"/>
      <c r="H38" s="1"/>
      <c r="I38" s="1"/>
      <c r="J38" s="159"/>
      <c r="K38" s="138"/>
      <c r="L38" s="139"/>
      <c r="M38" s="264"/>
      <c r="N38" s="139"/>
      <c r="O38" s="139"/>
      <c r="P38" s="139"/>
      <c r="Q38" s="140"/>
      <c r="R38" s="159"/>
      <c r="S38" s="58"/>
      <c r="T38" s="58"/>
      <c r="U38" s="58"/>
      <c r="V38" s="58"/>
      <c r="W38" s="158"/>
      <c r="X38" s="58"/>
      <c r="Y38" s="58"/>
      <c r="Z38" s="67"/>
      <c r="AA38" s="58"/>
      <c r="AB38" s="58"/>
      <c r="AC38" s="74"/>
      <c r="AD38" s="304" t="s">
        <v>2230</v>
      </c>
      <c r="AE38" s="305"/>
      <c r="AF38" s="305"/>
      <c r="AG38" s="305"/>
      <c r="AH38" s="305"/>
      <c r="AI38" s="306"/>
      <c r="AJ38" s="62" t="s">
        <v>2244</v>
      </c>
      <c r="AK38" s="62"/>
      <c r="AL38" s="62"/>
      <c r="AM38" s="62"/>
      <c r="AN38" s="62"/>
      <c r="AO38" s="62"/>
      <c r="AP38" s="62"/>
      <c r="AQ38" s="62"/>
      <c r="AR38" s="62"/>
      <c r="AS38" s="50" t="s">
        <v>2224</v>
      </c>
      <c r="AT38" s="25">
        <v>0.7</v>
      </c>
      <c r="AU38" s="313"/>
      <c r="AV38" s="314"/>
      <c r="AW38" s="314"/>
      <c r="AX38" s="315"/>
      <c r="AY38" s="89">
        <f>ROUND(ROUND(M33*$AB$12,0)*AT38,0)-AU40</f>
        <v>740</v>
      </c>
      <c r="AZ38" s="9"/>
    </row>
    <row r="39" spans="1:52" ht="14.1" x14ac:dyDescent="0.3">
      <c r="A39" s="6">
        <v>22</v>
      </c>
      <c r="B39" s="154" t="s">
        <v>1215</v>
      </c>
      <c r="C39" s="49" t="s">
        <v>4406</v>
      </c>
      <c r="D39" s="108"/>
      <c r="E39" s="109"/>
      <c r="F39" s="110"/>
      <c r="G39" s="1"/>
      <c r="H39" s="1"/>
      <c r="I39" s="1"/>
      <c r="J39" s="159"/>
      <c r="K39" s="173"/>
      <c r="L39" s="159"/>
      <c r="M39" s="196"/>
      <c r="N39" s="1"/>
      <c r="O39" s="1"/>
      <c r="P39" s="159"/>
      <c r="Q39" s="40"/>
      <c r="R39" s="159"/>
      <c r="S39" s="58"/>
      <c r="T39" s="58"/>
      <c r="U39" s="58"/>
      <c r="V39" s="58"/>
      <c r="W39" s="158"/>
      <c r="X39" s="58"/>
      <c r="Y39" s="58"/>
      <c r="Z39" s="67"/>
      <c r="AA39" s="58"/>
      <c r="AB39" s="58"/>
      <c r="AC39" s="74"/>
      <c r="AD39" s="307"/>
      <c r="AE39" s="308"/>
      <c r="AF39" s="308"/>
      <c r="AG39" s="308"/>
      <c r="AH39" s="308"/>
      <c r="AI39" s="309"/>
      <c r="AJ39" s="62" t="s">
        <v>2248</v>
      </c>
      <c r="AK39" s="62"/>
      <c r="AL39" s="62"/>
      <c r="AM39" s="62"/>
      <c r="AN39" s="62"/>
      <c r="AO39" s="62"/>
      <c r="AP39" s="62"/>
      <c r="AQ39" s="62"/>
      <c r="AR39" s="62"/>
      <c r="AS39" s="50" t="s">
        <v>2224</v>
      </c>
      <c r="AT39" s="25">
        <v>0.5</v>
      </c>
      <c r="AU39" s="313"/>
      <c r="AV39" s="314"/>
      <c r="AW39" s="314"/>
      <c r="AX39" s="315"/>
      <c r="AY39" s="89">
        <f>ROUND(ROUND(M33*$AB$12,0)*AT39,0)-AU40</f>
        <v>527</v>
      </c>
      <c r="AZ39" s="9"/>
    </row>
    <row r="40" spans="1:52" ht="14.1" x14ac:dyDescent="0.3">
      <c r="A40" s="6">
        <v>22</v>
      </c>
      <c r="B40" s="154" t="s">
        <v>1214</v>
      </c>
      <c r="C40" s="49" t="s">
        <v>4405</v>
      </c>
      <c r="D40" s="108"/>
      <c r="E40" s="109"/>
      <c r="F40" s="110"/>
      <c r="G40" s="1"/>
      <c r="H40" s="1"/>
      <c r="I40" s="1"/>
      <c r="J40" s="159"/>
      <c r="K40" s="173"/>
      <c r="L40" s="159"/>
      <c r="M40" s="160"/>
      <c r="N40" s="159"/>
      <c r="O40" s="159"/>
      <c r="P40" s="159"/>
      <c r="Q40" s="40"/>
      <c r="R40" s="62" t="s">
        <v>2234</v>
      </c>
      <c r="S40" s="62"/>
      <c r="T40" s="62"/>
      <c r="U40" s="62"/>
      <c r="V40" s="62"/>
      <c r="W40" s="168"/>
      <c r="X40" s="62"/>
      <c r="Y40" s="62"/>
      <c r="Z40" s="67"/>
      <c r="AA40" s="58"/>
      <c r="AB40" s="58"/>
      <c r="AC40" s="74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50"/>
      <c r="AT40" s="51"/>
      <c r="AU40" s="163">
        <v>5</v>
      </c>
      <c r="AV40" s="162" t="s">
        <v>2251</v>
      </c>
      <c r="AW40" s="159"/>
      <c r="AX40" s="161"/>
      <c r="AY40" s="89">
        <f>ROUND(ROUND(M33*W42,0)*$AB$12,0)-AU40</f>
        <v>1022</v>
      </c>
      <c r="AZ40" s="9"/>
    </row>
    <row r="41" spans="1:52" ht="14.25" customHeight="1" x14ac:dyDescent="0.3">
      <c r="A41" s="6">
        <v>22</v>
      </c>
      <c r="B41" s="154" t="s">
        <v>1213</v>
      </c>
      <c r="C41" s="49" t="s">
        <v>4404</v>
      </c>
      <c r="D41" s="108"/>
      <c r="E41" s="109"/>
      <c r="F41" s="110"/>
      <c r="G41" s="1"/>
      <c r="H41" s="1"/>
      <c r="I41" s="1"/>
      <c r="J41" s="159"/>
      <c r="K41" s="173"/>
      <c r="L41" s="159"/>
      <c r="M41" s="160"/>
      <c r="N41" s="159"/>
      <c r="O41" s="159"/>
      <c r="P41" s="159"/>
      <c r="Q41" s="40"/>
      <c r="R41" s="58" t="s">
        <v>2231</v>
      </c>
      <c r="S41" s="58"/>
      <c r="T41" s="58"/>
      <c r="U41" s="58"/>
      <c r="V41" s="58"/>
      <c r="W41" s="158"/>
      <c r="X41" s="58"/>
      <c r="Y41" s="58"/>
      <c r="Z41" s="67"/>
      <c r="AA41" s="58"/>
      <c r="AB41" s="58"/>
      <c r="AC41" s="74"/>
      <c r="AD41" s="304" t="s">
        <v>2230</v>
      </c>
      <c r="AE41" s="305"/>
      <c r="AF41" s="305"/>
      <c r="AG41" s="305"/>
      <c r="AH41" s="305"/>
      <c r="AI41" s="306"/>
      <c r="AJ41" s="62" t="s">
        <v>2244</v>
      </c>
      <c r="AK41" s="62"/>
      <c r="AL41" s="62"/>
      <c r="AM41" s="62"/>
      <c r="AN41" s="62"/>
      <c r="AO41" s="62"/>
      <c r="AP41" s="62"/>
      <c r="AQ41" s="62"/>
      <c r="AR41" s="62"/>
      <c r="AS41" s="50" t="s">
        <v>2224</v>
      </c>
      <c r="AT41" s="25">
        <v>0.7</v>
      </c>
      <c r="AU41" s="157"/>
      <c r="AV41" s="156"/>
      <c r="AW41" s="156"/>
      <c r="AX41" s="155"/>
      <c r="AY41" s="89">
        <f>ROUND(ROUND(ROUND(M33*W42,0)*$AB$12,0)*AT41,0)-AU40</f>
        <v>714</v>
      </c>
      <c r="AZ41" s="9"/>
    </row>
    <row r="42" spans="1:52" ht="14.1" x14ac:dyDescent="0.3">
      <c r="A42" s="6">
        <v>22</v>
      </c>
      <c r="B42" s="154" t="s">
        <v>1212</v>
      </c>
      <c r="C42" s="49" t="s">
        <v>4403</v>
      </c>
      <c r="D42" s="108"/>
      <c r="E42" s="109"/>
      <c r="F42" s="110"/>
      <c r="G42" s="1"/>
      <c r="H42" s="1"/>
      <c r="I42" s="1"/>
      <c r="J42" s="159"/>
      <c r="K42" s="173"/>
      <c r="L42" s="159"/>
      <c r="M42" s="160"/>
      <c r="N42" s="159"/>
      <c r="O42" s="159"/>
      <c r="P42" s="159"/>
      <c r="Q42" s="40"/>
      <c r="R42" s="7"/>
      <c r="S42" s="7"/>
      <c r="T42" s="7"/>
      <c r="U42" s="7"/>
      <c r="V42" s="107" t="s">
        <v>2224</v>
      </c>
      <c r="W42" s="150">
        <v>0.96499999999999997</v>
      </c>
      <c r="X42" s="257"/>
      <c r="Y42" s="7"/>
      <c r="Z42" s="67"/>
      <c r="AA42" s="58"/>
      <c r="AB42" s="58"/>
      <c r="AC42" s="74"/>
      <c r="AD42" s="307"/>
      <c r="AE42" s="308"/>
      <c r="AF42" s="308"/>
      <c r="AG42" s="308"/>
      <c r="AH42" s="308"/>
      <c r="AI42" s="309"/>
      <c r="AJ42" s="62" t="s">
        <v>2248</v>
      </c>
      <c r="AK42" s="62"/>
      <c r="AL42" s="62"/>
      <c r="AM42" s="62"/>
      <c r="AN42" s="62"/>
      <c r="AO42" s="62"/>
      <c r="AP42" s="62"/>
      <c r="AQ42" s="62"/>
      <c r="AR42" s="62"/>
      <c r="AS42" s="50" t="s">
        <v>2224</v>
      </c>
      <c r="AT42" s="25">
        <v>0.5</v>
      </c>
      <c r="AU42" s="148"/>
      <c r="AV42" s="147"/>
      <c r="AW42" s="146"/>
      <c r="AX42" s="145"/>
      <c r="AY42" s="89">
        <f>ROUND(ROUND(ROUND(M33*W42,0)*$AB$12,0)*AT42,0)-AU40</f>
        <v>509</v>
      </c>
      <c r="AZ42" s="9"/>
    </row>
    <row r="43" spans="1:52" ht="14.1" x14ac:dyDescent="0.3">
      <c r="A43" s="6">
        <v>22</v>
      </c>
      <c r="B43" s="154">
        <v>7129</v>
      </c>
      <c r="C43" s="49" t="s">
        <v>4402</v>
      </c>
      <c r="D43" s="108"/>
      <c r="E43" s="109"/>
      <c r="F43" s="110"/>
      <c r="G43" s="1"/>
      <c r="H43" s="1"/>
      <c r="I43" s="1"/>
      <c r="J43" s="159"/>
      <c r="K43" s="57" t="s">
        <v>2486</v>
      </c>
      <c r="L43" s="56"/>
      <c r="M43" s="266"/>
      <c r="N43" s="56"/>
      <c r="O43" s="56"/>
      <c r="P43" s="56"/>
      <c r="Q43" s="238"/>
      <c r="R43" s="30"/>
      <c r="S43" s="50"/>
      <c r="T43" s="50"/>
      <c r="U43" s="50"/>
      <c r="V43" s="50"/>
      <c r="W43" s="52"/>
      <c r="X43" s="50"/>
      <c r="Y43" s="50"/>
      <c r="Z43" s="68"/>
      <c r="AA43" s="127"/>
      <c r="AB43" s="127"/>
      <c r="AC43" s="8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165"/>
      <c r="AT43" s="164"/>
      <c r="AU43" s="176"/>
      <c r="AV43" s="165"/>
      <c r="AW43" s="165"/>
      <c r="AX43" s="175"/>
      <c r="AY43" s="89">
        <f>ROUND(M45*$AB$12,0)</f>
        <v>590</v>
      </c>
      <c r="AZ43" s="9"/>
    </row>
    <row r="44" spans="1:52" ht="14.25" customHeight="1" x14ac:dyDescent="0.3">
      <c r="A44" s="6">
        <v>22</v>
      </c>
      <c r="B44" s="154">
        <v>7130</v>
      </c>
      <c r="C44" s="49" t="s">
        <v>4401</v>
      </c>
      <c r="D44" s="108"/>
      <c r="E44" s="109"/>
      <c r="F44" s="110"/>
      <c r="G44" s="1"/>
      <c r="H44" s="1"/>
      <c r="I44" s="1"/>
      <c r="J44" s="159"/>
      <c r="K44" s="55"/>
      <c r="L44" s="54"/>
      <c r="M44" s="265"/>
      <c r="N44" s="54"/>
      <c r="O44" s="54"/>
      <c r="P44" s="54"/>
      <c r="Q44" s="200"/>
      <c r="R44" s="159"/>
      <c r="S44" s="58"/>
      <c r="T44" s="58"/>
      <c r="U44" s="58"/>
      <c r="V44" s="58"/>
      <c r="W44" s="158"/>
      <c r="X44" s="58"/>
      <c r="Y44" s="58"/>
      <c r="Z44" s="67"/>
      <c r="AA44" s="58"/>
      <c r="AB44" s="58"/>
      <c r="AC44" s="74"/>
      <c r="AD44" s="304" t="s">
        <v>2230</v>
      </c>
      <c r="AE44" s="305"/>
      <c r="AF44" s="305"/>
      <c r="AG44" s="305"/>
      <c r="AH44" s="305"/>
      <c r="AI44" s="306"/>
      <c r="AJ44" s="45" t="s">
        <v>2244</v>
      </c>
      <c r="AK44" s="46"/>
      <c r="AL44" s="46"/>
      <c r="AM44" s="46"/>
      <c r="AN44" s="46"/>
      <c r="AO44" s="46"/>
      <c r="AP44" s="46"/>
      <c r="AQ44" s="46"/>
      <c r="AR44" s="46"/>
      <c r="AS44" s="53" t="s">
        <v>2224</v>
      </c>
      <c r="AT44" s="205">
        <v>0.7</v>
      </c>
      <c r="AU44" s="263"/>
      <c r="AV44" s="262"/>
      <c r="AW44" s="262"/>
      <c r="AX44" s="261"/>
      <c r="AY44" s="89">
        <f>ROUND(ROUND(M45*$AB$12,0)*AT44,0)</f>
        <v>413</v>
      </c>
      <c r="AZ44" s="9"/>
    </row>
    <row r="45" spans="1:52" ht="14.1" x14ac:dyDescent="0.3">
      <c r="A45" s="6">
        <v>22</v>
      </c>
      <c r="B45" s="154" t="s">
        <v>1211</v>
      </c>
      <c r="C45" s="49" t="s">
        <v>4400</v>
      </c>
      <c r="D45" s="108"/>
      <c r="E45" s="109"/>
      <c r="F45" s="110"/>
      <c r="G45" s="1"/>
      <c r="H45" s="1"/>
      <c r="I45" s="1"/>
      <c r="J45" s="159"/>
      <c r="K45" s="173"/>
      <c r="L45" s="159"/>
      <c r="M45" s="174">
        <f>'7経過的生活介護(基本１） '!M45</f>
        <v>843</v>
      </c>
      <c r="N45" s="1" t="s">
        <v>1860</v>
      </c>
      <c r="O45" s="1"/>
      <c r="P45" s="159"/>
      <c r="Q45" s="40"/>
      <c r="R45" s="159"/>
      <c r="S45" s="58"/>
      <c r="T45" s="58"/>
      <c r="U45" s="58"/>
      <c r="V45" s="58"/>
      <c r="W45" s="158"/>
      <c r="X45" s="58"/>
      <c r="Y45" s="58"/>
      <c r="Z45" s="67"/>
      <c r="AA45" s="58"/>
      <c r="AB45" s="58"/>
      <c r="AC45" s="74"/>
      <c r="AD45" s="307"/>
      <c r="AE45" s="308"/>
      <c r="AF45" s="308"/>
      <c r="AG45" s="308"/>
      <c r="AH45" s="308"/>
      <c r="AI45" s="309"/>
      <c r="AJ45" s="45" t="s">
        <v>2248</v>
      </c>
      <c r="AK45" s="46"/>
      <c r="AL45" s="46"/>
      <c r="AM45" s="46"/>
      <c r="AN45" s="46"/>
      <c r="AO45" s="46"/>
      <c r="AP45" s="46"/>
      <c r="AQ45" s="46"/>
      <c r="AR45" s="46"/>
      <c r="AS45" s="53" t="s">
        <v>2224</v>
      </c>
      <c r="AT45" s="205">
        <v>0.5</v>
      </c>
      <c r="AU45" s="263"/>
      <c r="AV45" s="262"/>
      <c r="AW45" s="262"/>
      <c r="AX45" s="261"/>
      <c r="AY45" s="89">
        <f>ROUND(ROUND(M45*$AB$12,0)*AT45,0)</f>
        <v>295</v>
      </c>
      <c r="AZ45" s="9"/>
    </row>
    <row r="46" spans="1:52" ht="14.1" x14ac:dyDescent="0.3">
      <c r="A46" s="6">
        <v>22</v>
      </c>
      <c r="B46" s="154">
        <v>7131</v>
      </c>
      <c r="C46" s="49" t="s">
        <v>4399</v>
      </c>
      <c r="D46" s="108"/>
      <c r="E46" s="109"/>
      <c r="F46" s="110"/>
      <c r="G46" s="1"/>
      <c r="H46" s="1"/>
      <c r="I46" s="1"/>
      <c r="J46" s="159"/>
      <c r="K46" s="173"/>
      <c r="L46" s="159"/>
      <c r="M46" s="160"/>
      <c r="N46" s="159"/>
      <c r="O46" s="159"/>
      <c r="P46" s="159"/>
      <c r="Q46" s="40"/>
      <c r="R46" s="62" t="s">
        <v>2234</v>
      </c>
      <c r="S46" s="62"/>
      <c r="T46" s="62"/>
      <c r="U46" s="62"/>
      <c r="V46" s="62"/>
      <c r="W46" s="168"/>
      <c r="X46" s="62"/>
      <c r="Y46" s="62"/>
      <c r="Z46" s="67"/>
      <c r="AA46" s="58"/>
      <c r="AB46" s="58"/>
      <c r="AC46" s="74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50"/>
      <c r="AT46" s="51"/>
      <c r="AU46" s="157"/>
      <c r="AV46" s="156"/>
      <c r="AW46" s="156"/>
      <c r="AX46" s="155"/>
      <c r="AY46" s="89">
        <f>ROUND(ROUND(M45*W48,0)*$AB$12,0)</f>
        <v>569</v>
      </c>
      <c r="AZ46" s="9"/>
    </row>
    <row r="47" spans="1:52" ht="14.25" customHeight="1" x14ac:dyDescent="0.3">
      <c r="A47" s="6">
        <v>22</v>
      </c>
      <c r="B47" s="154">
        <v>7132</v>
      </c>
      <c r="C47" s="49" t="s">
        <v>4398</v>
      </c>
      <c r="D47" s="108"/>
      <c r="E47" s="109"/>
      <c r="F47" s="110"/>
      <c r="G47" s="1"/>
      <c r="H47" s="1"/>
      <c r="I47" s="1"/>
      <c r="J47" s="159"/>
      <c r="K47" s="173"/>
      <c r="L47" s="159"/>
      <c r="M47" s="160"/>
      <c r="N47" s="159"/>
      <c r="O47" s="159"/>
      <c r="P47" s="159"/>
      <c r="Q47" s="40"/>
      <c r="R47" s="58" t="s">
        <v>2231</v>
      </c>
      <c r="S47" s="58"/>
      <c r="T47" s="58"/>
      <c r="U47" s="58"/>
      <c r="V47" s="58"/>
      <c r="W47" s="158"/>
      <c r="X47" s="58"/>
      <c r="Y47" s="58"/>
      <c r="Z47" s="67"/>
      <c r="AA47" s="58"/>
      <c r="AB47" s="58"/>
      <c r="AC47" s="74"/>
      <c r="AD47" s="304" t="s">
        <v>2230</v>
      </c>
      <c r="AE47" s="305"/>
      <c r="AF47" s="305"/>
      <c r="AG47" s="305"/>
      <c r="AH47" s="305"/>
      <c r="AI47" s="306"/>
      <c r="AJ47" s="45" t="s">
        <v>2244</v>
      </c>
      <c r="AK47" s="46"/>
      <c r="AL47" s="46"/>
      <c r="AM47" s="46"/>
      <c r="AN47" s="46"/>
      <c r="AO47" s="46"/>
      <c r="AP47" s="46"/>
      <c r="AQ47" s="46"/>
      <c r="AR47" s="46"/>
      <c r="AS47" s="53" t="s">
        <v>2224</v>
      </c>
      <c r="AT47" s="205">
        <v>0.7</v>
      </c>
      <c r="AU47" s="263"/>
      <c r="AV47" s="262"/>
      <c r="AW47" s="262"/>
      <c r="AX47" s="261"/>
      <c r="AY47" s="89">
        <f>ROUND(ROUND(ROUND(M45*W48,0)*$AB$12,0)*AT47,0)</f>
        <v>398</v>
      </c>
      <c r="AZ47" s="9"/>
    </row>
    <row r="48" spans="1:52" ht="14.1" x14ac:dyDescent="0.3">
      <c r="A48" s="6">
        <v>22</v>
      </c>
      <c r="B48" s="154" t="s">
        <v>1210</v>
      </c>
      <c r="C48" s="49" t="s">
        <v>4397</v>
      </c>
      <c r="D48" s="108"/>
      <c r="E48" s="109"/>
      <c r="F48" s="110"/>
      <c r="G48" s="1"/>
      <c r="H48" s="1"/>
      <c r="I48" s="1"/>
      <c r="J48" s="159"/>
      <c r="K48" s="173"/>
      <c r="L48" s="159"/>
      <c r="M48" s="160"/>
      <c r="N48" s="159"/>
      <c r="O48" s="159"/>
      <c r="P48" s="159"/>
      <c r="Q48" s="40"/>
      <c r="R48" s="7"/>
      <c r="S48" s="7"/>
      <c r="T48" s="7"/>
      <c r="U48" s="7"/>
      <c r="V48" s="107" t="s">
        <v>2224</v>
      </c>
      <c r="W48" s="150">
        <v>0.96499999999999997</v>
      </c>
      <c r="X48" s="257"/>
      <c r="Y48" s="7"/>
      <c r="Z48" s="67"/>
      <c r="AA48" s="58"/>
      <c r="AB48" s="58"/>
      <c r="AC48" s="74"/>
      <c r="AD48" s="307"/>
      <c r="AE48" s="308"/>
      <c r="AF48" s="308"/>
      <c r="AG48" s="308"/>
      <c r="AH48" s="308"/>
      <c r="AI48" s="309"/>
      <c r="AJ48" s="45" t="s">
        <v>2248</v>
      </c>
      <c r="AK48" s="46"/>
      <c r="AL48" s="46"/>
      <c r="AM48" s="46"/>
      <c r="AN48" s="46"/>
      <c r="AO48" s="46"/>
      <c r="AP48" s="46"/>
      <c r="AQ48" s="46"/>
      <c r="AR48" s="46"/>
      <c r="AS48" s="53" t="s">
        <v>2224</v>
      </c>
      <c r="AT48" s="205">
        <v>0.5</v>
      </c>
      <c r="AU48" s="260"/>
      <c r="AV48" s="259"/>
      <c r="AW48" s="259"/>
      <c r="AX48" s="258"/>
      <c r="AY48" s="89">
        <f>ROUND(ROUND(ROUND(M45*W48,0)*$AB$12,0)*AT48,0)</f>
        <v>285</v>
      </c>
      <c r="AZ48" s="9"/>
    </row>
    <row r="49" spans="1:52" ht="14.25" customHeight="1" x14ac:dyDescent="0.3">
      <c r="A49" s="6">
        <v>22</v>
      </c>
      <c r="B49" s="154" t="s">
        <v>1209</v>
      </c>
      <c r="C49" s="49" t="s">
        <v>4396</v>
      </c>
      <c r="D49" s="108"/>
      <c r="E49" s="109"/>
      <c r="F49" s="110"/>
      <c r="G49" s="1"/>
      <c r="H49" s="1"/>
      <c r="I49" s="1"/>
      <c r="J49" s="159"/>
      <c r="K49" s="41"/>
      <c r="L49" s="159"/>
      <c r="M49" s="160"/>
      <c r="N49" s="159"/>
      <c r="O49" s="159"/>
      <c r="P49" s="159"/>
      <c r="Q49" s="40"/>
      <c r="R49" s="30"/>
      <c r="S49" s="50"/>
      <c r="T49" s="50"/>
      <c r="U49" s="50"/>
      <c r="V49" s="50"/>
      <c r="W49" s="52"/>
      <c r="X49" s="50"/>
      <c r="Y49" s="50"/>
      <c r="Z49" s="68"/>
      <c r="AA49" s="127"/>
      <c r="AB49" s="127"/>
      <c r="AC49" s="8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165"/>
      <c r="AT49" s="164"/>
      <c r="AU49" s="310" t="s">
        <v>2255</v>
      </c>
      <c r="AV49" s="311"/>
      <c r="AW49" s="311"/>
      <c r="AX49" s="312"/>
      <c r="AY49" s="89">
        <f>ROUND(M45*$AB$12,0)-AU52</f>
        <v>585</v>
      </c>
      <c r="AZ49" s="9"/>
    </row>
    <row r="50" spans="1:52" ht="14.25" customHeight="1" x14ac:dyDescent="0.3">
      <c r="A50" s="6">
        <v>22</v>
      </c>
      <c r="B50" s="154" t="s">
        <v>1208</v>
      </c>
      <c r="C50" s="49" t="s">
        <v>4395</v>
      </c>
      <c r="D50" s="108"/>
      <c r="E50" s="109"/>
      <c r="F50" s="110"/>
      <c r="G50" s="1"/>
      <c r="H50" s="1"/>
      <c r="I50" s="1"/>
      <c r="J50" s="159"/>
      <c r="K50" s="173"/>
      <c r="L50" s="159"/>
      <c r="M50" s="160"/>
      <c r="N50" s="159"/>
      <c r="O50" s="159"/>
      <c r="P50" s="159"/>
      <c r="Q50" s="40"/>
      <c r="R50" s="159"/>
      <c r="S50" s="58"/>
      <c r="T50" s="58"/>
      <c r="U50" s="58"/>
      <c r="V50" s="58"/>
      <c r="W50" s="158"/>
      <c r="X50" s="58"/>
      <c r="Y50" s="58"/>
      <c r="Z50" s="67"/>
      <c r="AA50" s="58"/>
      <c r="AB50" s="58"/>
      <c r="AC50" s="74"/>
      <c r="AD50" s="304" t="s">
        <v>2230</v>
      </c>
      <c r="AE50" s="305"/>
      <c r="AF50" s="305"/>
      <c r="AG50" s="305"/>
      <c r="AH50" s="305"/>
      <c r="AI50" s="306"/>
      <c r="AJ50" s="62" t="s">
        <v>2244</v>
      </c>
      <c r="AK50" s="62"/>
      <c r="AL50" s="62"/>
      <c r="AM50" s="62"/>
      <c r="AN50" s="62"/>
      <c r="AO50" s="62"/>
      <c r="AP50" s="62"/>
      <c r="AQ50" s="62"/>
      <c r="AR50" s="62"/>
      <c r="AS50" s="50" t="s">
        <v>2224</v>
      </c>
      <c r="AT50" s="25">
        <v>0.7</v>
      </c>
      <c r="AU50" s="313"/>
      <c r="AV50" s="314"/>
      <c r="AW50" s="314"/>
      <c r="AX50" s="315"/>
      <c r="AY50" s="89">
        <f>ROUND(ROUND(M45*$AB$12,0)*AT50,0)-AU52</f>
        <v>408</v>
      </c>
      <c r="AZ50" s="9"/>
    </row>
    <row r="51" spans="1:52" ht="14.1" x14ac:dyDescent="0.3">
      <c r="A51" s="6">
        <v>22</v>
      </c>
      <c r="B51" s="154" t="s">
        <v>1207</v>
      </c>
      <c r="C51" s="49" t="s">
        <v>4394</v>
      </c>
      <c r="D51" s="108"/>
      <c r="E51" s="109"/>
      <c r="F51" s="110"/>
      <c r="G51" s="1"/>
      <c r="H51" s="1"/>
      <c r="I51" s="1"/>
      <c r="J51" s="159"/>
      <c r="K51" s="173"/>
      <c r="L51" s="159"/>
      <c r="M51" s="196"/>
      <c r="N51" s="1"/>
      <c r="O51" s="1"/>
      <c r="P51" s="159"/>
      <c r="Q51" s="40"/>
      <c r="R51" s="159"/>
      <c r="S51" s="58"/>
      <c r="T51" s="58"/>
      <c r="U51" s="58"/>
      <c r="V51" s="58"/>
      <c r="W51" s="158"/>
      <c r="X51" s="58"/>
      <c r="Y51" s="58"/>
      <c r="Z51" s="67"/>
      <c r="AA51" s="58"/>
      <c r="AB51" s="58"/>
      <c r="AC51" s="74"/>
      <c r="AD51" s="307"/>
      <c r="AE51" s="308"/>
      <c r="AF51" s="308"/>
      <c r="AG51" s="308"/>
      <c r="AH51" s="308"/>
      <c r="AI51" s="309"/>
      <c r="AJ51" s="62" t="s">
        <v>2248</v>
      </c>
      <c r="AK51" s="62"/>
      <c r="AL51" s="62"/>
      <c r="AM51" s="62"/>
      <c r="AN51" s="62"/>
      <c r="AO51" s="62"/>
      <c r="AP51" s="62"/>
      <c r="AQ51" s="62"/>
      <c r="AR51" s="62"/>
      <c r="AS51" s="50" t="s">
        <v>2224</v>
      </c>
      <c r="AT51" s="25">
        <v>0.5</v>
      </c>
      <c r="AU51" s="313"/>
      <c r="AV51" s="314"/>
      <c r="AW51" s="314"/>
      <c r="AX51" s="315"/>
      <c r="AY51" s="89">
        <f>ROUND(ROUND(M45*$AB$12,0)*AT51,0)-AU52</f>
        <v>290</v>
      </c>
      <c r="AZ51" s="9"/>
    </row>
    <row r="52" spans="1:52" ht="14.1" x14ac:dyDescent="0.3">
      <c r="A52" s="6">
        <v>22</v>
      </c>
      <c r="B52" s="154" t="s">
        <v>1206</v>
      </c>
      <c r="C52" s="49" t="s">
        <v>4393</v>
      </c>
      <c r="D52" s="108"/>
      <c r="E52" s="109"/>
      <c r="F52" s="110"/>
      <c r="G52" s="1"/>
      <c r="H52" s="1"/>
      <c r="I52" s="1"/>
      <c r="J52" s="159"/>
      <c r="K52" s="173"/>
      <c r="L52" s="159"/>
      <c r="M52" s="160"/>
      <c r="N52" s="159"/>
      <c r="O52" s="159"/>
      <c r="P52" s="159"/>
      <c r="Q52" s="40"/>
      <c r="R52" s="62" t="s">
        <v>2234</v>
      </c>
      <c r="S52" s="62"/>
      <c r="T52" s="62"/>
      <c r="U52" s="62"/>
      <c r="V52" s="62"/>
      <c r="W52" s="168"/>
      <c r="X52" s="62"/>
      <c r="Y52" s="62"/>
      <c r="Z52" s="67"/>
      <c r="AA52" s="58"/>
      <c r="AB52" s="58"/>
      <c r="AC52" s="74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50"/>
      <c r="AT52" s="51"/>
      <c r="AU52" s="163">
        <v>5</v>
      </c>
      <c r="AV52" s="162" t="s">
        <v>2251</v>
      </c>
      <c r="AW52" s="159"/>
      <c r="AX52" s="161"/>
      <c r="AY52" s="89">
        <f>ROUND(ROUND(M45*W54,0)*$AB$12,0)-AU52</f>
        <v>564</v>
      </c>
      <c r="AZ52" s="9"/>
    </row>
    <row r="53" spans="1:52" ht="14.25" customHeight="1" x14ac:dyDescent="0.3">
      <c r="A53" s="6">
        <v>22</v>
      </c>
      <c r="B53" s="154" t="s">
        <v>1205</v>
      </c>
      <c r="C53" s="49" t="s">
        <v>4392</v>
      </c>
      <c r="D53" s="108"/>
      <c r="E53" s="109"/>
      <c r="F53" s="110"/>
      <c r="G53" s="1"/>
      <c r="H53" s="1"/>
      <c r="I53" s="1"/>
      <c r="J53" s="159"/>
      <c r="K53" s="173"/>
      <c r="L53" s="159"/>
      <c r="M53" s="160"/>
      <c r="N53" s="159"/>
      <c r="O53" s="159"/>
      <c r="P53" s="159"/>
      <c r="Q53" s="40"/>
      <c r="R53" s="58" t="s">
        <v>2231</v>
      </c>
      <c r="S53" s="58"/>
      <c r="T53" s="58"/>
      <c r="U53" s="58"/>
      <c r="V53" s="58"/>
      <c r="W53" s="158"/>
      <c r="X53" s="58"/>
      <c r="Y53" s="58"/>
      <c r="Z53" s="67"/>
      <c r="AA53" s="58"/>
      <c r="AB53" s="58"/>
      <c r="AC53" s="74"/>
      <c r="AD53" s="304" t="s">
        <v>2230</v>
      </c>
      <c r="AE53" s="305"/>
      <c r="AF53" s="305"/>
      <c r="AG53" s="305"/>
      <c r="AH53" s="305"/>
      <c r="AI53" s="306"/>
      <c r="AJ53" s="62" t="s">
        <v>2244</v>
      </c>
      <c r="AK53" s="62"/>
      <c r="AL53" s="62"/>
      <c r="AM53" s="62"/>
      <c r="AN53" s="62"/>
      <c r="AO53" s="62"/>
      <c r="AP53" s="62"/>
      <c r="AQ53" s="62"/>
      <c r="AR53" s="62"/>
      <c r="AS53" s="50" t="s">
        <v>2224</v>
      </c>
      <c r="AT53" s="25">
        <v>0.7</v>
      </c>
      <c r="AU53" s="157"/>
      <c r="AV53" s="156"/>
      <c r="AW53" s="156"/>
      <c r="AX53" s="155"/>
      <c r="AY53" s="89">
        <f>ROUND(ROUND(ROUND(M45*W54,0)*$AB$12,0)*AT53,0)-AU52</f>
        <v>393</v>
      </c>
      <c r="AZ53" s="9"/>
    </row>
    <row r="54" spans="1:52" ht="14.1" x14ac:dyDescent="0.3">
      <c r="A54" s="6">
        <v>22</v>
      </c>
      <c r="B54" s="154" t="s">
        <v>1204</v>
      </c>
      <c r="C54" s="49" t="s">
        <v>4391</v>
      </c>
      <c r="D54" s="108"/>
      <c r="E54" s="109"/>
      <c r="F54" s="110"/>
      <c r="G54" s="1"/>
      <c r="H54" s="1"/>
      <c r="I54" s="1"/>
      <c r="J54" s="159"/>
      <c r="K54" s="173"/>
      <c r="L54" s="159"/>
      <c r="M54" s="160"/>
      <c r="N54" s="159"/>
      <c r="O54" s="159"/>
      <c r="P54" s="159"/>
      <c r="Q54" s="40"/>
      <c r="R54" s="7"/>
      <c r="S54" s="7"/>
      <c r="T54" s="7"/>
      <c r="U54" s="7"/>
      <c r="V54" s="107" t="s">
        <v>2224</v>
      </c>
      <c r="W54" s="150">
        <v>0.96499999999999997</v>
      </c>
      <c r="X54" s="257"/>
      <c r="Y54" s="7"/>
      <c r="Z54" s="67"/>
      <c r="AA54" s="58"/>
      <c r="AB54" s="58"/>
      <c r="AC54" s="74"/>
      <c r="AD54" s="307"/>
      <c r="AE54" s="308"/>
      <c r="AF54" s="308"/>
      <c r="AG54" s="308"/>
      <c r="AH54" s="308"/>
      <c r="AI54" s="309"/>
      <c r="AJ54" s="62" t="s">
        <v>2248</v>
      </c>
      <c r="AK54" s="62"/>
      <c r="AL54" s="62"/>
      <c r="AM54" s="62"/>
      <c r="AN54" s="62"/>
      <c r="AO54" s="62"/>
      <c r="AP54" s="62"/>
      <c r="AQ54" s="62"/>
      <c r="AR54" s="62"/>
      <c r="AS54" s="50" t="s">
        <v>2224</v>
      </c>
      <c r="AT54" s="25">
        <v>0.5</v>
      </c>
      <c r="AU54" s="148"/>
      <c r="AV54" s="147"/>
      <c r="AW54" s="146"/>
      <c r="AX54" s="145"/>
      <c r="AY54" s="89">
        <f>ROUND(ROUND(ROUND(M45*W54,0)*$AB$12,0)*AT54,0)-AU52</f>
        <v>280</v>
      </c>
      <c r="AZ54" s="9"/>
    </row>
    <row r="55" spans="1:52" ht="14.25" customHeight="1" x14ac:dyDescent="0.3">
      <c r="A55" s="6">
        <v>22</v>
      </c>
      <c r="B55" s="154">
        <v>7141</v>
      </c>
      <c r="C55" s="49" t="s">
        <v>4390</v>
      </c>
      <c r="D55" s="108"/>
      <c r="E55" s="109"/>
      <c r="F55" s="109"/>
      <c r="G55" s="298" t="s">
        <v>2514</v>
      </c>
      <c r="H55" s="299"/>
      <c r="I55" s="299"/>
      <c r="J55" s="300"/>
      <c r="K55" s="47" t="s">
        <v>2513</v>
      </c>
      <c r="L55" s="30"/>
      <c r="M55" s="36"/>
      <c r="N55" s="30"/>
      <c r="O55" s="30"/>
      <c r="P55" s="30"/>
      <c r="Q55" s="48"/>
      <c r="R55" s="30"/>
      <c r="S55" s="50"/>
      <c r="T55" s="50"/>
      <c r="U55" s="50"/>
      <c r="V55" s="50"/>
      <c r="W55" s="52"/>
      <c r="X55" s="50"/>
      <c r="Y55" s="50"/>
      <c r="Z55" s="68"/>
      <c r="AA55" s="127"/>
      <c r="AB55" s="127"/>
      <c r="AC55" s="81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165"/>
      <c r="AT55" s="164"/>
      <c r="AU55" s="176"/>
      <c r="AV55" s="165"/>
      <c r="AW55" s="165"/>
      <c r="AX55" s="175"/>
      <c r="AY55" s="89">
        <f>ROUND(M57*$AB$12,0)</f>
        <v>410</v>
      </c>
      <c r="AZ55" s="9"/>
    </row>
    <row r="56" spans="1:52" ht="14.25" customHeight="1" x14ac:dyDescent="0.3">
      <c r="A56" s="6">
        <v>22</v>
      </c>
      <c r="B56" s="154">
        <v>7142</v>
      </c>
      <c r="C56" s="49" t="s">
        <v>4389</v>
      </c>
      <c r="D56" s="108"/>
      <c r="E56" s="109"/>
      <c r="F56" s="109"/>
      <c r="G56" s="301"/>
      <c r="H56" s="302"/>
      <c r="I56" s="302"/>
      <c r="J56" s="303"/>
      <c r="K56" s="41" t="s">
        <v>4388</v>
      </c>
      <c r="L56" s="1"/>
      <c r="M56" s="33"/>
      <c r="N56" s="1"/>
      <c r="O56" s="1"/>
      <c r="P56" s="1"/>
      <c r="Q56" s="40"/>
      <c r="R56" s="159"/>
      <c r="S56" s="58"/>
      <c r="T56" s="58"/>
      <c r="U56" s="58"/>
      <c r="V56" s="58"/>
      <c r="W56" s="158"/>
      <c r="X56" s="58"/>
      <c r="Y56" s="58"/>
      <c r="Z56" s="67"/>
      <c r="AA56" s="58"/>
      <c r="AB56" s="58"/>
      <c r="AC56" s="74"/>
      <c r="AD56" s="304" t="s">
        <v>2230</v>
      </c>
      <c r="AE56" s="305"/>
      <c r="AF56" s="305"/>
      <c r="AG56" s="305"/>
      <c r="AH56" s="305"/>
      <c r="AI56" s="306"/>
      <c r="AJ56" s="45" t="s">
        <v>2244</v>
      </c>
      <c r="AK56" s="46"/>
      <c r="AL56" s="46"/>
      <c r="AM56" s="46"/>
      <c r="AN56" s="46"/>
      <c r="AO56" s="46"/>
      <c r="AP56" s="46"/>
      <c r="AQ56" s="46"/>
      <c r="AR56" s="46"/>
      <c r="AS56" s="53" t="s">
        <v>2224</v>
      </c>
      <c r="AT56" s="205">
        <v>0.7</v>
      </c>
      <c r="AU56" s="263"/>
      <c r="AV56" s="262"/>
      <c r="AW56" s="262"/>
      <c r="AX56" s="261"/>
      <c r="AY56" s="89">
        <f>ROUND(ROUND(M57*$AB$12,0)*AT56,0)</f>
        <v>287</v>
      </c>
      <c r="AZ56" s="9"/>
    </row>
    <row r="57" spans="1:52" ht="14.1" x14ac:dyDescent="0.3">
      <c r="A57" s="6">
        <v>22</v>
      </c>
      <c r="B57" s="154" t="s">
        <v>1203</v>
      </c>
      <c r="C57" s="49" t="s">
        <v>4387</v>
      </c>
      <c r="D57" s="108"/>
      <c r="E57" s="109"/>
      <c r="F57" s="109"/>
      <c r="G57" s="301"/>
      <c r="H57" s="302"/>
      <c r="I57" s="302"/>
      <c r="J57" s="303"/>
      <c r="K57" s="41"/>
      <c r="L57" s="1"/>
      <c r="M57" s="174">
        <f>'7経過的生活介護(基本１） '!M57</f>
        <v>586</v>
      </c>
      <c r="N57" s="1" t="s">
        <v>1860</v>
      </c>
      <c r="O57" s="1"/>
      <c r="P57" s="1"/>
      <c r="Q57" s="40"/>
      <c r="R57" s="159"/>
      <c r="S57" s="58"/>
      <c r="T57" s="58"/>
      <c r="U57" s="58"/>
      <c r="V57" s="58"/>
      <c r="W57" s="158"/>
      <c r="X57" s="58"/>
      <c r="Y57" s="58"/>
      <c r="Z57" s="67"/>
      <c r="AA57" s="58"/>
      <c r="AB57" s="58"/>
      <c r="AC57" s="74"/>
      <c r="AD57" s="307"/>
      <c r="AE57" s="308"/>
      <c r="AF57" s="308"/>
      <c r="AG57" s="308"/>
      <c r="AH57" s="308"/>
      <c r="AI57" s="309"/>
      <c r="AJ57" s="45" t="s">
        <v>2248</v>
      </c>
      <c r="AK57" s="46"/>
      <c r="AL57" s="46"/>
      <c r="AM57" s="46"/>
      <c r="AN57" s="46"/>
      <c r="AO57" s="46"/>
      <c r="AP57" s="46"/>
      <c r="AQ57" s="46"/>
      <c r="AR57" s="46"/>
      <c r="AS57" s="53" t="s">
        <v>2224</v>
      </c>
      <c r="AT57" s="205">
        <v>0.5</v>
      </c>
      <c r="AU57" s="263"/>
      <c r="AV57" s="262"/>
      <c r="AW57" s="262"/>
      <c r="AX57" s="261"/>
      <c r="AY57" s="89">
        <f>ROUND(ROUND(M57*$AB$12,0)*AT57,0)</f>
        <v>205</v>
      </c>
      <c r="AZ57" s="9"/>
    </row>
    <row r="58" spans="1:52" ht="14.1" x14ac:dyDescent="0.3">
      <c r="A58" s="6">
        <v>22</v>
      </c>
      <c r="B58" s="154">
        <v>7143</v>
      </c>
      <c r="C58" s="49" t="s">
        <v>4386</v>
      </c>
      <c r="D58" s="108"/>
      <c r="E58" s="109"/>
      <c r="F58" s="109"/>
      <c r="G58" s="108"/>
      <c r="H58" s="109"/>
      <c r="I58" s="109"/>
      <c r="J58" s="110"/>
      <c r="K58" s="41"/>
      <c r="L58" s="1"/>
      <c r="M58" s="33"/>
      <c r="N58" s="1"/>
      <c r="O58" s="1"/>
      <c r="P58" s="1"/>
      <c r="Q58" s="40"/>
      <c r="R58" s="62" t="s">
        <v>2234</v>
      </c>
      <c r="S58" s="62"/>
      <c r="T58" s="62"/>
      <c r="U58" s="62"/>
      <c r="V58" s="62"/>
      <c r="W58" s="168"/>
      <c r="X58" s="62"/>
      <c r="Y58" s="62"/>
      <c r="Z58" s="67"/>
      <c r="AA58" s="58"/>
      <c r="AB58" s="58"/>
      <c r="AC58" s="74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50"/>
      <c r="AT58" s="51"/>
      <c r="AU58" s="157"/>
      <c r="AV58" s="156"/>
      <c r="AW58" s="156"/>
      <c r="AX58" s="155"/>
      <c r="AY58" s="89">
        <f>ROUND(ROUND(M57*W60,0)*$AB$12,0)</f>
        <v>396</v>
      </c>
      <c r="AZ58" s="9"/>
    </row>
    <row r="59" spans="1:52" ht="14.25" customHeight="1" x14ac:dyDescent="0.3">
      <c r="A59" s="6">
        <v>22</v>
      </c>
      <c r="B59" s="154">
        <v>7144</v>
      </c>
      <c r="C59" s="49" t="s">
        <v>4385</v>
      </c>
      <c r="D59" s="108"/>
      <c r="E59" s="109"/>
      <c r="F59" s="109"/>
      <c r="G59" s="41"/>
      <c r="H59" s="1"/>
      <c r="I59" s="1"/>
      <c r="J59" s="1"/>
      <c r="K59" s="173"/>
      <c r="L59" s="159"/>
      <c r="M59" s="160"/>
      <c r="N59" s="159"/>
      <c r="O59" s="159"/>
      <c r="P59" s="1"/>
      <c r="Q59" s="40"/>
      <c r="R59" s="58" t="s">
        <v>2231</v>
      </c>
      <c r="S59" s="58"/>
      <c r="T59" s="58"/>
      <c r="U59" s="58"/>
      <c r="V59" s="58"/>
      <c r="W59" s="158"/>
      <c r="X59" s="58"/>
      <c r="Y59" s="58"/>
      <c r="Z59" s="67"/>
      <c r="AA59" s="58"/>
      <c r="AB59" s="58"/>
      <c r="AC59" s="74"/>
      <c r="AD59" s="304" t="s">
        <v>2230</v>
      </c>
      <c r="AE59" s="305"/>
      <c r="AF59" s="305"/>
      <c r="AG59" s="305"/>
      <c r="AH59" s="305"/>
      <c r="AI59" s="306"/>
      <c r="AJ59" s="45" t="s">
        <v>2244</v>
      </c>
      <c r="AK59" s="46"/>
      <c r="AL59" s="46"/>
      <c r="AM59" s="46"/>
      <c r="AN59" s="46"/>
      <c r="AO59" s="46"/>
      <c r="AP59" s="46"/>
      <c r="AQ59" s="46"/>
      <c r="AR59" s="46"/>
      <c r="AS59" s="53" t="s">
        <v>2224</v>
      </c>
      <c r="AT59" s="205">
        <v>0.7</v>
      </c>
      <c r="AU59" s="263"/>
      <c r="AV59" s="262"/>
      <c r="AW59" s="262"/>
      <c r="AX59" s="261"/>
      <c r="AY59" s="89">
        <f>ROUND(ROUND(ROUND(M57*W60,0)*$AB$12,0)*AT59,0)</f>
        <v>277</v>
      </c>
      <c r="AZ59" s="9"/>
    </row>
    <row r="60" spans="1:52" ht="14.1" x14ac:dyDescent="0.3">
      <c r="A60" s="6">
        <v>22</v>
      </c>
      <c r="B60" s="154" t="s">
        <v>1202</v>
      </c>
      <c r="C60" s="49" t="s">
        <v>4384</v>
      </c>
      <c r="D60" s="108"/>
      <c r="E60" s="109"/>
      <c r="F60" s="109"/>
      <c r="G60" s="41"/>
      <c r="H60" s="1"/>
      <c r="I60" s="1"/>
      <c r="J60" s="1"/>
      <c r="K60" s="173"/>
      <c r="L60" s="159"/>
      <c r="M60" s="160"/>
      <c r="N60" s="159"/>
      <c r="O60" s="159"/>
      <c r="P60" s="1"/>
      <c r="Q60" s="40"/>
      <c r="R60" s="7"/>
      <c r="S60" s="7"/>
      <c r="T60" s="7"/>
      <c r="U60" s="7"/>
      <c r="V60" s="107" t="s">
        <v>2224</v>
      </c>
      <c r="W60" s="150">
        <v>0.96499999999999997</v>
      </c>
      <c r="X60" s="257"/>
      <c r="Y60" s="7"/>
      <c r="Z60" s="67"/>
      <c r="AA60" s="58"/>
      <c r="AB60" s="58"/>
      <c r="AC60" s="74"/>
      <c r="AD60" s="307"/>
      <c r="AE60" s="308"/>
      <c r="AF60" s="308"/>
      <c r="AG60" s="308"/>
      <c r="AH60" s="308"/>
      <c r="AI60" s="309"/>
      <c r="AJ60" s="45" t="s">
        <v>2248</v>
      </c>
      <c r="AK60" s="46"/>
      <c r="AL60" s="46"/>
      <c r="AM60" s="46"/>
      <c r="AN60" s="46"/>
      <c r="AO60" s="46"/>
      <c r="AP60" s="46"/>
      <c r="AQ60" s="46"/>
      <c r="AR60" s="46"/>
      <c r="AS60" s="53" t="s">
        <v>2224</v>
      </c>
      <c r="AT60" s="205">
        <v>0.5</v>
      </c>
      <c r="AU60" s="260"/>
      <c r="AV60" s="259"/>
      <c r="AW60" s="259"/>
      <c r="AX60" s="258"/>
      <c r="AY60" s="89">
        <f>ROUND(ROUND(ROUND(M57*W60,0)*$AB$12,0)*AT60,0)</f>
        <v>198</v>
      </c>
      <c r="AZ60" s="9"/>
    </row>
    <row r="61" spans="1:52" ht="14.25" customHeight="1" x14ac:dyDescent="0.3">
      <c r="A61" s="6">
        <v>22</v>
      </c>
      <c r="B61" s="154" t="s">
        <v>1201</v>
      </c>
      <c r="C61" s="49" t="s">
        <v>4383</v>
      </c>
      <c r="D61" s="108"/>
      <c r="E61" s="109"/>
      <c r="F61" s="109"/>
      <c r="G61" s="108"/>
      <c r="H61" s="109"/>
      <c r="I61" s="109"/>
      <c r="J61" s="109"/>
      <c r="K61" s="138"/>
      <c r="L61" s="139"/>
      <c r="M61" s="264"/>
      <c r="N61" s="139"/>
      <c r="O61" s="139"/>
      <c r="P61" s="139"/>
      <c r="Q61" s="140"/>
      <c r="R61" s="30"/>
      <c r="S61" s="50"/>
      <c r="T61" s="50"/>
      <c r="U61" s="50"/>
      <c r="V61" s="50"/>
      <c r="W61" s="52"/>
      <c r="X61" s="50"/>
      <c r="Y61" s="50"/>
      <c r="Z61" s="68"/>
      <c r="AA61" s="127"/>
      <c r="AB61" s="127"/>
      <c r="AC61" s="81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165"/>
      <c r="AT61" s="164"/>
      <c r="AU61" s="310" t="s">
        <v>2255</v>
      </c>
      <c r="AV61" s="311"/>
      <c r="AW61" s="311"/>
      <c r="AX61" s="312"/>
      <c r="AY61" s="89">
        <f>ROUND(M57*$AB$12,0)-AU64</f>
        <v>405</v>
      </c>
      <c r="AZ61" s="9"/>
    </row>
    <row r="62" spans="1:52" ht="14.25" customHeight="1" x14ac:dyDescent="0.3">
      <c r="A62" s="6">
        <v>22</v>
      </c>
      <c r="B62" s="154" t="s">
        <v>1200</v>
      </c>
      <c r="C62" s="49" t="s">
        <v>4382</v>
      </c>
      <c r="D62" s="108"/>
      <c r="E62" s="109"/>
      <c r="F62" s="109"/>
      <c r="G62" s="108"/>
      <c r="H62" s="109"/>
      <c r="I62" s="109"/>
      <c r="J62" s="109"/>
      <c r="K62" s="138"/>
      <c r="L62" s="139"/>
      <c r="M62" s="264"/>
      <c r="N62" s="139"/>
      <c r="O62" s="139"/>
      <c r="P62" s="139"/>
      <c r="Q62" s="140"/>
      <c r="R62" s="159"/>
      <c r="S62" s="58"/>
      <c r="T62" s="58"/>
      <c r="U62" s="58"/>
      <c r="V62" s="58"/>
      <c r="W62" s="158"/>
      <c r="X62" s="58"/>
      <c r="Y62" s="58"/>
      <c r="Z62" s="67"/>
      <c r="AA62" s="58"/>
      <c r="AB62" s="58"/>
      <c r="AC62" s="74"/>
      <c r="AD62" s="304" t="s">
        <v>2230</v>
      </c>
      <c r="AE62" s="305"/>
      <c r="AF62" s="305"/>
      <c r="AG62" s="305"/>
      <c r="AH62" s="305"/>
      <c r="AI62" s="306"/>
      <c r="AJ62" s="62" t="s">
        <v>2244</v>
      </c>
      <c r="AK62" s="62"/>
      <c r="AL62" s="62"/>
      <c r="AM62" s="62"/>
      <c r="AN62" s="62"/>
      <c r="AO62" s="62"/>
      <c r="AP62" s="62"/>
      <c r="AQ62" s="62"/>
      <c r="AR62" s="62"/>
      <c r="AS62" s="50" t="s">
        <v>2224</v>
      </c>
      <c r="AT62" s="25">
        <v>0.7</v>
      </c>
      <c r="AU62" s="313"/>
      <c r="AV62" s="314"/>
      <c r="AW62" s="314"/>
      <c r="AX62" s="315"/>
      <c r="AY62" s="89">
        <f>ROUND(ROUND(M57*$AB$12,0)*AT62,0)-AU64</f>
        <v>282</v>
      </c>
      <c r="AZ62" s="9"/>
    </row>
    <row r="63" spans="1:52" ht="14.1" x14ac:dyDescent="0.3">
      <c r="A63" s="6">
        <v>22</v>
      </c>
      <c r="B63" s="154" t="s">
        <v>1199</v>
      </c>
      <c r="C63" s="49" t="s">
        <v>4381</v>
      </c>
      <c r="D63" s="108"/>
      <c r="E63" s="109"/>
      <c r="F63" s="109"/>
      <c r="G63" s="108"/>
      <c r="H63" s="109"/>
      <c r="I63" s="109"/>
      <c r="J63" s="109"/>
      <c r="K63" s="41"/>
      <c r="L63" s="1"/>
      <c r="M63" s="196"/>
      <c r="N63" s="1"/>
      <c r="O63" s="1"/>
      <c r="P63" s="1"/>
      <c r="Q63" s="40"/>
      <c r="R63" s="159"/>
      <c r="S63" s="58"/>
      <c r="T63" s="58"/>
      <c r="U63" s="58"/>
      <c r="V63" s="58"/>
      <c r="W63" s="158"/>
      <c r="X63" s="58"/>
      <c r="Y63" s="58"/>
      <c r="Z63" s="67"/>
      <c r="AA63" s="58"/>
      <c r="AB63" s="58"/>
      <c r="AC63" s="74"/>
      <c r="AD63" s="307"/>
      <c r="AE63" s="308"/>
      <c r="AF63" s="308"/>
      <c r="AG63" s="308"/>
      <c r="AH63" s="308"/>
      <c r="AI63" s="309"/>
      <c r="AJ63" s="62" t="s">
        <v>2248</v>
      </c>
      <c r="AK63" s="62"/>
      <c r="AL63" s="62"/>
      <c r="AM63" s="62"/>
      <c r="AN63" s="62"/>
      <c r="AO63" s="62"/>
      <c r="AP63" s="62"/>
      <c r="AQ63" s="62"/>
      <c r="AR63" s="62"/>
      <c r="AS63" s="50" t="s">
        <v>2224</v>
      </c>
      <c r="AT63" s="25">
        <v>0.5</v>
      </c>
      <c r="AU63" s="313"/>
      <c r="AV63" s="314"/>
      <c r="AW63" s="314"/>
      <c r="AX63" s="315"/>
      <c r="AY63" s="89">
        <f>ROUND(ROUND(M57*$AB$12,0)*AT63,0)-AU64</f>
        <v>200</v>
      </c>
      <c r="AZ63" s="9"/>
    </row>
    <row r="64" spans="1:52" ht="14.1" x14ac:dyDescent="0.3">
      <c r="A64" s="6">
        <v>22</v>
      </c>
      <c r="B64" s="154" t="s">
        <v>1198</v>
      </c>
      <c r="C64" s="49" t="s">
        <v>4380</v>
      </c>
      <c r="D64" s="108"/>
      <c r="E64" s="109"/>
      <c r="F64" s="109"/>
      <c r="G64" s="108"/>
      <c r="H64" s="109"/>
      <c r="I64" s="109"/>
      <c r="J64" s="109"/>
      <c r="K64" s="41"/>
      <c r="L64" s="1"/>
      <c r="M64" s="33"/>
      <c r="N64" s="1"/>
      <c r="O64" s="1"/>
      <c r="P64" s="1"/>
      <c r="Q64" s="40"/>
      <c r="R64" s="62" t="s">
        <v>2234</v>
      </c>
      <c r="S64" s="62"/>
      <c r="T64" s="62"/>
      <c r="U64" s="62"/>
      <c r="V64" s="62"/>
      <c r="W64" s="168"/>
      <c r="X64" s="62"/>
      <c r="Y64" s="62"/>
      <c r="Z64" s="67"/>
      <c r="AA64" s="58"/>
      <c r="AB64" s="58"/>
      <c r="AC64" s="74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50"/>
      <c r="AT64" s="51"/>
      <c r="AU64" s="163">
        <v>5</v>
      </c>
      <c r="AV64" s="162" t="s">
        <v>2251</v>
      </c>
      <c r="AW64" s="159"/>
      <c r="AX64" s="161"/>
      <c r="AY64" s="89">
        <f>ROUND(ROUND(M57*W66,0)*$AB$12,0)-AU64</f>
        <v>391</v>
      </c>
      <c r="AZ64" s="9"/>
    </row>
    <row r="65" spans="1:52" ht="14.25" customHeight="1" x14ac:dyDescent="0.3">
      <c r="A65" s="6">
        <v>22</v>
      </c>
      <c r="B65" s="154" t="s">
        <v>1197</v>
      </c>
      <c r="C65" s="49" t="s">
        <v>4379</v>
      </c>
      <c r="D65" s="108"/>
      <c r="E65" s="109"/>
      <c r="F65" s="109"/>
      <c r="G65" s="41"/>
      <c r="H65" s="1"/>
      <c r="I65" s="1"/>
      <c r="J65" s="1"/>
      <c r="K65" s="173"/>
      <c r="L65" s="159"/>
      <c r="M65" s="160"/>
      <c r="N65" s="159"/>
      <c r="O65" s="159"/>
      <c r="P65" s="1"/>
      <c r="Q65" s="40"/>
      <c r="R65" s="58" t="s">
        <v>2231</v>
      </c>
      <c r="S65" s="58"/>
      <c r="T65" s="58"/>
      <c r="U65" s="58"/>
      <c r="V65" s="58"/>
      <c r="W65" s="158"/>
      <c r="X65" s="58"/>
      <c r="Y65" s="58"/>
      <c r="Z65" s="67"/>
      <c r="AA65" s="58"/>
      <c r="AB65" s="58"/>
      <c r="AC65" s="74"/>
      <c r="AD65" s="304" t="s">
        <v>2230</v>
      </c>
      <c r="AE65" s="305"/>
      <c r="AF65" s="305"/>
      <c r="AG65" s="305"/>
      <c r="AH65" s="305"/>
      <c r="AI65" s="306"/>
      <c r="AJ65" s="62" t="s">
        <v>2244</v>
      </c>
      <c r="AK65" s="62"/>
      <c r="AL65" s="62"/>
      <c r="AM65" s="62"/>
      <c r="AN65" s="62"/>
      <c r="AO65" s="62"/>
      <c r="AP65" s="62"/>
      <c r="AQ65" s="62"/>
      <c r="AR65" s="62"/>
      <c r="AS65" s="50" t="s">
        <v>2224</v>
      </c>
      <c r="AT65" s="25">
        <v>0.7</v>
      </c>
      <c r="AU65" s="157"/>
      <c r="AV65" s="156"/>
      <c r="AW65" s="156"/>
      <c r="AX65" s="155"/>
      <c r="AY65" s="89">
        <f>ROUND(ROUND(ROUND(M57*W66,0)*$AB$12,0)*AT65,0)-AU64</f>
        <v>272</v>
      </c>
      <c r="AZ65" s="9"/>
    </row>
    <row r="66" spans="1:52" ht="14.1" x14ac:dyDescent="0.3">
      <c r="A66" s="6">
        <v>22</v>
      </c>
      <c r="B66" s="154" t="s">
        <v>1196</v>
      </c>
      <c r="C66" s="49" t="s">
        <v>4378</v>
      </c>
      <c r="D66" s="108"/>
      <c r="E66" s="109"/>
      <c r="F66" s="109"/>
      <c r="G66" s="41"/>
      <c r="H66" s="1"/>
      <c r="I66" s="1"/>
      <c r="J66" s="1"/>
      <c r="K66" s="173"/>
      <c r="L66" s="159"/>
      <c r="M66" s="160"/>
      <c r="N66" s="159"/>
      <c r="O66" s="159"/>
      <c r="P66" s="1"/>
      <c r="Q66" s="40"/>
      <c r="R66" s="7"/>
      <c r="S66" s="7"/>
      <c r="T66" s="7"/>
      <c r="U66" s="7"/>
      <c r="V66" s="107" t="s">
        <v>2224</v>
      </c>
      <c r="W66" s="150">
        <v>0.96499999999999997</v>
      </c>
      <c r="X66" s="257"/>
      <c r="Y66" s="7"/>
      <c r="Z66" s="67"/>
      <c r="AA66" s="58"/>
      <c r="AB66" s="58"/>
      <c r="AC66" s="74"/>
      <c r="AD66" s="307"/>
      <c r="AE66" s="308"/>
      <c r="AF66" s="308"/>
      <c r="AG66" s="308"/>
      <c r="AH66" s="308"/>
      <c r="AI66" s="309"/>
      <c r="AJ66" s="62" t="s">
        <v>2248</v>
      </c>
      <c r="AK66" s="62"/>
      <c r="AL66" s="62"/>
      <c r="AM66" s="62"/>
      <c r="AN66" s="62"/>
      <c r="AO66" s="62"/>
      <c r="AP66" s="62"/>
      <c r="AQ66" s="62"/>
      <c r="AR66" s="62"/>
      <c r="AS66" s="50" t="s">
        <v>2224</v>
      </c>
      <c r="AT66" s="25">
        <v>0.5</v>
      </c>
      <c r="AU66" s="148"/>
      <c r="AV66" s="147"/>
      <c r="AW66" s="146"/>
      <c r="AX66" s="145"/>
      <c r="AY66" s="89">
        <f>ROUND(ROUND(ROUND(M57*W66,0)*$AB$12,0)*AT66,0)-AU64</f>
        <v>193</v>
      </c>
      <c r="AZ66" s="9"/>
    </row>
    <row r="67" spans="1:52" ht="14.25" customHeight="1" x14ac:dyDescent="0.3">
      <c r="A67" s="6">
        <v>22</v>
      </c>
      <c r="B67" s="154">
        <v>7145</v>
      </c>
      <c r="C67" s="49" t="s">
        <v>4377</v>
      </c>
      <c r="D67" s="108"/>
      <c r="E67" s="109"/>
      <c r="F67" s="109"/>
      <c r="G67" s="41"/>
      <c r="H67" s="1"/>
      <c r="I67" s="1"/>
      <c r="J67" s="159"/>
      <c r="K67" s="47" t="s">
        <v>2499</v>
      </c>
      <c r="L67" s="30"/>
      <c r="M67" s="36"/>
      <c r="N67" s="30"/>
      <c r="O67" s="30"/>
      <c r="P67" s="30"/>
      <c r="Q67" s="48"/>
      <c r="R67" s="30"/>
      <c r="S67" s="50"/>
      <c r="T67" s="50"/>
      <c r="U67" s="50"/>
      <c r="V67" s="50"/>
      <c r="W67" s="52"/>
      <c r="X67" s="50"/>
      <c r="Y67" s="50"/>
      <c r="Z67" s="68"/>
      <c r="AA67" s="127"/>
      <c r="AB67" s="127"/>
      <c r="AC67" s="81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165"/>
      <c r="AT67" s="164"/>
      <c r="AU67" s="176"/>
      <c r="AV67" s="165"/>
      <c r="AW67" s="165"/>
      <c r="AX67" s="175"/>
      <c r="AY67" s="89">
        <f>ROUND(M69*$AB$12,0)</f>
        <v>684</v>
      </c>
      <c r="AZ67" s="9"/>
    </row>
    <row r="68" spans="1:52" ht="14.25" customHeight="1" x14ac:dyDescent="0.3">
      <c r="A68" s="6">
        <v>22</v>
      </c>
      <c r="B68" s="154">
        <v>7146</v>
      </c>
      <c r="C68" s="49" t="s">
        <v>4376</v>
      </c>
      <c r="D68" s="108"/>
      <c r="E68" s="109"/>
      <c r="F68" s="109"/>
      <c r="G68" s="41"/>
      <c r="H68" s="1"/>
      <c r="I68" s="1"/>
      <c r="J68" s="159"/>
      <c r="K68" s="41"/>
      <c r="L68" s="1"/>
      <c r="M68" s="33"/>
      <c r="N68" s="1"/>
      <c r="O68" s="1"/>
      <c r="P68" s="1"/>
      <c r="Q68" s="40"/>
      <c r="R68" s="159"/>
      <c r="S68" s="58"/>
      <c r="T68" s="58"/>
      <c r="U68" s="58"/>
      <c r="V68" s="58"/>
      <c r="W68" s="158"/>
      <c r="X68" s="58"/>
      <c r="Y68" s="58"/>
      <c r="Z68" s="67"/>
      <c r="AA68" s="58"/>
      <c r="AB68" s="58"/>
      <c r="AC68" s="74"/>
      <c r="AD68" s="304" t="s">
        <v>2230</v>
      </c>
      <c r="AE68" s="305"/>
      <c r="AF68" s="305"/>
      <c r="AG68" s="305"/>
      <c r="AH68" s="305"/>
      <c r="AI68" s="306"/>
      <c r="AJ68" s="45" t="s">
        <v>2244</v>
      </c>
      <c r="AK68" s="46"/>
      <c r="AL68" s="46"/>
      <c r="AM68" s="46"/>
      <c r="AN68" s="46"/>
      <c r="AO68" s="46"/>
      <c r="AP68" s="46"/>
      <c r="AQ68" s="46"/>
      <c r="AR68" s="46"/>
      <c r="AS68" s="53" t="s">
        <v>2224</v>
      </c>
      <c r="AT68" s="205">
        <v>0.7</v>
      </c>
      <c r="AU68" s="263"/>
      <c r="AV68" s="262"/>
      <c r="AW68" s="262"/>
      <c r="AX68" s="261"/>
      <c r="AY68" s="89">
        <f>ROUND(ROUND(M69*$AB$12,0)*AT68,0)</f>
        <v>479</v>
      </c>
      <c r="AZ68" s="9"/>
    </row>
    <row r="69" spans="1:52" ht="14.1" x14ac:dyDescent="0.3">
      <c r="A69" s="6">
        <v>22</v>
      </c>
      <c r="B69" s="154" t="s">
        <v>1195</v>
      </c>
      <c r="C69" s="49" t="s">
        <v>4375</v>
      </c>
      <c r="D69" s="108"/>
      <c r="E69" s="109"/>
      <c r="F69" s="109"/>
      <c r="G69" s="41"/>
      <c r="H69" s="1"/>
      <c r="I69" s="1"/>
      <c r="J69" s="159"/>
      <c r="K69" s="173"/>
      <c r="L69" s="159"/>
      <c r="M69" s="174">
        <f>'7経過的生活介護(基本１） '!M69</f>
        <v>977</v>
      </c>
      <c r="N69" s="1" t="s">
        <v>1860</v>
      </c>
      <c r="O69" s="1"/>
      <c r="P69" s="159"/>
      <c r="Q69" s="40"/>
      <c r="R69" s="159"/>
      <c r="S69" s="58"/>
      <c r="T69" s="58"/>
      <c r="U69" s="58"/>
      <c r="V69" s="58"/>
      <c r="W69" s="158"/>
      <c r="X69" s="58"/>
      <c r="Y69" s="58"/>
      <c r="Z69" s="67"/>
      <c r="AA69" s="58"/>
      <c r="AB69" s="58"/>
      <c r="AC69" s="74"/>
      <c r="AD69" s="307"/>
      <c r="AE69" s="308"/>
      <c r="AF69" s="308"/>
      <c r="AG69" s="308"/>
      <c r="AH69" s="308"/>
      <c r="AI69" s="309"/>
      <c r="AJ69" s="45" t="s">
        <v>2248</v>
      </c>
      <c r="AK69" s="46"/>
      <c r="AL69" s="46"/>
      <c r="AM69" s="46"/>
      <c r="AN69" s="46"/>
      <c r="AO69" s="46"/>
      <c r="AP69" s="46"/>
      <c r="AQ69" s="46"/>
      <c r="AR69" s="46"/>
      <c r="AS69" s="53" t="s">
        <v>2224</v>
      </c>
      <c r="AT69" s="205">
        <v>0.5</v>
      </c>
      <c r="AU69" s="263"/>
      <c r="AV69" s="262"/>
      <c r="AW69" s="262"/>
      <c r="AX69" s="261"/>
      <c r="AY69" s="89">
        <f>ROUND(ROUND(M69*$AB$12,0)*AT69,0)</f>
        <v>342</v>
      </c>
      <c r="AZ69" s="9"/>
    </row>
    <row r="70" spans="1:52" ht="14.1" x14ac:dyDescent="0.3">
      <c r="A70" s="6">
        <v>22</v>
      </c>
      <c r="B70" s="154">
        <v>7147</v>
      </c>
      <c r="C70" s="49" t="s">
        <v>4374</v>
      </c>
      <c r="D70" s="108"/>
      <c r="E70" s="109"/>
      <c r="F70" s="109"/>
      <c r="G70" s="41"/>
      <c r="H70" s="1"/>
      <c r="I70" s="1"/>
      <c r="J70" s="159"/>
      <c r="K70" s="173"/>
      <c r="L70" s="159"/>
      <c r="M70" s="160"/>
      <c r="N70" s="159"/>
      <c r="O70" s="159"/>
      <c r="P70" s="159"/>
      <c r="Q70" s="40"/>
      <c r="R70" s="62" t="s">
        <v>2234</v>
      </c>
      <c r="S70" s="62"/>
      <c r="T70" s="62"/>
      <c r="U70" s="62"/>
      <c r="V70" s="62"/>
      <c r="W70" s="168"/>
      <c r="X70" s="62"/>
      <c r="Y70" s="62"/>
      <c r="Z70" s="67"/>
      <c r="AA70" s="58"/>
      <c r="AB70" s="58"/>
      <c r="AC70" s="74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50"/>
      <c r="AT70" s="51"/>
      <c r="AU70" s="157"/>
      <c r="AV70" s="156"/>
      <c r="AW70" s="156"/>
      <c r="AX70" s="155"/>
      <c r="AY70" s="89">
        <f>ROUND(ROUND(M69*W72,0)*$AB$12,0)</f>
        <v>660</v>
      </c>
      <c r="AZ70" s="9"/>
    </row>
    <row r="71" spans="1:52" ht="14.25" customHeight="1" x14ac:dyDescent="0.3">
      <c r="A71" s="6">
        <v>22</v>
      </c>
      <c r="B71" s="154">
        <v>7148</v>
      </c>
      <c r="C71" s="49" t="s">
        <v>4373</v>
      </c>
      <c r="D71" s="108"/>
      <c r="E71" s="109"/>
      <c r="F71" s="109"/>
      <c r="G71" s="41"/>
      <c r="H71" s="1"/>
      <c r="I71" s="1"/>
      <c r="J71" s="159"/>
      <c r="K71" s="173"/>
      <c r="L71" s="159"/>
      <c r="M71" s="160"/>
      <c r="N71" s="159"/>
      <c r="O71" s="159"/>
      <c r="P71" s="159"/>
      <c r="Q71" s="40"/>
      <c r="R71" s="58" t="s">
        <v>2231</v>
      </c>
      <c r="S71" s="58"/>
      <c r="T71" s="58"/>
      <c r="U71" s="58"/>
      <c r="V71" s="58"/>
      <c r="W71" s="158"/>
      <c r="X71" s="58"/>
      <c r="Y71" s="58"/>
      <c r="Z71" s="67"/>
      <c r="AA71" s="58"/>
      <c r="AB71" s="58"/>
      <c r="AC71" s="74"/>
      <c r="AD71" s="304" t="s">
        <v>2230</v>
      </c>
      <c r="AE71" s="305"/>
      <c r="AF71" s="305"/>
      <c r="AG71" s="305"/>
      <c r="AH71" s="305"/>
      <c r="AI71" s="306"/>
      <c r="AJ71" s="45" t="s">
        <v>2244</v>
      </c>
      <c r="AK71" s="46"/>
      <c r="AL71" s="46"/>
      <c r="AM71" s="46"/>
      <c r="AN71" s="46"/>
      <c r="AO71" s="46"/>
      <c r="AP71" s="46"/>
      <c r="AQ71" s="46"/>
      <c r="AR71" s="46"/>
      <c r="AS71" s="53" t="s">
        <v>2224</v>
      </c>
      <c r="AT71" s="205">
        <v>0.7</v>
      </c>
      <c r="AU71" s="263"/>
      <c r="AV71" s="262"/>
      <c r="AW71" s="262"/>
      <c r="AX71" s="261"/>
      <c r="AY71" s="89">
        <f>ROUND(ROUND(ROUND(M69*W72,0)*$AB$12,0)*AT71,0)</f>
        <v>462</v>
      </c>
      <c r="AZ71" s="9"/>
    </row>
    <row r="72" spans="1:52" ht="14.1" x14ac:dyDescent="0.3">
      <c r="A72" s="6">
        <v>22</v>
      </c>
      <c r="B72" s="154" t="s">
        <v>1194</v>
      </c>
      <c r="C72" s="49" t="s">
        <v>4372</v>
      </c>
      <c r="D72" s="108"/>
      <c r="E72" s="109"/>
      <c r="F72" s="109"/>
      <c r="G72" s="41"/>
      <c r="H72" s="1"/>
      <c r="I72" s="1"/>
      <c r="J72" s="159"/>
      <c r="K72" s="173"/>
      <c r="L72" s="159"/>
      <c r="M72" s="160"/>
      <c r="N72" s="159"/>
      <c r="O72" s="159"/>
      <c r="P72" s="159"/>
      <c r="Q72" s="40"/>
      <c r="R72" s="7"/>
      <c r="S72" s="7"/>
      <c r="T72" s="7"/>
      <c r="U72" s="7"/>
      <c r="V72" s="107" t="s">
        <v>2224</v>
      </c>
      <c r="W72" s="150">
        <v>0.96499999999999997</v>
      </c>
      <c r="X72" s="257"/>
      <c r="Y72" s="7"/>
      <c r="Z72" s="67"/>
      <c r="AA72" s="58"/>
      <c r="AB72" s="58"/>
      <c r="AC72" s="74"/>
      <c r="AD72" s="307"/>
      <c r="AE72" s="308"/>
      <c r="AF72" s="308"/>
      <c r="AG72" s="308"/>
      <c r="AH72" s="308"/>
      <c r="AI72" s="309"/>
      <c r="AJ72" s="45" t="s">
        <v>2248</v>
      </c>
      <c r="AK72" s="46"/>
      <c r="AL72" s="46"/>
      <c r="AM72" s="46"/>
      <c r="AN72" s="46"/>
      <c r="AO72" s="46"/>
      <c r="AP72" s="46"/>
      <c r="AQ72" s="46"/>
      <c r="AR72" s="46"/>
      <c r="AS72" s="53" t="s">
        <v>2224</v>
      </c>
      <c r="AT72" s="205">
        <v>0.5</v>
      </c>
      <c r="AU72" s="260"/>
      <c r="AV72" s="259"/>
      <c r="AW72" s="259"/>
      <c r="AX72" s="258"/>
      <c r="AY72" s="89">
        <f>ROUND(ROUND(ROUND(M69*W72,0)*$AB$12,0)*AT72,0)</f>
        <v>330</v>
      </c>
      <c r="AZ72" s="9"/>
    </row>
    <row r="73" spans="1:52" ht="14.25" customHeight="1" x14ac:dyDescent="0.3">
      <c r="A73" s="6">
        <v>22</v>
      </c>
      <c r="B73" s="154" t="s">
        <v>1193</v>
      </c>
      <c r="C73" s="49" t="s">
        <v>4371</v>
      </c>
      <c r="D73" s="108"/>
      <c r="E73" s="109"/>
      <c r="F73" s="109"/>
      <c r="G73" s="41"/>
      <c r="H73" s="1"/>
      <c r="I73" s="1"/>
      <c r="J73" s="159"/>
      <c r="K73" s="138"/>
      <c r="L73" s="139"/>
      <c r="M73" s="264"/>
      <c r="N73" s="139"/>
      <c r="O73" s="139"/>
      <c r="P73" s="139"/>
      <c r="Q73" s="140"/>
      <c r="R73" s="30"/>
      <c r="S73" s="50"/>
      <c r="T73" s="50"/>
      <c r="U73" s="50"/>
      <c r="V73" s="50"/>
      <c r="W73" s="52"/>
      <c r="X73" s="50"/>
      <c r="Y73" s="50"/>
      <c r="Z73" s="68"/>
      <c r="AA73" s="127"/>
      <c r="AB73" s="127"/>
      <c r="AC73" s="81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165"/>
      <c r="AT73" s="164"/>
      <c r="AU73" s="310" t="s">
        <v>2255</v>
      </c>
      <c r="AV73" s="311"/>
      <c r="AW73" s="311"/>
      <c r="AX73" s="312"/>
      <c r="AY73" s="89">
        <f>ROUND(M69*$AB$12,0)-AU76</f>
        <v>679</v>
      </c>
      <c r="AZ73" s="9"/>
    </row>
    <row r="74" spans="1:52" ht="14.25" customHeight="1" x14ac:dyDescent="0.3">
      <c r="A74" s="6">
        <v>22</v>
      </c>
      <c r="B74" s="154" t="s">
        <v>1192</v>
      </c>
      <c r="C74" s="49" t="s">
        <v>4370</v>
      </c>
      <c r="D74" s="108"/>
      <c r="E74" s="109"/>
      <c r="F74" s="109"/>
      <c r="G74" s="41"/>
      <c r="H74" s="1"/>
      <c r="I74" s="1"/>
      <c r="J74" s="159"/>
      <c r="K74" s="138"/>
      <c r="L74" s="139"/>
      <c r="M74" s="264"/>
      <c r="N74" s="139"/>
      <c r="O74" s="139"/>
      <c r="P74" s="139"/>
      <c r="Q74" s="140"/>
      <c r="R74" s="159"/>
      <c r="S74" s="58"/>
      <c r="T74" s="58"/>
      <c r="U74" s="58"/>
      <c r="V74" s="58"/>
      <c r="W74" s="158"/>
      <c r="X74" s="58"/>
      <c r="Y74" s="58"/>
      <c r="Z74" s="67"/>
      <c r="AA74" s="58"/>
      <c r="AB74" s="58"/>
      <c r="AC74" s="74"/>
      <c r="AD74" s="304" t="s">
        <v>2230</v>
      </c>
      <c r="AE74" s="305"/>
      <c r="AF74" s="305"/>
      <c r="AG74" s="305"/>
      <c r="AH74" s="305"/>
      <c r="AI74" s="306"/>
      <c r="AJ74" s="62" t="s">
        <v>2244</v>
      </c>
      <c r="AK74" s="62"/>
      <c r="AL74" s="62"/>
      <c r="AM74" s="62"/>
      <c r="AN74" s="62"/>
      <c r="AO74" s="62"/>
      <c r="AP74" s="62"/>
      <c r="AQ74" s="62"/>
      <c r="AR74" s="62"/>
      <c r="AS74" s="50" t="s">
        <v>2224</v>
      </c>
      <c r="AT74" s="25">
        <v>0.7</v>
      </c>
      <c r="AU74" s="313"/>
      <c r="AV74" s="314"/>
      <c r="AW74" s="314"/>
      <c r="AX74" s="315"/>
      <c r="AY74" s="89">
        <f>ROUND(ROUND(M69*$AB$12,0)*AT74,0)-AU76</f>
        <v>474</v>
      </c>
      <c r="AZ74" s="9"/>
    </row>
    <row r="75" spans="1:52" ht="14.1" x14ac:dyDescent="0.3">
      <c r="A75" s="6">
        <v>22</v>
      </c>
      <c r="B75" s="154" t="s">
        <v>1191</v>
      </c>
      <c r="C75" s="49" t="s">
        <v>4369</v>
      </c>
      <c r="D75" s="108"/>
      <c r="E75" s="109"/>
      <c r="F75" s="109"/>
      <c r="G75" s="41"/>
      <c r="H75" s="1"/>
      <c r="I75" s="1"/>
      <c r="J75" s="159"/>
      <c r="K75" s="173"/>
      <c r="L75" s="159"/>
      <c r="M75" s="196"/>
      <c r="N75" s="1"/>
      <c r="O75" s="1"/>
      <c r="P75" s="159"/>
      <c r="Q75" s="40"/>
      <c r="R75" s="159"/>
      <c r="S75" s="58"/>
      <c r="T75" s="58"/>
      <c r="U75" s="58"/>
      <c r="V75" s="58"/>
      <c r="W75" s="158"/>
      <c r="X75" s="58"/>
      <c r="Y75" s="58"/>
      <c r="Z75" s="67"/>
      <c r="AA75" s="58"/>
      <c r="AB75" s="58"/>
      <c r="AC75" s="74"/>
      <c r="AD75" s="307"/>
      <c r="AE75" s="308"/>
      <c r="AF75" s="308"/>
      <c r="AG75" s="308"/>
      <c r="AH75" s="308"/>
      <c r="AI75" s="309"/>
      <c r="AJ75" s="62" t="s">
        <v>2248</v>
      </c>
      <c r="AK75" s="62"/>
      <c r="AL75" s="62"/>
      <c r="AM75" s="62"/>
      <c r="AN75" s="62"/>
      <c r="AO75" s="62"/>
      <c r="AP75" s="62"/>
      <c r="AQ75" s="62"/>
      <c r="AR75" s="62"/>
      <c r="AS75" s="50" t="s">
        <v>2224</v>
      </c>
      <c r="AT75" s="25">
        <v>0.5</v>
      </c>
      <c r="AU75" s="313"/>
      <c r="AV75" s="314"/>
      <c r="AW75" s="314"/>
      <c r="AX75" s="315"/>
      <c r="AY75" s="89">
        <f>ROUND(ROUND(M69*$AB$12,0)*AT75,0)-AU76</f>
        <v>337</v>
      </c>
      <c r="AZ75" s="9"/>
    </row>
    <row r="76" spans="1:52" ht="14.1" x14ac:dyDescent="0.3">
      <c r="A76" s="6">
        <v>22</v>
      </c>
      <c r="B76" s="154" t="s">
        <v>1190</v>
      </c>
      <c r="C76" s="49" t="s">
        <v>4368</v>
      </c>
      <c r="D76" s="108"/>
      <c r="E76" s="109"/>
      <c r="F76" s="109"/>
      <c r="G76" s="41"/>
      <c r="H76" s="1"/>
      <c r="I76" s="1"/>
      <c r="J76" s="159"/>
      <c r="K76" s="173"/>
      <c r="L76" s="159"/>
      <c r="M76" s="160"/>
      <c r="N76" s="159"/>
      <c r="O76" s="159"/>
      <c r="P76" s="159"/>
      <c r="Q76" s="40"/>
      <c r="R76" s="62" t="s">
        <v>2234</v>
      </c>
      <c r="S76" s="62"/>
      <c r="T76" s="62"/>
      <c r="U76" s="62"/>
      <c r="V76" s="62"/>
      <c r="W76" s="168"/>
      <c r="X76" s="62"/>
      <c r="Y76" s="62"/>
      <c r="Z76" s="67"/>
      <c r="AA76" s="58"/>
      <c r="AB76" s="58"/>
      <c r="AC76" s="74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51"/>
      <c r="AU76" s="163">
        <v>5</v>
      </c>
      <c r="AV76" s="162" t="s">
        <v>2251</v>
      </c>
      <c r="AW76" s="159"/>
      <c r="AX76" s="161"/>
      <c r="AY76" s="89">
        <f>ROUND(ROUND(M69*W78,0)*$AB$12,0)-AU76</f>
        <v>655</v>
      </c>
      <c r="AZ76" s="9"/>
    </row>
    <row r="77" spans="1:52" ht="14.25" customHeight="1" x14ac:dyDescent="0.3">
      <c r="A77" s="6">
        <v>22</v>
      </c>
      <c r="B77" s="154" t="s">
        <v>1189</v>
      </c>
      <c r="C77" s="49" t="s">
        <v>4367</v>
      </c>
      <c r="D77" s="108"/>
      <c r="E77" s="109"/>
      <c r="F77" s="109"/>
      <c r="G77" s="41"/>
      <c r="H77" s="1"/>
      <c r="I77" s="1"/>
      <c r="J77" s="159"/>
      <c r="K77" s="173"/>
      <c r="L77" s="159"/>
      <c r="M77" s="160"/>
      <c r="N77" s="159"/>
      <c r="O77" s="159"/>
      <c r="P77" s="159"/>
      <c r="Q77" s="40"/>
      <c r="R77" s="58" t="s">
        <v>2231</v>
      </c>
      <c r="S77" s="58"/>
      <c r="T77" s="58"/>
      <c r="U77" s="58"/>
      <c r="V77" s="58"/>
      <c r="W77" s="158"/>
      <c r="X77" s="58"/>
      <c r="Y77" s="58"/>
      <c r="Z77" s="67"/>
      <c r="AA77" s="58"/>
      <c r="AB77" s="58"/>
      <c r="AC77" s="74"/>
      <c r="AD77" s="304" t="s">
        <v>2230</v>
      </c>
      <c r="AE77" s="305"/>
      <c r="AF77" s="305"/>
      <c r="AG77" s="305"/>
      <c r="AH77" s="305"/>
      <c r="AI77" s="306"/>
      <c r="AJ77" s="62" t="s">
        <v>2244</v>
      </c>
      <c r="AK77" s="62"/>
      <c r="AL77" s="62"/>
      <c r="AM77" s="62"/>
      <c r="AN77" s="62"/>
      <c r="AO77" s="62"/>
      <c r="AP77" s="62"/>
      <c r="AQ77" s="62"/>
      <c r="AR77" s="62"/>
      <c r="AS77" s="50" t="s">
        <v>2224</v>
      </c>
      <c r="AT77" s="25">
        <v>0.7</v>
      </c>
      <c r="AU77" s="157"/>
      <c r="AV77" s="156"/>
      <c r="AW77" s="156"/>
      <c r="AX77" s="155"/>
      <c r="AY77" s="89">
        <f>ROUND(ROUND(ROUND(M69*W78,0)*$AB$12,0)*AT77,0)-AU76</f>
        <v>457</v>
      </c>
      <c r="AZ77" s="9"/>
    </row>
    <row r="78" spans="1:52" ht="14.1" x14ac:dyDescent="0.3">
      <c r="A78" s="6">
        <v>22</v>
      </c>
      <c r="B78" s="154" t="s">
        <v>1188</v>
      </c>
      <c r="C78" s="49" t="s">
        <v>4366</v>
      </c>
      <c r="D78" s="108"/>
      <c r="E78" s="109"/>
      <c r="F78" s="109"/>
      <c r="G78" s="41"/>
      <c r="H78" s="1"/>
      <c r="I78" s="1"/>
      <c r="J78" s="159"/>
      <c r="K78" s="173"/>
      <c r="L78" s="159"/>
      <c r="M78" s="160"/>
      <c r="N78" s="159"/>
      <c r="O78" s="159"/>
      <c r="P78" s="159"/>
      <c r="Q78" s="40"/>
      <c r="R78" s="7"/>
      <c r="S78" s="7"/>
      <c r="T78" s="7"/>
      <c r="U78" s="7"/>
      <c r="V78" s="107" t="s">
        <v>2224</v>
      </c>
      <c r="W78" s="150">
        <v>0.96499999999999997</v>
      </c>
      <c r="X78" s="257"/>
      <c r="Y78" s="7"/>
      <c r="Z78" s="67"/>
      <c r="AA78" s="58"/>
      <c r="AB78" s="58"/>
      <c r="AC78" s="74"/>
      <c r="AD78" s="307"/>
      <c r="AE78" s="308"/>
      <c r="AF78" s="308"/>
      <c r="AG78" s="308"/>
      <c r="AH78" s="308"/>
      <c r="AI78" s="309"/>
      <c r="AJ78" s="62" t="s">
        <v>2248</v>
      </c>
      <c r="AK78" s="62"/>
      <c r="AL78" s="62"/>
      <c r="AM78" s="62"/>
      <c r="AN78" s="62"/>
      <c r="AO78" s="62"/>
      <c r="AP78" s="62"/>
      <c r="AQ78" s="62"/>
      <c r="AR78" s="62"/>
      <c r="AS78" s="50" t="s">
        <v>2224</v>
      </c>
      <c r="AT78" s="25">
        <v>0.5</v>
      </c>
      <c r="AU78" s="148"/>
      <c r="AV78" s="147"/>
      <c r="AW78" s="146"/>
      <c r="AX78" s="145"/>
      <c r="AY78" s="89">
        <f>ROUND(ROUND(ROUND(M69*W78,0)*$AB$12,0)*AT78,0)-AU76</f>
        <v>325</v>
      </c>
      <c r="AZ78" s="9"/>
    </row>
    <row r="79" spans="1:52" ht="14.1" x14ac:dyDescent="0.3">
      <c r="A79" s="6">
        <v>22</v>
      </c>
      <c r="B79" s="154">
        <v>7149</v>
      </c>
      <c r="C79" s="49" t="s">
        <v>4365</v>
      </c>
      <c r="D79" s="108"/>
      <c r="E79" s="109"/>
      <c r="F79" s="109"/>
      <c r="G79" s="41"/>
      <c r="H79" s="1"/>
      <c r="I79" s="1"/>
      <c r="J79" s="159"/>
      <c r="K79" s="47" t="s">
        <v>2486</v>
      </c>
      <c r="L79" s="30"/>
      <c r="M79" s="36"/>
      <c r="N79" s="30"/>
      <c r="O79" s="30"/>
      <c r="P79" s="30"/>
      <c r="Q79" s="48"/>
      <c r="R79" s="30"/>
      <c r="S79" s="50"/>
      <c r="T79" s="50"/>
      <c r="U79" s="50"/>
      <c r="V79" s="50"/>
      <c r="W79" s="52"/>
      <c r="X79" s="50"/>
      <c r="Y79" s="50"/>
      <c r="Z79" s="68"/>
      <c r="AA79" s="127"/>
      <c r="AB79" s="127"/>
      <c r="AC79" s="81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65"/>
      <c r="AT79" s="164"/>
      <c r="AU79" s="176"/>
      <c r="AV79" s="165"/>
      <c r="AW79" s="165"/>
      <c r="AX79" s="175"/>
      <c r="AY79" s="89">
        <f>ROUND(M81*$AB$12,0)</f>
        <v>541</v>
      </c>
      <c r="AZ79" s="9"/>
    </row>
    <row r="80" spans="1:52" ht="14.25" customHeight="1" x14ac:dyDescent="0.3">
      <c r="A80" s="6">
        <v>22</v>
      </c>
      <c r="B80" s="154">
        <v>7150</v>
      </c>
      <c r="C80" s="49" t="s">
        <v>4364</v>
      </c>
      <c r="D80" s="108"/>
      <c r="E80" s="109"/>
      <c r="F80" s="109"/>
      <c r="G80" s="41"/>
      <c r="H80" s="1"/>
      <c r="I80" s="1"/>
      <c r="J80" s="159"/>
      <c r="K80" s="41"/>
      <c r="L80" s="1"/>
      <c r="M80" s="33"/>
      <c r="N80" s="1"/>
      <c r="O80" s="1"/>
      <c r="P80" s="1"/>
      <c r="Q80" s="40"/>
      <c r="R80" s="159"/>
      <c r="S80" s="58"/>
      <c r="T80" s="58"/>
      <c r="U80" s="58"/>
      <c r="V80" s="58"/>
      <c r="W80" s="158"/>
      <c r="X80" s="58"/>
      <c r="Y80" s="58"/>
      <c r="Z80" s="67"/>
      <c r="AA80" s="58"/>
      <c r="AB80" s="58"/>
      <c r="AC80" s="74"/>
      <c r="AD80" s="304" t="s">
        <v>2230</v>
      </c>
      <c r="AE80" s="305"/>
      <c r="AF80" s="305"/>
      <c r="AG80" s="305"/>
      <c r="AH80" s="305"/>
      <c r="AI80" s="306"/>
      <c r="AJ80" s="45" t="s">
        <v>2244</v>
      </c>
      <c r="AK80" s="46"/>
      <c r="AL80" s="46"/>
      <c r="AM80" s="46"/>
      <c r="AN80" s="46"/>
      <c r="AO80" s="46"/>
      <c r="AP80" s="46"/>
      <c r="AQ80" s="46"/>
      <c r="AR80" s="46"/>
      <c r="AS80" s="53" t="s">
        <v>2224</v>
      </c>
      <c r="AT80" s="205">
        <v>0.7</v>
      </c>
      <c r="AU80" s="263"/>
      <c r="AV80" s="262"/>
      <c r="AW80" s="262"/>
      <c r="AX80" s="261"/>
      <c r="AY80" s="89">
        <f>ROUND(ROUND(M81*$AB$12,0)*AT80,0)</f>
        <v>379</v>
      </c>
      <c r="AZ80" s="9"/>
    </row>
    <row r="81" spans="1:52" ht="14.1" x14ac:dyDescent="0.3">
      <c r="A81" s="6">
        <v>22</v>
      </c>
      <c r="B81" s="154" t="s">
        <v>1187</v>
      </c>
      <c r="C81" s="49" t="s">
        <v>4363</v>
      </c>
      <c r="D81" s="108"/>
      <c r="E81" s="109"/>
      <c r="F81" s="109"/>
      <c r="G81" s="41"/>
      <c r="H81" s="1"/>
      <c r="I81" s="1"/>
      <c r="J81" s="159"/>
      <c r="K81" s="173"/>
      <c r="L81" s="159"/>
      <c r="M81" s="174">
        <f>'7経過的生活介護(基本１） '!M81</f>
        <v>773</v>
      </c>
      <c r="N81" s="1" t="s">
        <v>1860</v>
      </c>
      <c r="O81" s="1"/>
      <c r="P81" s="159"/>
      <c r="Q81" s="40"/>
      <c r="R81" s="159"/>
      <c r="S81" s="58"/>
      <c r="T81" s="58"/>
      <c r="U81" s="58"/>
      <c r="V81" s="58"/>
      <c r="W81" s="158"/>
      <c r="X81" s="58"/>
      <c r="Y81" s="58"/>
      <c r="Z81" s="67"/>
      <c r="AA81" s="58"/>
      <c r="AB81" s="58"/>
      <c r="AC81" s="74"/>
      <c r="AD81" s="307"/>
      <c r="AE81" s="308"/>
      <c r="AF81" s="308"/>
      <c r="AG81" s="308"/>
      <c r="AH81" s="308"/>
      <c r="AI81" s="309"/>
      <c r="AJ81" s="45" t="s">
        <v>4362</v>
      </c>
      <c r="AK81" s="46"/>
      <c r="AL81" s="46"/>
      <c r="AM81" s="46"/>
      <c r="AN81" s="46"/>
      <c r="AO81" s="46"/>
      <c r="AP81" s="46"/>
      <c r="AQ81" s="46"/>
      <c r="AR81" s="46"/>
      <c r="AS81" s="53" t="s">
        <v>4361</v>
      </c>
      <c r="AT81" s="205">
        <v>0.5</v>
      </c>
      <c r="AU81" s="263"/>
      <c r="AV81" s="262"/>
      <c r="AW81" s="262"/>
      <c r="AX81" s="261"/>
      <c r="AY81" s="89">
        <f>ROUND(ROUND(M81*$AB$12,0)*AT81,0)</f>
        <v>271</v>
      </c>
      <c r="AZ81" s="9"/>
    </row>
    <row r="82" spans="1:52" ht="14.1" x14ac:dyDescent="0.3">
      <c r="A82" s="6">
        <v>22</v>
      </c>
      <c r="B82" s="154">
        <v>7151</v>
      </c>
      <c r="C82" s="49" t="s">
        <v>4360</v>
      </c>
      <c r="D82" s="108"/>
      <c r="E82" s="109"/>
      <c r="F82" s="109"/>
      <c r="G82" s="41"/>
      <c r="H82" s="1"/>
      <c r="I82" s="1"/>
      <c r="J82" s="159"/>
      <c r="K82" s="173"/>
      <c r="L82" s="159"/>
      <c r="M82" s="160"/>
      <c r="N82" s="159"/>
      <c r="O82" s="159"/>
      <c r="P82" s="159"/>
      <c r="Q82" s="40"/>
      <c r="R82" s="62" t="s">
        <v>2234</v>
      </c>
      <c r="S82" s="62"/>
      <c r="T82" s="62"/>
      <c r="U82" s="62"/>
      <c r="V82" s="62"/>
      <c r="W82" s="168"/>
      <c r="X82" s="62"/>
      <c r="Y82" s="62"/>
      <c r="Z82" s="67"/>
      <c r="AA82" s="58"/>
      <c r="AB82" s="58"/>
      <c r="AC82" s="74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0"/>
      <c r="AT82" s="51"/>
      <c r="AU82" s="157"/>
      <c r="AV82" s="156"/>
      <c r="AW82" s="156"/>
      <c r="AX82" s="155"/>
      <c r="AY82" s="89">
        <f>ROUND(ROUND(M81*W84,0)*$AB$12,0)</f>
        <v>522</v>
      </c>
      <c r="AZ82" s="9"/>
    </row>
    <row r="83" spans="1:52" ht="14.25" customHeight="1" x14ac:dyDescent="0.3">
      <c r="A83" s="6">
        <v>22</v>
      </c>
      <c r="B83" s="154">
        <v>7152</v>
      </c>
      <c r="C83" s="49" t="s">
        <v>4359</v>
      </c>
      <c r="D83" s="108"/>
      <c r="E83" s="109"/>
      <c r="F83" s="109"/>
      <c r="G83" s="41"/>
      <c r="H83" s="1"/>
      <c r="I83" s="1"/>
      <c r="J83" s="159"/>
      <c r="K83" s="173"/>
      <c r="L83" s="159"/>
      <c r="M83" s="160"/>
      <c r="N83" s="159"/>
      <c r="O83" s="159"/>
      <c r="P83" s="159"/>
      <c r="Q83" s="40"/>
      <c r="R83" s="58" t="s">
        <v>2231</v>
      </c>
      <c r="S83" s="58"/>
      <c r="T83" s="58"/>
      <c r="U83" s="58"/>
      <c r="V83" s="58"/>
      <c r="W83" s="158"/>
      <c r="X83" s="58"/>
      <c r="Y83" s="58"/>
      <c r="Z83" s="67"/>
      <c r="AA83" s="58"/>
      <c r="AB83" s="58"/>
      <c r="AC83" s="74"/>
      <c r="AD83" s="304" t="s">
        <v>2230</v>
      </c>
      <c r="AE83" s="305"/>
      <c r="AF83" s="305"/>
      <c r="AG83" s="305"/>
      <c r="AH83" s="305"/>
      <c r="AI83" s="306"/>
      <c r="AJ83" s="45" t="s">
        <v>2244</v>
      </c>
      <c r="AK83" s="46"/>
      <c r="AL83" s="46"/>
      <c r="AM83" s="46"/>
      <c r="AN83" s="46"/>
      <c r="AO83" s="46"/>
      <c r="AP83" s="46"/>
      <c r="AQ83" s="46"/>
      <c r="AR83" s="46"/>
      <c r="AS83" s="53" t="s">
        <v>2224</v>
      </c>
      <c r="AT83" s="205">
        <v>0.7</v>
      </c>
      <c r="AU83" s="263"/>
      <c r="AV83" s="262"/>
      <c r="AW83" s="262"/>
      <c r="AX83" s="261"/>
      <c r="AY83" s="89">
        <f>ROUND(ROUND(ROUND(M81*W84,0)*$AB$12,0)*AT83,0)</f>
        <v>365</v>
      </c>
      <c r="AZ83" s="9"/>
    </row>
    <row r="84" spans="1:52" ht="14.1" x14ac:dyDescent="0.3">
      <c r="A84" s="6">
        <v>22</v>
      </c>
      <c r="B84" s="154" t="s">
        <v>1186</v>
      </c>
      <c r="C84" s="49" t="s">
        <v>4358</v>
      </c>
      <c r="D84" s="108"/>
      <c r="E84" s="109"/>
      <c r="F84" s="109"/>
      <c r="G84" s="41"/>
      <c r="H84" s="1"/>
      <c r="I84" s="1"/>
      <c r="J84" s="159"/>
      <c r="K84" s="173"/>
      <c r="L84" s="159"/>
      <c r="M84" s="160"/>
      <c r="N84" s="159"/>
      <c r="O84" s="159"/>
      <c r="P84" s="159"/>
      <c r="Q84" s="40"/>
      <c r="R84" s="7"/>
      <c r="S84" s="7"/>
      <c r="T84" s="7"/>
      <c r="U84" s="7"/>
      <c r="V84" s="107" t="s">
        <v>2224</v>
      </c>
      <c r="W84" s="150">
        <v>0.96499999999999997</v>
      </c>
      <c r="X84" s="257"/>
      <c r="Y84" s="7"/>
      <c r="Z84" s="67"/>
      <c r="AA84" s="58"/>
      <c r="AB84" s="58"/>
      <c r="AC84" s="74"/>
      <c r="AD84" s="307"/>
      <c r="AE84" s="308"/>
      <c r="AF84" s="308"/>
      <c r="AG84" s="308"/>
      <c r="AH84" s="308"/>
      <c r="AI84" s="309"/>
      <c r="AJ84" s="45" t="s">
        <v>2248</v>
      </c>
      <c r="AK84" s="46"/>
      <c r="AL84" s="46"/>
      <c r="AM84" s="46"/>
      <c r="AN84" s="46"/>
      <c r="AO84" s="46"/>
      <c r="AP84" s="46"/>
      <c r="AQ84" s="46"/>
      <c r="AR84" s="46"/>
      <c r="AS84" s="53" t="s">
        <v>2224</v>
      </c>
      <c r="AT84" s="205">
        <v>0.5</v>
      </c>
      <c r="AU84" s="260"/>
      <c r="AV84" s="259"/>
      <c r="AW84" s="259"/>
      <c r="AX84" s="258"/>
      <c r="AY84" s="89">
        <f>ROUND(ROUND(ROUND(M81*W84,0)*$AB$12,0)*AT84,0)</f>
        <v>261</v>
      </c>
      <c r="AZ84" s="9"/>
    </row>
    <row r="85" spans="1:52" ht="14.25" customHeight="1" x14ac:dyDescent="0.3">
      <c r="A85" s="6">
        <v>22</v>
      </c>
      <c r="B85" s="154" t="s">
        <v>1185</v>
      </c>
      <c r="C85" s="49" t="s">
        <v>4357</v>
      </c>
      <c r="D85" s="108"/>
      <c r="E85" s="109"/>
      <c r="F85" s="109"/>
      <c r="G85" s="41"/>
      <c r="H85" s="1"/>
      <c r="I85" s="1"/>
      <c r="J85" s="159"/>
      <c r="K85" s="41"/>
      <c r="L85" s="159"/>
      <c r="M85" s="160"/>
      <c r="N85" s="159"/>
      <c r="O85" s="159"/>
      <c r="P85" s="159"/>
      <c r="Q85" s="40"/>
      <c r="R85" s="30"/>
      <c r="S85" s="50"/>
      <c r="T85" s="50"/>
      <c r="U85" s="50"/>
      <c r="V85" s="50"/>
      <c r="W85" s="52"/>
      <c r="X85" s="50"/>
      <c r="Y85" s="50"/>
      <c r="Z85" s="68"/>
      <c r="AA85" s="127"/>
      <c r="AB85" s="127"/>
      <c r="AC85" s="81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65"/>
      <c r="AT85" s="164"/>
      <c r="AU85" s="310" t="s">
        <v>2255</v>
      </c>
      <c r="AV85" s="311"/>
      <c r="AW85" s="311"/>
      <c r="AX85" s="312"/>
      <c r="AY85" s="89">
        <f>ROUND(M81*$AB$12,0)-AU88</f>
        <v>536</v>
      </c>
      <c r="AZ85" s="9"/>
    </row>
    <row r="86" spans="1:52" ht="14.25" customHeight="1" x14ac:dyDescent="0.3">
      <c r="A86" s="6">
        <v>22</v>
      </c>
      <c r="B86" s="154" t="s">
        <v>1184</v>
      </c>
      <c r="C86" s="49" t="s">
        <v>4356</v>
      </c>
      <c r="D86" s="108"/>
      <c r="E86" s="109"/>
      <c r="F86" s="109"/>
      <c r="G86" s="41"/>
      <c r="H86" s="1"/>
      <c r="I86" s="1"/>
      <c r="J86" s="159"/>
      <c r="K86" s="173"/>
      <c r="L86" s="159"/>
      <c r="M86" s="160"/>
      <c r="N86" s="159"/>
      <c r="O86" s="159"/>
      <c r="P86" s="159"/>
      <c r="Q86" s="40"/>
      <c r="R86" s="159"/>
      <c r="S86" s="58"/>
      <c r="T86" s="58"/>
      <c r="U86" s="58"/>
      <c r="V86" s="58"/>
      <c r="W86" s="158"/>
      <c r="X86" s="58"/>
      <c r="Y86" s="58"/>
      <c r="Z86" s="67"/>
      <c r="AA86" s="58"/>
      <c r="AB86" s="58"/>
      <c r="AC86" s="74"/>
      <c r="AD86" s="304" t="s">
        <v>2230</v>
      </c>
      <c r="AE86" s="305"/>
      <c r="AF86" s="305"/>
      <c r="AG86" s="305"/>
      <c r="AH86" s="305"/>
      <c r="AI86" s="306"/>
      <c r="AJ86" s="62" t="s">
        <v>2244</v>
      </c>
      <c r="AK86" s="62"/>
      <c r="AL86" s="62"/>
      <c r="AM86" s="62"/>
      <c r="AN86" s="62"/>
      <c r="AO86" s="62"/>
      <c r="AP86" s="62"/>
      <c r="AQ86" s="62"/>
      <c r="AR86" s="62"/>
      <c r="AS86" s="50" t="s">
        <v>2224</v>
      </c>
      <c r="AT86" s="25">
        <v>0.7</v>
      </c>
      <c r="AU86" s="313"/>
      <c r="AV86" s="314"/>
      <c r="AW86" s="314"/>
      <c r="AX86" s="315"/>
      <c r="AY86" s="89">
        <f>ROUND(ROUND(M81*$AB$12,0)*AT86,0)-AU88</f>
        <v>374</v>
      </c>
      <c r="AZ86" s="9"/>
    </row>
    <row r="87" spans="1:52" ht="14.1" x14ac:dyDescent="0.3">
      <c r="A87" s="6">
        <v>22</v>
      </c>
      <c r="B87" s="154" t="s">
        <v>1183</v>
      </c>
      <c r="C87" s="49" t="s">
        <v>4355</v>
      </c>
      <c r="D87" s="108"/>
      <c r="E87" s="109"/>
      <c r="F87" s="109"/>
      <c r="G87" s="41"/>
      <c r="H87" s="1"/>
      <c r="I87" s="1"/>
      <c r="J87" s="159"/>
      <c r="K87" s="173"/>
      <c r="L87" s="159"/>
      <c r="M87" s="196"/>
      <c r="N87" s="1"/>
      <c r="O87" s="1"/>
      <c r="P87" s="159"/>
      <c r="Q87" s="40"/>
      <c r="R87" s="159"/>
      <c r="S87" s="58"/>
      <c r="T87" s="58"/>
      <c r="U87" s="58"/>
      <c r="V87" s="58"/>
      <c r="W87" s="158"/>
      <c r="X87" s="58"/>
      <c r="Y87" s="58"/>
      <c r="Z87" s="67"/>
      <c r="AA87" s="58"/>
      <c r="AB87" s="58"/>
      <c r="AC87" s="74"/>
      <c r="AD87" s="307"/>
      <c r="AE87" s="308"/>
      <c r="AF87" s="308"/>
      <c r="AG87" s="308"/>
      <c r="AH87" s="308"/>
      <c r="AI87" s="309"/>
      <c r="AJ87" s="62" t="s">
        <v>2248</v>
      </c>
      <c r="AK87" s="62"/>
      <c r="AL87" s="62"/>
      <c r="AM87" s="62"/>
      <c r="AN87" s="62"/>
      <c r="AO87" s="62"/>
      <c r="AP87" s="62"/>
      <c r="AQ87" s="62"/>
      <c r="AR87" s="62"/>
      <c r="AS87" s="50" t="s">
        <v>2224</v>
      </c>
      <c r="AT87" s="25">
        <v>0.5</v>
      </c>
      <c r="AU87" s="313"/>
      <c r="AV87" s="314"/>
      <c r="AW87" s="314"/>
      <c r="AX87" s="315"/>
      <c r="AY87" s="89">
        <f>ROUND(ROUND(M81*$AB$12,0)*AT87,0)-AU88</f>
        <v>266</v>
      </c>
      <c r="AZ87" s="9"/>
    </row>
    <row r="88" spans="1:52" ht="14.1" x14ac:dyDescent="0.3">
      <c r="A88" s="6">
        <v>22</v>
      </c>
      <c r="B88" s="154" t="s">
        <v>1182</v>
      </c>
      <c r="C88" s="49" t="s">
        <v>4354</v>
      </c>
      <c r="D88" s="108"/>
      <c r="E88" s="109"/>
      <c r="F88" s="109"/>
      <c r="G88" s="41"/>
      <c r="H88" s="1"/>
      <c r="I88" s="1"/>
      <c r="J88" s="159"/>
      <c r="K88" s="173"/>
      <c r="L88" s="159"/>
      <c r="M88" s="160"/>
      <c r="N88" s="159"/>
      <c r="O88" s="159"/>
      <c r="P88" s="159"/>
      <c r="Q88" s="40"/>
      <c r="R88" s="62" t="s">
        <v>2234</v>
      </c>
      <c r="S88" s="62"/>
      <c r="T88" s="62"/>
      <c r="U88" s="62"/>
      <c r="V88" s="62"/>
      <c r="W88" s="168"/>
      <c r="X88" s="62"/>
      <c r="Y88" s="62"/>
      <c r="Z88" s="67"/>
      <c r="AA88" s="58"/>
      <c r="AB88" s="58"/>
      <c r="AC88" s="74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50"/>
      <c r="AT88" s="51"/>
      <c r="AU88" s="163">
        <v>5</v>
      </c>
      <c r="AV88" s="162" t="s">
        <v>2251</v>
      </c>
      <c r="AW88" s="159"/>
      <c r="AX88" s="161"/>
      <c r="AY88" s="89">
        <f>ROUND(ROUND(M81*W90,0)*$AB$12,0)-AU88</f>
        <v>517</v>
      </c>
      <c r="AZ88" s="9"/>
    </row>
    <row r="89" spans="1:52" ht="14.25" customHeight="1" x14ac:dyDescent="0.3">
      <c r="A89" s="6">
        <v>22</v>
      </c>
      <c r="B89" s="154" t="s">
        <v>1181</v>
      </c>
      <c r="C89" s="49" t="s">
        <v>4353</v>
      </c>
      <c r="D89" s="108"/>
      <c r="E89" s="109"/>
      <c r="F89" s="109"/>
      <c r="G89" s="41"/>
      <c r="H89" s="1"/>
      <c r="I89" s="1"/>
      <c r="J89" s="159"/>
      <c r="K89" s="173"/>
      <c r="L89" s="159"/>
      <c r="M89" s="160"/>
      <c r="N89" s="159"/>
      <c r="O89" s="159"/>
      <c r="P89" s="159"/>
      <c r="Q89" s="40"/>
      <c r="R89" s="58" t="s">
        <v>2231</v>
      </c>
      <c r="S89" s="58"/>
      <c r="T89" s="58"/>
      <c r="U89" s="58"/>
      <c r="V89" s="58"/>
      <c r="W89" s="158"/>
      <c r="X89" s="58"/>
      <c r="Y89" s="58"/>
      <c r="Z89" s="67"/>
      <c r="AA89" s="58"/>
      <c r="AB89" s="58"/>
      <c r="AC89" s="74"/>
      <c r="AD89" s="304" t="s">
        <v>2230</v>
      </c>
      <c r="AE89" s="305"/>
      <c r="AF89" s="305"/>
      <c r="AG89" s="305"/>
      <c r="AH89" s="305"/>
      <c r="AI89" s="306"/>
      <c r="AJ89" s="62" t="s">
        <v>2244</v>
      </c>
      <c r="AK89" s="62"/>
      <c r="AL89" s="62"/>
      <c r="AM89" s="62"/>
      <c r="AN89" s="62"/>
      <c r="AO89" s="62"/>
      <c r="AP89" s="62"/>
      <c r="AQ89" s="62"/>
      <c r="AR89" s="62"/>
      <c r="AS89" s="50" t="s">
        <v>2224</v>
      </c>
      <c r="AT89" s="25">
        <v>0.7</v>
      </c>
      <c r="AU89" s="157"/>
      <c r="AV89" s="156"/>
      <c r="AW89" s="156"/>
      <c r="AX89" s="155"/>
      <c r="AY89" s="89">
        <f>ROUND(ROUND(ROUND(M81*W90,0)*$AB$12,0)*AT89,0)-AU88</f>
        <v>360</v>
      </c>
      <c r="AZ89" s="9"/>
    </row>
    <row r="90" spans="1:52" ht="14.1" x14ac:dyDescent="0.3">
      <c r="A90" s="6">
        <v>22</v>
      </c>
      <c r="B90" s="154" t="s">
        <v>1180</v>
      </c>
      <c r="C90" s="49" t="s">
        <v>4352</v>
      </c>
      <c r="D90" s="108"/>
      <c r="E90" s="109"/>
      <c r="F90" s="109"/>
      <c r="G90" s="41"/>
      <c r="H90" s="1"/>
      <c r="I90" s="1"/>
      <c r="J90" s="159"/>
      <c r="K90" s="173"/>
      <c r="L90" s="159"/>
      <c r="M90" s="160"/>
      <c r="N90" s="159"/>
      <c r="O90" s="159"/>
      <c r="P90" s="159"/>
      <c r="Q90" s="40"/>
      <c r="R90" s="7"/>
      <c r="S90" s="7"/>
      <c r="T90" s="7"/>
      <c r="U90" s="7"/>
      <c r="V90" s="107" t="s">
        <v>2224</v>
      </c>
      <c r="W90" s="150">
        <v>0.96499999999999997</v>
      </c>
      <c r="X90" s="257"/>
      <c r="Y90" s="7"/>
      <c r="Z90" s="67"/>
      <c r="AA90" s="58"/>
      <c r="AB90" s="58"/>
      <c r="AC90" s="74"/>
      <c r="AD90" s="307"/>
      <c r="AE90" s="308"/>
      <c r="AF90" s="308"/>
      <c r="AG90" s="308"/>
      <c r="AH90" s="308"/>
      <c r="AI90" s="309"/>
      <c r="AJ90" s="62" t="s">
        <v>2248</v>
      </c>
      <c r="AK90" s="62"/>
      <c r="AL90" s="62"/>
      <c r="AM90" s="62"/>
      <c r="AN90" s="62"/>
      <c r="AO90" s="62"/>
      <c r="AP90" s="62"/>
      <c r="AQ90" s="62"/>
      <c r="AR90" s="62"/>
      <c r="AS90" s="50" t="s">
        <v>2224</v>
      </c>
      <c r="AT90" s="25">
        <v>0.5</v>
      </c>
      <c r="AU90" s="148"/>
      <c r="AV90" s="147"/>
      <c r="AW90" s="146"/>
      <c r="AX90" s="145"/>
      <c r="AY90" s="89">
        <f>ROUND(ROUND(ROUND(M81*W90,0)*$AB$12,0)*AT90,0)-AU88</f>
        <v>256</v>
      </c>
      <c r="AZ90" s="9"/>
    </row>
    <row r="91" spans="1:52" ht="14.1" x14ac:dyDescent="0.3">
      <c r="A91" s="6">
        <v>22</v>
      </c>
      <c r="B91" s="154">
        <v>7161</v>
      </c>
      <c r="C91" s="49" t="s">
        <v>4351</v>
      </c>
      <c r="D91" s="108"/>
      <c r="E91" s="109"/>
      <c r="F91" s="109"/>
      <c r="G91" s="47" t="s">
        <v>2473</v>
      </c>
      <c r="H91" s="30"/>
      <c r="I91" s="30"/>
      <c r="J91" s="165"/>
      <c r="K91" s="30"/>
      <c r="L91" s="165"/>
      <c r="M91" s="164"/>
      <c r="N91" s="165"/>
      <c r="O91" s="165"/>
      <c r="P91" s="165"/>
      <c r="Q91" s="48"/>
      <c r="R91" s="30"/>
      <c r="S91" s="50"/>
      <c r="T91" s="50"/>
      <c r="U91" s="50"/>
      <c r="V91" s="50"/>
      <c r="W91" s="52"/>
      <c r="X91" s="50"/>
      <c r="Y91" s="50"/>
      <c r="Z91" s="68"/>
      <c r="AA91" s="127"/>
      <c r="AB91" s="127"/>
      <c r="AC91" s="81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165"/>
      <c r="AT91" s="164"/>
      <c r="AU91" s="176"/>
      <c r="AV91" s="165"/>
      <c r="AW91" s="165"/>
      <c r="AX91" s="175"/>
      <c r="AY91" s="89">
        <f>ROUND(M93*$AB$12,0)</f>
        <v>516</v>
      </c>
      <c r="AZ91" s="9"/>
    </row>
    <row r="92" spans="1:52" ht="14.25" customHeight="1" x14ac:dyDescent="0.3">
      <c r="A92" s="6">
        <v>22</v>
      </c>
      <c r="B92" s="154">
        <v>7162</v>
      </c>
      <c r="C92" s="49" t="s">
        <v>4350</v>
      </c>
      <c r="D92" s="108"/>
      <c r="E92" s="109"/>
      <c r="F92" s="109"/>
      <c r="G92" s="41"/>
      <c r="H92" s="1"/>
      <c r="I92" s="1"/>
      <c r="J92" s="159"/>
      <c r="K92" s="1"/>
      <c r="L92" s="159"/>
      <c r="M92" s="160"/>
      <c r="N92" s="159"/>
      <c r="O92" s="159"/>
      <c r="P92" s="159"/>
      <c r="Q92" s="40"/>
      <c r="R92" s="159"/>
      <c r="S92" s="58"/>
      <c r="T92" s="58"/>
      <c r="U92" s="58"/>
      <c r="V92" s="58"/>
      <c r="W92" s="158"/>
      <c r="X92" s="58"/>
      <c r="Y92" s="58"/>
      <c r="Z92" s="67"/>
      <c r="AA92" s="58"/>
      <c r="AB92" s="58"/>
      <c r="AC92" s="74"/>
      <c r="AD92" s="304" t="s">
        <v>2230</v>
      </c>
      <c r="AE92" s="305"/>
      <c r="AF92" s="305"/>
      <c r="AG92" s="305"/>
      <c r="AH92" s="305"/>
      <c r="AI92" s="306"/>
      <c r="AJ92" s="45" t="s">
        <v>2244</v>
      </c>
      <c r="AK92" s="46"/>
      <c r="AL92" s="46"/>
      <c r="AM92" s="46"/>
      <c r="AN92" s="46"/>
      <c r="AO92" s="46"/>
      <c r="AP92" s="46"/>
      <c r="AQ92" s="46"/>
      <c r="AR92" s="46"/>
      <c r="AS92" s="53" t="s">
        <v>2224</v>
      </c>
      <c r="AT92" s="205">
        <v>0.7</v>
      </c>
      <c r="AU92" s="263"/>
      <c r="AV92" s="262"/>
      <c r="AW92" s="262"/>
      <c r="AX92" s="261"/>
      <c r="AY92" s="89">
        <f>ROUND(ROUND(M93*$AB$12,0)*AT92,0)</f>
        <v>361</v>
      </c>
      <c r="AZ92" s="9"/>
    </row>
    <row r="93" spans="1:52" ht="14.1" x14ac:dyDescent="0.3">
      <c r="A93" s="6">
        <v>22</v>
      </c>
      <c r="B93" s="154" t="s">
        <v>1179</v>
      </c>
      <c r="C93" s="49" t="s">
        <v>4349</v>
      </c>
      <c r="D93" s="108"/>
      <c r="E93" s="109"/>
      <c r="F93" s="109"/>
      <c r="G93" s="41"/>
      <c r="H93" s="1"/>
      <c r="I93" s="1"/>
      <c r="J93" s="159"/>
      <c r="K93" s="1"/>
      <c r="L93" s="159"/>
      <c r="M93" s="174">
        <f>'7経過的生活介護(基本１） '!M93</f>
        <v>737</v>
      </c>
      <c r="N93" s="1" t="s">
        <v>1860</v>
      </c>
      <c r="O93" s="1"/>
      <c r="P93" s="159"/>
      <c r="Q93" s="40"/>
      <c r="R93" s="159"/>
      <c r="S93" s="58"/>
      <c r="T93" s="58"/>
      <c r="U93" s="58"/>
      <c r="V93" s="58"/>
      <c r="W93" s="158"/>
      <c r="X93" s="58"/>
      <c r="Y93" s="58"/>
      <c r="Z93" s="67"/>
      <c r="AA93" s="58"/>
      <c r="AB93" s="58"/>
      <c r="AC93" s="74"/>
      <c r="AD93" s="307"/>
      <c r="AE93" s="308"/>
      <c r="AF93" s="308"/>
      <c r="AG93" s="308"/>
      <c r="AH93" s="308"/>
      <c r="AI93" s="309"/>
      <c r="AJ93" s="45" t="s">
        <v>2248</v>
      </c>
      <c r="AK93" s="46"/>
      <c r="AL93" s="46"/>
      <c r="AM93" s="46"/>
      <c r="AN93" s="46"/>
      <c r="AO93" s="46"/>
      <c r="AP93" s="46"/>
      <c r="AQ93" s="46"/>
      <c r="AR93" s="46"/>
      <c r="AS93" s="53" t="s">
        <v>2224</v>
      </c>
      <c r="AT93" s="205">
        <v>0.5</v>
      </c>
      <c r="AU93" s="263"/>
      <c r="AV93" s="262"/>
      <c r="AW93" s="262"/>
      <c r="AX93" s="261"/>
      <c r="AY93" s="89">
        <f>ROUND(ROUND(M93*$AB$12,0)*AT93,0)</f>
        <v>258</v>
      </c>
      <c r="AZ93" s="9"/>
    </row>
    <row r="94" spans="1:52" ht="14.1" x14ac:dyDescent="0.3">
      <c r="A94" s="6">
        <v>22</v>
      </c>
      <c r="B94" s="154">
        <v>7163</v>
      </c>
      <c r="C94" s="49" t="s">
        <v>4348</v>
      </c>
      <c r="D94" s="108"/>
      <c r="E94" s="109"/>
      <c r="F94" s="109"/>
      <c r="G94" s="41"/>
      <c r="H94" s="1"/>
      <c r="I94" s="1"/>
      <c r="J94" s="159"/>
      <c r="K94" s="1"/>
      <c r="L94" s="159"/>
      <c r="M94" s="160"/>
      <c r="N94" s="159"/>
      <c r="O94" s="159"/>
      <c r="P94" s="159"/>
      <c r="Q94" s="40"/>
      <c r="R94" s="62" t="s">
        <v>2234</v>
      </c>
      <c r="S94" s="62"/>
      <c r="T94" s="62"/>
      <c r="U94" s="62"/>
      <c r="V94" s="62"/>
      <c r="W94" s="168"/>
      <c r="X94" s="62"/>
      <c r="Y94" s="62"/>
      <c r="Z94" s="67"/>
      <c r="AA94" s="58"/>
      <c r="AB94" s="58"/>
      <c r="AC94" s="74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50"/>
      <c r="AT94" s="51"/>
      <c r="AU94" s="157"/>
      <c r="AV94" s="156"/>
      <c r="AW94" s="156"/>
      <c r="AX94" s="155"/>
      <c r="AY94" s="89">
        <f>ROUND(ROUND(M93*W96,0)*$AB$12,0)</f>
        <v>498</v>
      </c>
      <c r="AZ94" s="9"/>
    </row>
    <row r="95" spans="1:52" ht="14.25" customHeight="1" x14ac:dyDescent="0.3">
      <c r="A95" s="6">
        <v>22</v>
      </c>
      <c r="B95" s="154">
        <v>7164</v>
      </c>
      <c r="C95" s="49" t="s">
        <v>4347</v>
      </c>
      <c r="D95" s="108"/>
      <c r="E95" s="109"/>
      <c r="F95" s="109"/>
      <c r="G95" s="41"/>
      <c r="H95" s="1"/>
      <c r="I95" s="1"/>
      <c r="J95" s="159"/>
      <c r="K95" s="1"/>
      <c r="L95" s="159"/>
      <c r="M95" s="160"/>
      <c r="N95" s="159"/>
      <c r="O95" s="159"/>
      <c r="P95" s="159"/>
      <c r="Q95" s="40"/>
      <c r="R95" s="58" t="s">
        <v>2231</v>
      </c>
      <c r="S95" s="58"/>
      <c r="T95" s="58"/>
      <c r="U95" s="58"/>
      <c r="V95" s="58"/>
      <c r="W95" s="158"/>
      <c r="X95" s="58"/>
      <c r="Y95" s="58"/>
      <c r="Z95" s="67"/>
      <c r="AA95" s="58"/>
      <c r="AB95" s="58"/>
      <c r="AC95" s="74"/>
      <c r="AD95" s="304" t="s">
        <v>2230</v>
      </c>
      <c r="AE95" s="305"/>
      <c r="AF95" s="305"/>
      <c r="AG95" s="305"/>
      <c r="AH95" s="305"/>
      <c r="AI95" s="306"/>
      <c r="AJ95" s="45" t="s">
        <v>2244</v>
      </c>
      <c r="AK95" s="46"/>
      <c r="AL95" s="46"/>
      <c r="AM95" s="46"/>
      <c r="AN95" s="46"/>
      <c r="AO95" s="46"/>
      <c r="AP95" s="46"/>
      <c r="AQ95" s="46"/>
      <c r="AR95" s="46"/>
      <c r="AS95" s="53" t="s">
        <v>2224</v>
      </c>
      <c r="AT95" s="205">
        <v>0.7</v>
      </c>
      <c r="AU95" s="263"/>
      <c r="AV95" s="262"/>
      <c r="AW95" s="262"/>
      <c r="AX95" s="261"/>
      <c r="AY95" s="89">
        <f>ROUND(ROUND(ROUND(M93*W96,0)*$AB$12,0)*AT95,0)</f>
        <v>349</v>
      </c>
      <c r="AZ95" s="9"/>
    </row>
    <row r="96" spans="1:52" ht="14.1" x14ac:dyDescent="0.3">
      <c r="A96" s="6">
        <v>22</v>
      </c>
      <c r="B96" s="154" t="s">
        <v>1178</v>
      </c>
      <c r="C96" s="49" t="s">
        <v>4346</v>
      </c>
      <c r="D96" s="108"/>
      <c r="E96" s="109"/>
      <c r="F96" s="109"/>
      <c r="G96" s="41"/>
      <c r="H96" s="1"/>
      <c r="I96" s="1"/>
      <c r="J96" s="159"/>
      <c r="K96" s="1"/>
      <c r="L96" s="159"/>
      <c r="M96" s="160"/>
      <c r="N96" s="159"/>
      <c r="O96" s="159"/>
      <c r="P96" s="159"/>
      <c r="Q96" s="40"/>
      <c r="R96" s="7"/>
      <c r="S96" s="7"/>
      <c r="T96" s="7"/>
      <c r="U96" s="7"/>
      <c r="V96" s="107" t="s">
        <v>2224</v>
      </c>
      <c r="W96" s="150">
        <v>0.96499999999999997</v>
      </c>
      <c r="X96" s="257"/>
      <c r="Y96" s="7"/>
      <c r="Z96" s="67"/>
      <c r="AA96" s="58"/>
      <c r="AB96" s="58"/>
      <c r="AC96" s="74"/>
      <c r="AD96" s="307"/>
      <c r="AE96" s="308"/>
      <c r="AF96" s="308"/>
      <c r="AG96" s="308"/>
      <c r="AH96" s="308"/>
      <c r="AI96" s="309"/>
      <c r="AJ96" s="45" t="s">
        <v>2248</v>
      </c>
      <c r="AK96" s="46"/>
      <c r="AL96" s="46"/>
      <c r="AM96" s="46"/>
      <c r="AN96" s="46"/>
      <c r="AO96" s="46"/>
      <c r="AP96" s="46"/>
      <c r="AQ96" s="46"/>
      <c r="AR96" s="46"/>
      <c r="AS96" s="53" t="s">
        <v>2224</v>
      </c>
      <c r="AT96" s="205">
        <v>0.5</v>
      </c>
      <c r="AU96" s="260"/>
      <c r="AV96" s="259"/>
      <c r="AW96" s="259"/>
      <c r="AX96" s="258"/>
      <c r="AY96" s="89">
        <f>ROUND(ROUND(ROUND(M93*W96,0)*$AB$12,0)*AT96,0)</f>
        <v>249</v>
      </c>
      <c r="AZ96" s="9"/>
    </row>
    <row r="97" spans="1:52" ht="14.25" customHeight="1" x14ac:dyDescent="0.3">
      <c r="A97" s="6">
        <v>22</v>
      </c>
      <c r="B97" s="154" t="s">
        <v>1177</v>
      </c>
      <c r="C97" s="49" t="s">
        <v>4345</v>
      </c>
      <c r="D97" s="108"/>
      <c r="E97" s="109"/>
      <c r="F97" s="109"/>
      <c r="G97" s="41"/>
      <c r="H97" s="1"/>
      <c r="I97" s="1"/>
      <c r="J97" s="159"/>
      <c r="K97" s="1"/>
      <c r="L97" s="159"/>
      <c r="M97" s="160"/>
      <c r="N97" s="159"/>
      <c r="O97" s="159"/>
      <c r="P97" s="159"/>
      <c r="Q97" s="40"/>
      <c r="R97" s="30"/>
      <c r="S97" s="50"/>
      <c r="T97" s="50"/>
      <c r="U97" s="50"/>
      <c r="V97" s="50"/>
      <c r="W97" s="52"/>
      <c r="X97" s="50"/>
      <c r="Y97" s="50"/>
      <c r="Z97" s="68"/>
      <c r="AA97" s="127"/>
      <c r="AB97" s="127"/>
      <c r="AC97" s="81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165"/>
      <c r="AT97" s="164"/>
      <c r="AU97" s="310" t="s">
        <v>2255</v>
      </c>
      <c r="AV97" s="311"/>
      <c r="AW97" s="311"/>
      <c r="AX97" s="312"/>
      <c r="AY97" s="89">
        <f>ROUND(M93*$AB$12,0)-AU100</f>
        <v>511</v>
      </c>
      <c r="AZ97" s="9"/>
    </row>
    <row r="98" spans="1:52" ht="14.25" customHeight="1" x14ac:dyDescent="0.3">
      <c r="A98" s="6">
        <v>22</v>
      </c>
      <c r="B98" s="154" t="s">
        <v>1176</v>
      </c>
      <c r="C98" s="49" t="s">
        <v>4344</v>
      </c>
      <c r="D98" s="108"/>
      <c r="E98" s="109"/>
      <c r="F98" s="109"/>
      <c r="G98" s="41"/>
      <c r="H98" s="1"/>
      <c r="I98" s="1"/>
      <c r="J98" s="159"/>
      <c r="K98" s="1"/>
      <c r="L98" s="159"/>
      <c r="M98" s="160"/>
      <c r="N98" s="159"/>
      <c r="O98" s="159"/>
      <c r="P98" s="159"/>
      <c r="Q98" s="40"/>
      <c r="R98" s="159"/>
      <c r="S98" s="58"/>
      <c r="T98" s="58"/>
      <c r="U98" s="58"/>
      <c r="V98" s="58"/>
      <c r="W98" s="158"/>
      <c r="X98" s="58"/>
      <c r="Y98" s="58"/>
      <c r="Z98" s="67"/>
      <c r="AA98" s="58"/>
      <c r="AB98" s="58"/>
      <c r="AC98" s="74"/>
      <c r="AD98" s="304" t="s">
        <v>2230</v>
      </c>
      <c r="AE98" s="305"/>
      <c r="AF98" s="305"/>
      <c r="AG98" s="305"/>
      <c r="AH98" s="305"/>
      <c r="AI98" s="306"/>
      <c r="AJ98" s="62" t="s">
        <v>2244</v>
      </c>
      <c r="AK98" s="62"/>
      <c r="AL98" s="62"/>
      <c r="AM98" s="62"/>
      <c r="AN98" s="62"/>
      <c r="AO98" s="62"/>
      <c r="AP98" s="62"/>
      <c r="AQ98" s="62"/>
      <c r="AR98" s="62"/>
      <c r="AS98" s="50" t="s">
        <v>2224</v>
      </c>
      <c r="AT98" s="25">
        <v>0.7</v>
      </c>
      <c r="AU98" s="313"/>
      <c r="AV98" s="314"/>
      <c r="AW98" s="314"/>
      <c r="AX98" s="315"/>
      <c r="AY98" s="89">
        <f>ROUND(ROUND(M93*$AB$12,0)*AT98,0)-AU100</f>
        <v>356</v>
      </c>
      <c r="AZ98" s="9"/>
    </row>
    <row r="99" spans="1:52" ht="14.1" x14ac:dyDescent="0.3">
      <c r="A99" s="6">
        <v>22</v>
      </c>
      <c r="B99" s="154" t="s">
        <v>1175</v>
      </c>
      <c r="C99" s="49" t="s">
        <v>4343</v>
      </c>
      <c r="D99" s="108"/>
      <c r="E99" s="109"/>
      <c r="F99" s="109"/>
      <c r="G99" s="41"/>
      <c r="H99" s="1"/>
      <c r="I99" s="1"/>
      <c r="J99" s="159"/>
      <c r="K99" s="1"/>
      <c r="L99" s="159"/>
      <c r="M99" s="196"/>
      <c r="N99" s="1"/>
      <c r="O99" s="1"/>
      <c r="P99" s="159"/>
      <c r="Q99" s="40"/>
      <c r="R99" s="159"/>
      <c r="S99" s="58"/>
      <c r="T99" s="58"/>
      <c r="U99" s="58"/>
      <c r="V99" s="58"/>
      <c r="W99" s="158"/>
      <c r="X99" s="58"/>
      <c r="Y99" s="58"/>
      <c r="Z99" s="67"/>
      <c r="AA99" s="58"/>
      <c r="AB99" s="58"/>
      <c r="AC99" s="74"/>
      <c r="AD99" s="307"/>
      <c r="AE99" s="308"/>
      <c r="AF99" s="308"/>
      <c r="AG99" s="308"/>
      <c r="AH99" s="308"/>
      <c r="AI99" s="309"/>
      <c r="AJ99" s="62" t="s">
        <v>2248</v>
      </c>
      <c r="AK99" s="62"/>
      <c r="AL99" s="62"/>
      <c r="AM99" s="62"/>
      <c r="AN99" s="62"/>
      <c r="AO99" s="62"/>
      <c r="AP99" s="62"/>
      <c r="AQ99" s="62"/>
      <c r="AR99" s="62"/>
      <c r="AS99" s="50" t="s">
        <v>2224</v>
      </c>
      <c r="AT99" s="25">
        <v>0.5</v>
      </c>
      <c r="AU99" s="313"/>
      <c r="AV99" s="314"/>
      <c r="AW99" s="314"/>
      <c r="AX99" s="315"/>
      <c r="AY99" s="89">
        <f>ROUND(ROUND(M93*$AB$12,0)*AT99,0)-AU100</f>
        <v>253</v>
      </c>
      <c r="AZ99" s="9"/>
    </row>
    <row r="100" spans="1:52" ht="14.1" x14ac:dyDescent="0.3">
      <c r="A100" s="6">
        <v>22</v>
      </c>
      <c r="B100" s="154" t="s">
        <v>1174</v>
      </c>
      <c r="C100" s="49" t="s">
        <v>4342</v>
      </c>
      <c r="D100" s="108"/>
      <c r="E100" s="109"/>
      <c r="F100" s="109"/>
      <c r="G100" s="41"/>
      <c r="H100" s="1"/>
      <c r="I100" s="1"/>
      <c r="J100" s="159"/>
      <c r="K100" s="1"/>
      <c r="L100" s="159"/>
      <c r="M100" s="160"/>
      <c r="N100" s="159"/>
      <c r="O100" s="159"/>
      <c r="P100" s="159"/>
      <c r="Q100" s="40"/>
      <c r="R100" s="62" t="s">
        <v>2234</v>
      </c>
      <c r="S100" s="62"/>
      <c r="T100" s="62"/>
      <c r="U100" s="62"/>
      <c r="V100" s="62"/>
      <c r="W100" s="168"/>
      <c r="X100" s="62"/>
      <c r="Y100" s="62"/>
      <c r="Z100" s="67"/>
      <c r="AA100" s="58"/>
      <c r="AB100" s="58"/>
      <c r="AC100" s="74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50"/>
      <c r="AT100" s="51"/>
      <c r="AU100" s="163">
        <v>5</v>
      </c>
      <c r="AV100" s="162" t="s">
        <v>2251</v>
      </c>
      <c r="AW100" s="159"/>
      <c r="AX100" s="161"/>
      <c r="AY100" s="89">
        <f>ROUND(ROUND(M93*W102,0)*$AB$12,0)-AU100</f>
        <v>493</v>
      </c>
      <c r="AZ100" s="9"/>
    </row>
    <row r="101" spans="1:52" ht="14.25" customHeight="1" x14ac:dyDescent="0.3">
      <c r="A101" s="6">
        <v>22</v>
      </c>
      <c r="B101" s="154" t="s">
        <v>1173</v>
      </c>
      <c r="C101" s="49" t="s">
        <v>4341</v>
      </c>
      <c r="D101" s="108"/>
      <c r="E101" s="109"/>
      <c r="F101" s="109"/>
      <c r="G101" s="41"/>
      <c r="H101" s="1"/>
      <c r="I101" s="1"/>
      <c r="J101" s="159"/>
      <c r="K101" s="1"/>
      <c r="L101" s="159"/>
      <c r="M101" s="160"/>
      <c r="N101" s="159"/>
      <c r="O101" s="159"/>
      <c r="P101" s="159"/>
      <c r="Q101" s="40"/>
      <c r="R101" s="58" t="s">
        <v>2231</v>
      </c>
      <c r="S101" s="58"/>
      <c r="T101" s="58"/>
      <c r="U101" s="58"/>
      <c r="V101" s="58"/>
      <c r="W101" s="158"/>
      <c r="X101" s="58"/>
      <c r="Y101" s="58"/>
      <c r="Z101" s="67"/>
      <c r="AA101" s="58"/>
      <c r="AB101" s="58"/>
      <c r="AC101" s="74"/>
      <c r="AD101" s="304" t="s">
        <v>2230</v>
      </c>
      <c r="AE101" s="305"/>
      <c r="AF101" s="305"/>
      <c r="AG101" s="305"/>
      <c r="AH101" s="305"/>
      <c r="AI101" s="306"/>
      <c r="AJ101" s="62" t="s">
        <v>2244</v>
      </c>
      <c r="AK101" s="62"/>
      <c r="AL101" s="62"/>
      <c r="AM101" s="62"/>
      <c r="AN101" s="62"/>
      <c r="AO101" s="62"/>
      <c r="AP101" s="62"/>
      <c r="AQ101" s="62"/>
      <c r="AR101" s="62"/>
      <c r="AS101" s="50" t="s">
        <v>2224</v>
      </c>
      <c r="AT101" s="25">
        <v>0.7</v>
      </c>
      <c r="AU101" s="157"/>
      <c r="AV101" s="156"/>
      <c r="AW101" s="156"/>
      <c r="AX101" s="155"/>
      <c r="AY101" s="89">
        <f>ROUND(ROUND(ROUND(M93*W102,0)*$AB$12,0)*AT101,0)-AU100</f>
        <v>344</v>
      </c>
      <c r="AZ101" s="9"/>
    </row>
    <row r="102" spans="1:52" ht="14.1" x14ac:dyDescent="0.3">
      <c r="A102" s="6">
        <v>22</v>
      </c>
      <c r="B102" s="154" t="s">
        <v>1172</v>
      </c>
      <c r="C102" s="49" t="s">
        <v>4340</v>
      </c>
      <c r="D102" s="108"/>
      <c r="E102" s="109"/>
      <c r="F102" s="109"/>
      <c r="G102" s="41"/>
      <c r="H102" s="1"/>
      <c r="I102" s="1"/>
      <c r="J102" s="159"/>
      <c r="K102" s="1"/>
      <c r="L102" s="159"/>
      <c r="M102" s="160"/>
      <c r="N102" s="159"/>
      <c r="O102" s="159"/>
      <c r="P102" s="159"/>
      <c r="Q102" s="40"/>
      <c r="R102" s="7"/>
      <c r="S102" s="7"/>
      <c r="T102" s="7"/>
      <c r="U102" s="7"/>
      <c r="V102" s="107" t="s">
        <v>2224</v>
      </c>
      <c r="W102" s="150">
        <v>0.96499999999999997</v>
      </c>
      <c r="X102" s="257"/>
      <c r="Y102" s="7"/>
      <c r="Z102" s="67"/>
      <c r="AA102" s="58"/>
      <c r="AB102" s="58"/>
      <c r="AC102" s="74"/>
      <c r="AD102" s="307"/>
      <c r="AE102" s="308"/>
      <c r="AF102" s="308"/>
      <c r="AG102" s="308"/>
      <c r="AH102" s="308"/>
      <c r="AI102" s="309"/>
      <c r="AJ102" s="62" t="s">
        <v>2248</v>
      </c>
      <c r="AK102" s="62"/>
      <c r="AL102" s="62"/>
      <c r="AM102" s="62"/>
      <c r="AN102" s="62"/>
      <c r="AO102" s="62"/>
      <c r="AP102" s="62"/>
      <c r="AQ102" s="62"/>
      <c r="AR102" s="62"/>
      <c r="AS102" s="50" t="s">
        <v>2224</v>
      </c>
      <c r="AT102" s="25">
        <v>0.5</v>
      </c>
      <c r="AU102" s="148"/>
      <c r="AV102" s="147"/>
      <c r="AW102" s="146"/>
      <c r="AX102" s="145"/>
      <c r="AY102" s="89">
        <f>ROUND(ROUND(ROUND(M93*W102,0)*$AB$12,0)*AT102,0)-AU100</f>
        <v>244</v>
      </c>
      <c r="AZ102" s="9"/>
    </row>
    <row r="103" spans="1:52" ht="14.1" x14ac:dyDescent="0.3">
      <c r="A103" s="6">
        <v>22</v>
      </c>
      <c r="B103" s="154">
        <v>7171</v>
      </c>
      <c r="C103" s="49" t="s">
        <v>4339</v>
      </c>
      <c r="D103" s="108"/>
      <c r="E103" s="109"/>
      <c r="F103" s="109"/>
      <c r="G103" s="47" t="s">
        <v>2460</v>
      </c>
      <c r="H103" s="30"/>
      <c r="I103" s="30"/>
      <c r="J103" s="165"/>
      <c r="K103" s="30"/>
      <c r="L103" s="165"/>
      <c r="M103" s="164"/>
      <c r="N103" s="165"/>
      <c r="O103" s="165"/>
      <c r="P103" s="165"/>
      <c r="Q103" s="48"/>
      <c r="R103" s="30"/>
      <c r="S103" s="50"/>
      <c r="T103" s="50"/>
      <c r="U103" s="50"/>
      <c r="V103" s="50"/>
      <c r="W103" s="52"/>
      <c r="X103" s="50"/>
      <c r="Y103" s="50"/>
      <c r="Z103" s="68"/>
      <c r="AA103" s="127"/>
      <c r="AB103" s="127"/>
      <c r="AC103" s="81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165"/>
      <c r="AT103" s="164"/>
      <c r="AU103" s="176"/>
      <c r="AV103" s="165"/>
      <c r="AW103" s="165"/>
      <c r="AX103" s="175"/>
      <c r="AY103" s="89">
        <f>ROUND(M105*$AB$12,0)</f>
        <v>431</v>
      </c>
      <c r="AZ103" s="9"/>
    </row>
    <row r="104" spans="1:52" ht="14.25" customHeight="1" x14ac:dyDescent="0.3">
      <c r="A104" s="6">
        <v>22</v>
      </c>
      <c r="B104" s="154">
        <v>7172</v>
      </c>
      <c r="C104" s="49" t="s">
        <v>4338</v>
      </c>
      <c r="D104" s="108"/>
      <c r="E104" s="109"/>
      <c r="F104" s="109"/>
      <c r="G104" s="41"/>
      <c r="H104" s="1"/>
      <c r="I104" s="1"/>
      <c r="J104" s="159"/>
      <c r="K104" s="1"/>
      <c r="L104" s="159"/>
      <c r="M104" s="160"/>
      <c r="N104" s="159"/>
      <c r="O104" s="159"/>
      <c r="P104" s="159"/>
      <c r="Q104" s="40"/>
      <c r="R104" s="159"/>
      <c r="S104" s="58"/>
      <c r="T104" s="58"/>
      <c r="U104" s="58"/>
      <c r="V104" s="58"/>
      <c r="W104" s="158"/>
      <c r="X104" s="58"/>
      <c r="Y104" s="58"/>
      <c r="Z104" s="67"/>
      <c r="AA104" s="58"/>
      <c r="AB104" s="58"/>
      <c r="AC104" s="74"/>
      <c r="AD104" s="304" t="s">
        <v>2230</v>
      </c>
      <c r="AE104" s="305"/>
      <c r="AF104" s="305"/>
      <c r="AG104" s="305"/>
      <c r="AH104" s="305"/>
      <c r="AI104" s="306"/>
      <c r="AJ104" s="45" t="s">
        <v>2244</v>
      </c>
      <c r="AK104" s="46"/>
      <c r="AL104" s="46"/>
      <c r="AM104" s="46"/>
      <c r="AN104" s="46"/>
      <c r="AO104" s="46"/>
      <c r="AP104" s="46"/>
      <c r="AQ104" s="46"/>
      <c r="AR104" s="46"/>
      <c r="AS104" s="53" t="s">
        <v>2224</v>
      </c>
      <c r="AT104" s="205">
        <v>0.7</v>
      </c>
      <c r="AU104" s="263"/>
      <c r="AV104" s="262"/>
      <c r="AW104" s="262"/>
      <c r="AX104" s="261"/>
      <c r="AY104" s="89">
        <f>ROUND(ROUND(M105*$AB$12,0)*AT104,0)</f>
        <v>302</v>
      </c>
      <c r="AZ104" s="9"/>
    </row>
    <row r="105" spans="1:52" ht="14.1" x14ac:dyDescent="0.3">
      <c r="A105" s="6">
        <v>22</v>
      </c>
      <c r="B105" s="154" t="s">
        <v>1171</v>
      </c>
      <c r="C105" s="49" t="s">
        <v>4337</v>
      </c>
      <c r="D105" s="108"/>
      <c r="E105" s="109"/>
      <c r="F105" s="109"/>
      <c r="G105" s="41"/>
      <c r="H105" s="1"/>
      <c r="I105" s="1"/>
      <c r="J105" s="159"/>
      <c r="K105" s="1"/>
      <c r="L105" s="159"/>
      <c r="M105" s="174">
        <f>'7経過的生活介護(基本１） '!M105</f>
        <v>616</v>
      </c>
      <c r="N105" s="1" t="s">
        <v>1860</v>
      </c>
      <c r="O105" s="1"/>
      <c r="P105" s="159"/>
      <c r="Q105" s="40"/>
      <c r="R105" s="159"/>
      <c r="S105" s="58"/>
      <c r="T105" s="58"/>
      <c r="U105" s="58"/>
      <c r="V105" s="58"/>
      <c r="W105" s="158"/>
      <c r="X105" s="58"/>
      <c r="Y105" s="58"/>
      <c r="Z105" s="67"/>
      <c r="AA105" s="58"/>
      <c r="AB105" s="58"/>
      <c r="AC105" s="74"/>
      <c r="AD105" s="307"/>
      <c r="AE105" s="308"/>
      <c r="AF105" s="308"/>
      <c r="AG105" s="308"/>
      <c r="AH105" s="308"/>
      <c r="AI105" s="309"/>
      <c r="AJ105" s="45" t="s">
        <v>2248</v>
      </c>
      <c r="AK105" s="46"/>
      <c r="AL105" s="46"/>
      <c r="AM105" s="46"/>
      <c r="AN105" s="46"/>
      <c r="AO105" s="46"/>
      <c r="AP105" s="46"/>
      <c r="AQ105" s="46"/>
      <c r="AR105" s="46"/>
      <c r="AS105" s="53" t="s">
        <v>2224</v>
      </c>
      <c r="AT105" s="205">
        <v>0.5</v>
      </c>
      <c r="AU105" s="263"/>
      <c r="AV105" s="262"/>
      <c r="AW105" s="262"/>
      <c r="AX105" s="261"/>
      <c r="AY105" s="89">
        <f>ROUND(ROUND(M105*$AB$12,0)*AT105,0)</f>
        <v>216</v>
      </c>
      <c r="AZ105" s="9"/>
    </row>
    <row r="106" spans="1:52" ht="14.1" x14ac:dyDescent="0.3">
      <c r="A106" s="6">
        <v>22</v>
      </c>
      <c r="B106" s="154">
        <v>7173</v>
      </c>
      <c r="C106" s="49" t="s">
        <v>4336</v>
      </c>
      <c r="D106" s="108"/>
      <c r="E106" s="109"/>
      <c r="F106" s="109"/>
      <c r="G106" s="41"/>
      <c r="H106" s="1"/>
      <c r="I106" s="1"/>
      <c r="J106" s="159"/>
      <c r="K106" s="1"/>
      <c r="L106" s="159"/>
      <c r="M106" s="160"/>
      <c r="N106" s="159"/>
      <c r="O106" s="159"/>
      <c r="P106" s="159"/>
      <c r="Q106" s="40"/>
      <c r="R106" s="62" t="s">
        <v>2234</v>
      </c>
      <c r="S106" s="62"/>
      <c r="T106" s="62"/>
      <c r="U106" s="62"/>
      <c r="V106" s="62"/>
      <c r="W106" s="168"/>
      <c r="X106" s="62"/>
      <c r="Y106" s="62"/>
      <c r="Z106" s="67"/>
      <c r="AA106" s="58"/>
      <c r="AB106" s="58"/>
      <c r="AC106" s="74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50"/>
      <c r="AT106" s="51"/>
      <c r="AU106" s="157"/>
      <c r="AV106" s="156"/>
      <c r="AW106" s="156"/>
      <c r="AX106" s="155"/>
      <c r="AY106" s="89">
        <f>ROUND(ROUND(M105*W108,0)*$AB$12,0)</f>
        <v>416</v>
      </c>
      <c r="AZ106" s="9"/>
    </row>
    <row r="107" spans="1:52" ht="14.25" customHeight="1" x14ac:dyDescent="0.3">
      <c r="A107" s="6">
        <v>22</v>
      </c>
      <c r="B107" s="154">
        <v>7174</v>
      </c>
      <c r="C107" s="49" t="s">
        <v>4335</v>
      </c>
      <c r="D107" s="108"/>
      <c r="E107" s="109"/>
      <c r="F107" s="109"/>
      <c r="G107" s="41"/>
      <c r="H107" s="1"/>
      <c r="I107" s="1"/>
      <c r="J107" s="159"/>
      <c r="K107" s="1"/>
      <c r="L107" s="159"/>
      <c r="M107" s="160"/>
      <c r="N107" s="159"/>
      <c r="O107" s="159"/>
      <c r="P107" s="159"/>
      <c r="Q107" s="40"/>
      <c r="R107" s="58" t="s">
        <v>2231</v>
      </c>
      <c r="S107" s="58"/>
      <c r="T107" s="58"/>
      <c r="U107" s="58"/>
      <c r="V107" s="58"/>
      <c r="W107" s="158"/>
      <c r="X107" s="58"/>
      <c r="Y107" s="58"/>
      <c r="Z107" s="67"/>
      <c r="AA107" s="58"/>
      <c r="AB107" s="58"/>
      <c r="AC107" s="74"/>
      <c r="AD107" s="304" t="s">
        <v>2230</v>
      </c>
      <c r="AE107" s="305"/>
      <c r="AF107" s="305"/>
      <c r="AG107" s="305"/>
      <c r="AH107" s="305"/>
      <c r="AI107" s="306"/>
      <c r="AJ107" s="45" t="s">
        <v>2244</v>
      </c>
      <c r="AK107" s="46"/>
      <c r="AL107" s="46"/>
      <c r="AM107" s="46"/>
      <c r="AN107" s="46"/>
      <c r="AO107" s="46"/>
      <c r="AP107" s="46"/>
      <c r="AQ107" s="46"/>
      <c r="AR107" s="46"/>
      <c r="AS107" s="53" t="s">
        <v>2224</v>
      </c>
      <c r="AT107" s="205">
        <v>0.7</v>
      </c>
      <c r="AU107" s="263"/>
      <c r="AV107" s="262"/>
      <c r="AW107" s="262"/>
      <c r="AX107" s="261"/>
      <c r="AY107" s="89">
        <f>ROUND(ROUND(ROUND(M105*W108,0)*$AB$12,0)*AT107,0)</f>
        <v>291</v>
      </c>
      <c r="AZ107" s="9"/>
    </row>
    <row r="108" spans="1:52" ht="14.1" x14ac:dyDescent="0.3">
      <c r="A108" s="6">
        <v>22</v>
      </c>
      <c r="B108" s="154" t="s">
        <v>1170</v>
      </c>
      <c r="C108" s="49" t="s">
        <v>4334</v>
      </c>
      <c r="D108" s="108"/>
      <c r="E108" s="109"/>
      <c r="F108" s="109"/>
      <c r="G108" s="41"/>
      <c r="H108" s="1"/>
      <c r="I108" s="1"/>
      <c r="J108" s="159"/>
      <c r="K108" s="1"/>
      <c r="L108" s="159"/>
      <c r="M108" s="160"/>
      <c r="N108" s="159"/>
      <c r="O108" s="159"/>
      <c r="P108" s="159"/>
      <c r="Q108" s="40"/>
      <c r="R108" s="7"/>
      <c r="S108" s="7"/>
      <c r="T108" s="7"/>
      <c r="U108" s="7"/>
      <c r="V108" s="107" t="s">
        <v>2224</v>
      </c>
      <c r="W108" s="150">
        <v>0.96499999999999997</v>
      </c>
      <c r="X108" s="257"/>
      <c r="Y108" s="7"/>
      <c r="Z108" s="67"/>
      <c r="AA108" s="58"/>
      <c r="AB108" s="58"/>
      <c r="AC108" s="74"/>
      <c r="AD108" s="307"/>
      <c r="AE108" s="308"/>
      <c r="AF108" s="308"/>
      <c r="AG108" s="308"/>
      <c r="AH108" s="308"/>
      <c r="AI108" s="309"/>
      <c r="AJ108" s="45" t="s">
        <v>2248</v>
      </c>
      <c r="AK108" s="46"/>
      <c r="AL108" s="46"/>
      <c r="AM108" s="46"/>
      <c r="AN108" s="46"/>
      <c r="AO108" s="46"/>
      <c r="AP108" s="46"/>
      <c r="AQ108" s="46"/>
      <c r="AR108" s="46"/>
      <c r="AS108" s="53" t="s">
        <v>2224</v>
      </c>
      <c r="AT108" s="205">
        <v>0.5</v>
      </c>
      <c r="AU108" s="260"/>
      <c r="AV108" s="259"/>
      <c r="AW108" s="259"/>
      <c r="AX108" s="258"/>
      <c r="AY108" s="89">
        <f>ROUND(ROUND(ROUND(M105*W108,0)*$AB$12,0)*AT108,0)</f>
        <v>208</v>
      </c>
      <c r="AZ108" s="9"/>
    </row>
    <row r="109" spans="1:52" ht="14.25" customHeight="1" x14ac:dyDescent="0.3">
      <c r="A109" s="6">
        <v>22</v>
      </c>
      <c r="B109" s="154" t="s">
        <v>1169</v>
      </c>
      <c r="C109" s="49" t="s">
        <v>4333</v>
      </c>
      <c r="D109" s="108"/>
      <c r="E109" s="109"/>
      <c r="F109" s="109"/>
      <c r="G109" s="41"/>
      <c r="H109" s="1"/>
      <c r="I109" s="1"/>
      <c r="J109" s="159"/>
      <c r="K109" s="1"/>
      <c r="L109" s="159"/>
      <c r="M109" s="160"/>
      <c r="N109" s="159"/>
      <c r="O109" s="159"/>
      <c r="P109" s="159"/>
      <c r="Q109" s="40"/>
      <c r="R109" s="30"/>
      <c r="S109" s="50"/>
      <c r="T109" s="50"/>
      <c r="U109" s="50"/>
      <c r="V109" s="50"/>
      <c r="W109" s="52"/>
      <c r="X109" s="50"/>
      <c r="Y109" s="50"/>
      <c r="Z109" s="68"/>
      <c r="AA109" s="127"/>
      <c r="AB109" s="127"/>
      <c r="AC109" s="81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165"/>
      <c r="AT109" s="164"/>
      <c r="AU109" s="310" t="s">
        <v>2255</v>
      </c>
      <c r="AV109" s="311"/>
      <c r="AW109" s="311"/>
      <c r="AX109" s="312"/>
      <c r="AY109" s="89">
        <f>ROUND(M105*$AB$12,0)-AU112</f>
        <v>426</v>
      </c>
      <c r="AZ109" s="9"/>
    </row>
    <row r="110" spans="1:52" ht="14.25" customHeight="1" x14ac:dyDescent="0.3">
      <c r="A110" s="6">
        <v>22</v>
      </c>
      <c r="B110" s="154" t="s">
        <v>1168</v>
      </c>
      <c r="C110" s="49" t="s">
        <v>4332</v>
      </c>
      <c r="D110" s="108"/>
      <c r="E110" s="109"/>
      <c r="F110" s="109"/>
      <c r="G110" s="41"/>
      <c r="H110" s="1"/>
      <c r="I110" s="1"/>
      <c r="J110" s="159"/>
      <c r="K110" s="1"/>
      <c r="L110" s="159"/>
      <c r="M110" s="160"/>
      <c r="N110" s="159"/>
      <c r="O110" s="159"/>
      <c r="P110" s="159"/>
      <c r="Q110" s="40"/>
      <c r="R110" s="159"/>
      <c r="S110" s="58"/>
      <c r="T110" s="58"/>
      <c r="U110" s="58"/>
      <c r="V110" s="58"/>
      <c r="W110" s="158"/>
      <c r="X110" s="58"/>
      <c r="Y110" s="58"/>
      <c r="Z110" s="67"/>
      <c r="AA110" s="58"/>
      <c r="AB110" s="58"/>
      <c r="AC110" s="74"/>
      <c r="AD110" s="304" t="s">
        <v>2230</v>
      </c>
      <c r="AE110" s="305"/>
      <c r="AF110" s="305"/>
      <c r="AG110" s="305"/>
      <c r="AH110" s="305"/>
      <c r="AI110" s="306"/>
      <c r="AJ110" s="62" t="s">
        <v>2244</v>
      </c>
      <c r="AK110" s="62"/>
      <c r="AL110" s="62"/>
      <c r="AM110" s="62"/>
      <c r="AN110" s="62"/>
      <c r="AO110" s="62"/>
      <c r="AP110" s="62"/>
      <c r="AQ110" s="62"/>
      <c r="AR110" s="62"/>
      <c r="AS110" s="50" t="s">
        <v>2224</v>
      </c>
      <c r="AT110" s="25">
        <v>0.7</v>
      </c>
      <c r="AU110" s="313"/>
      <c r="AV110" s="314"/>
      <c r="AW110" s="314"/>
      <c r="AX110" s="315"/>
      <c r="AY110" s="89">
        <f>ROUND(ROUND(M105*$AB$12,0)*AT110,0)-AU112</f>
        <v>297</v>
      </c>
      <c r="AZ110" s="9"/>
    </row>
    <row r="111" spans="1:52" ht="14.1" x14ac:dyDescent="0.3">
      <c r="A111" s="6">
        <v>22</v>
      </c>
      <c r="B111" s="154" t="s">
        <v>1167</v>
      </c>
      <c r="C111" s="49" t="s">
        <v>4331</v>
      </c>
      <c r="D111" s="108"/>
      <c r="E111" s="109"/>
      <c r="F111" s="109"/>
      <c r="G111" s="41"/>
      <c r="H111" s="1"/>
      <c r="I111" s="1"/>
      <c r="J111" s="159"/>
      <c r="K111" s="1"/>
      <c r="L111" s="159"/>
      <c r="M111" s="196"/>
      <c r="N111" s="1"/>
      <c r="O111" s="1"/>
      <c r="P111" s="159"/>
      <c r="Q111" s="40"/>
      <c r="R111" s="159"/>
      <c r="S111" s="58"/>
      <c r="T111" s="58"/>
      <c r="U111" s="58"/>
      <c r="V111" s="58"/>
      <c r="W111" s="158"/>
      <c r="X111" s="58"/>
      <c r="Y111" s="58"/>
      <c r="Z111" s="67"/>
      <c r="AA111" s="58"/>
      <c r="AB111" s="58"/>
      <c r="AC111" s="74"/>
      <c r="AD111" s="307"/>
      <c r="AE111" s="308"/>
      <c r="AF111" s="308"/>
      <c r="AG111" s="308"/>
      <c r="AH111" s="308"/>
      <c r="AI111" s="309"/>
      <c r="AJ111" s="62" t="s">
        <v>2248</v>
      </c>
      <c r="AK111" s="62"/>
      <c r="AL111" s="62"/>
      <c r="AM111" s="62"/>
      <c r="AN111" s="62"/>
      <c r="AO111" s="62"/>
      <c r="AP111" s="62"/>
      <c r="AQ111" s="62"/>
      <c r="AR111" s="62"/>
      <c r="AS111" s="50" t="s">
        <v>2224</v>
      </c>
      <c r="AT111" s="25">
        <v>0.5</v>
      </c>
      <c r="AU111" s="313"/>
      <c r="AV111" s="314"/>
      <c r="AW111" s="314"/>
      <c r="AX111" s="315"/>
      <c r="AY111" s="89">
        <f>ROUND(ROUND(M105*$AB$12,0)*AT111,0)-AU112</f>
        <v>211</v>
      </c>
      <c r="AZ111" s="9"/>
    </row>
    <row r="112" spans="1:52" ht="14.1" x14ac:dyDescent="0.3">
      <c r="A112" s="6">
        <v>22</v>
      </c>
      <c r="B112" s="154" t="s">
        <v>1166</v>
      </c>
      <c r="C112" s="49" t="s">
        <v>4330</v>
      </c>
      <c r="D112" s="108"/>
      <c r="E112" s="109"/>
      <c r="F112" s="109"/>
      <c r="G112" s="41"/>
      <c r="H112" s="1"/>
      <c r="I112" s="1"/>
      <c r="J112" s="159"/>
      <c r="K112" s="1"/>
      <c r="L112" s="159"/>
      <c r="M112" s="160"/>
      <c r="N112" s="159"/>
      <c r="O112" s="159"/>
      <c r="P112" s="159"/>
      <c r="Q112" s="40"/>
      <c r="R112" s="62" t="s">
        <v>2234</v>
      </c>
      <c r="S112" s="62"/>
      <c r="T112" s="62"/>
      <c r="U112" s="62"/>
      <c r="V112" s="62"/>
      <c r="W112" s="168"/>
      <c r="X112" s="62"/>
      <c r="Y112" s="62"/>
      <c r="Z112" s="67"/>
      <c r="AA112" s="58"/>
      <c r="AB112" s="58"/>
      <c r="AC112" s="74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50"/>
      <c r="AT112" s="51"/>
      <c r="AU112" s="163">
        <v>5</v>
      </c>
      <c r="AV112" s="162" t="s">
        <v>2251</v>
      </c>
      <c r="AW112" s="159"/>
      <c r="AX112" s="161"/>
      <c r="AY112" s="89">
        <f>ROUND(ROUND(M105*W114,0)*$AB$12,0)-AU112</f>
        <v>411</v>
      </c>
      <c r="AZ112" s="9"/>
    </row>
    <row r="113" spans="1:52" ht="14.25" customHeight="1" x14ac:dyDescent="0.3">
      <c r="A113" s="6">
        <v>22</v>
      </c>
      <c r="B113" s="154" t="s">
        <v>1165</v>
      </c>
      <c r="C113" s="49" t="s">
        <v>4329</v>
      </c>
      <c r="D113" s="108"/>
      <c r="E113" s="109"/>
      <c r="F113" s="109"/>
      <c r="G113" s="41"/>
      <c r="H113" s="1"/>
      <c r="I113" s="1"/>
      <c r="J113" s="159"/>
      <c r="K113" s="1"/>
      <c r="L113" s="159"/>
      <c r="M113" s="160"/>
      <c r="N113" s="159"/>
      <c r="O113" s="159"/>
      <c r="P113" s="159"/>
      <c r="Q113" s="40"/>
      <c r="R113" s="58" t="s">
        <v>2231</v>
      </c>
      <c r="S113" s="58"/>
      <c r="T113" s="58"/>
      <c r="U113" s="58"/>
      <c r="V113" s="58"/>
      <c r="W113" s="158"/>
      <c r="X113" s="58"/>
      <c r="Y113" s="58"/>
      <c r="Z113" s="67"/>
      <c r="AA113" s="58"/>
      <c r="AB113" s="58"/>
      <c r="AC113" s="74"/>
      <c r="AD113" s="304" t="s">
        <v>2230</v>
      </c>
      <c r="AE113" s="305"/>
      <c r="AF113" s="305"/>
      <c r="AG113" s="305"/>
      <c r="AH113" s="305"/>
      <c r="AI113" s="306"/>
      <c r="AJ113" s="62" t="s">
        <v>2244</v>
      </c>
      <c r="AK113" s="62"/>
      <c r="AL113" s="62"/>
      <c r="AM113" s="62"/>
      <c r="AN113" s="62"/>
      <c r="AO113" s="62"/>
      <c r="AP113" s="62"/>
      <c r="AQ113" s="62"/>
      <c r="AR113" s="62"/>
      <c r="AS113" s="50" t="s">
        <v>2224</v>
      </c>
      <c r="AT113" s="25">
        <v>0.7</v>
      </c>
      <c r="AU113" s="157"/>
      <c r="AV113" s="156"/>
      <c r="AW113" s="156"/>
      <c r="AX113" s="155"/>
      <c r="AY113" s="89">
        <f>ROUND(ROUND(ROUND(M105*W114,0)*$AB$12,0)*AT113,0)-AU112</f>
        <v>286</v>
      </c>
      <c r="AZ113" s="9"/>
    </row>
    <row r="114" spans="1:52" ht="14.1" x14ac:dyDescent="0.3">
      <c r="A114" s="6">
        <v>22</v>
      </c>
      <c r="B114" s="154" t="s">
        <v>1164</v>
      </c>
      <c r="C114" s="49" t="s">
        <v>4328</v>
      </c>
      <c r="D114" s="108"/>
      <c r="E114" s="109"/>
      <c r="F114" s="109"/>
      <c r="G114" s="39"/>
      <c r="H114" s="4"/>
      <c r="I114" s="4"/>
      <c r="J114" s="152"/>
      <c r="K114" s="4"/>
      <c r="L114" s="152"/>
      <c r="M114" s="183"/>
      <c r="N114" s="152"/>
      <c r="O114" s="152"/>
      <c r="P114" s="152"/>
      <c r="Q114" s="17"/>
      <c r="R114" s="7"/>
      <c r="S114" s="7"/>
      <c r="T114" s="7"/>
      <c r="U114" s="7"/>
      <c r="V114" s="107" t="s">
        <v>2224</v>
      </c>
      <c r="W114" s="150">
        <v>0.96499999999999997</v>
      </c>
      <c r="X114" s="257"/>
      <c r="Y114" s="7"/>
      <c r="Z114" s="67"/>
      <c r="AA114" s="58"/>
      <c r="AB114" s="58"/>
      <c r="AC114" s="74"/>
      <c r="AD114" s="307"/>
      <c r="AE114" s="308"/>
      <c r="AF114" s="308"/>
      <c r="AG114" s="308"/>
      <c r="AH114" s="308"/>
      <c r="AI114" s="309"/>
      <c r="AJ114" s="62" t="s">
        <v>2248</v>
      </c>
      <c r="AK114" s="62"/>
      <c r="AL114" s="62"/>
      <c r="AM114" s="62"/>
      <c r="AN114" s="62"/>
      <c r="AO114" s="62"/>
      <c r="AP114" s="62"/>
      <c r="AQ114" s="62"/>
      <c r="AR114" s="62"/>
      <c r="AS114" s="50" t="s">
        <v>2224</v>
      </c>
      <c r="AT114" s="25">
        <v>0.5</v>
      </c>
      <c r="AU114" s="148"/>
      <c r="AV114" s="147"/>
      <c r="AW114" s="146"/>
      <c r="AX114" s="145"/>
      <c r="AY114" s="89">
        <f>ROUND(ROUND(ROUND(M105*W114,0)*$AB$12,0)*AT114,0)-AU112</f>
        <v>203</v>
      </c>
      <c r="AZ114" s="9"/>
    </row>
    <row r="115" spans="1:52" ht="14.1" x14ac:dyDescent="0.3">
      <c r="A115" s="6">
        <v>22</v>
      </c>
      <c r="B115" s="154">
        <v>7181</v>
      </c>
      <c r="C115" s="49" t="s">
        <v>4327</v>
      </c>
      <c r="D115" s="108"/>
      <c r="E115" s="109"/>
      <c r="F115" s="109"/>
      <c r="G115" s="41" t="s">
        <v>2447</v>
      </c>
      <c r="H115" s="1"/>
      <c r="I115" s="1"/>
      <c r="J115" s="159"/>
      <c r="K115" s="1"/>
      <c r="L115" s="159"/>
      <c r="M115" s="160"/>
      <c r="N115" s="159"/>
      <c r="O115" s="159"/>
      <c r="P115" s="159"/>
      <c r="Q115" s="40"/>
      <c r="R115" s="30"/>
      <c r="S115" s="50"/>
      <c r="T115" s="50"/>
      <c r="U115" s="50"/>
      <c r="V115" s="50"/>
      <c r="W115" s="52"/>
      <c r="X115" s="50"/>
      <c r="Y115" s="50"/>
      <c r="Z115" s="68"/>
      <c r="AA115" s="127"/>
      <c r="AB115" s="127"/>
      <c r="AC115" s="81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165"/>
      <c r="AT115" s="164"/>
      <c r="AU115" s="176"/>
      <c r="AV115" s="165"/>
      <c r="AW115" s="165"/>
      <c r="AX115" s="175"/>
      <c r="AY115" s="89">
        <f>ROUND(M117*$AB$12,0)</f>
        <v>385</v>
      </c>
      <c r="AZ115" s="9"/>
    </row>
    <row r="116" spans="1:52" ht="14.25" customHeight="1" x14ac:dyDescent="0.3">
      <c r="A116" s="6">
        <v>22</v>
      </c>
      <c r="B116" s="154">
        <v>7182</v>
      </c>
      <c r="C116" s="49" t="s">
        <v>4326</v>
      </c>
      <c r="D116" s="108"/>
      <c r="E116" s="109"/>
      <c r="F116" s="109"/>
      <c r="G116" s="41"/>
      <c r="H116" s="1"/>
      <c r="I116" s="1"/>
      <c r="J116" s="159"/>
      <c r="K116" s="1"/>
      <c r="L116" s="159"/>
      <c r="M116" s="160"/>
      <c r="N116" s="159"/>
      <c r="O116" s="159"/>
      <c r="P116" s="159"/>
      <c r="Q116" s="40"/>
      <c r="R116" s="159"/>
      <c r="S116" s="58"/>
      <c r="T116" s="58"/>
      <c r="U116" s="58"/>
      <c r="V116" s="58"/>
      <c r="W116" s="158"/>
      <c r="X116" s="58"/>
      <c r="Y116" s="58"/>
      <c r="Z116" s="67"/>
      <c r="AA116" s="58"/>
      <c r="AB116" s="58"/>
      <c r="AC116" s="74"/>
      <c r="AD116" s="304" t="s">
        <v>2230</v>
      </c>
      <c r="AE116" s="305"/>
      <c r="AF116" s="305"/>
      <c r="AG116" s="305"/>
      <c r="AH116" s="305"/>
      <c r="AI116" s="306"/>
      <c r="AJ116" s="45" t="s">
        <v>2244</v>
      </c>
      <c r="AK116" s="46"/>
      <c r="AL116" s="46"/>
      <c r="AM116" s="46"/>
      <c r="AN116" s="46"/>
      <c r="AO116" s="46"/>
      <c r="AP116" s="46"/>
      <c r="AQ116" s="46"/>
      <c r="AR116" s="46"/>
      <c r="AS116" s="53" t="s">
        <v>2224</v>
      </c>
      <c r="AT116" s="205">
        <v>0.7</v>
      </c>
      <c r="AU116" s="263"/>
      <c r="AV116" s="262"/>
      <c r="AW116" s="262"/>
      <c r="AX116" s="261"/>
      <c r="AY116" s="89">
        <f>ROUND(ROUND(M117*$AB$12,0)*AT116,0)</f>
        <v>270</v>
      </c>
      <c r="AZ116" s="9"/>
    </row>
    <row r="117" spans="1:52" ht="14.1" x14ac:dyDescent="0.3">
      <c r="A117" s="6">
        <v>22</v>
      </c>
      <c r="B117" s="154" t="s">
        <v>1163</v>
      </c>
      <c r="C117" s="49" t="s">
        <v>4325</v>
      </c>
      <c r="D117" s="108"/>
      <c r="E117" s="109"/>
      <c r="F117" s="109"/>
      <c r="G117" s="41"/>
      <c r="H117" s="1"/>
      <c r="I117" s="1"/>
      <c r="J117" s="159"/>
      <c r="K117" s="1"/>
      <c r="L117" s="159"/>
      <c r="M117" s="174">
        <f>'7経過的生活介護(基本１） '!M117</f>
        <v>550</v>
      </c>
      <c r="N117" s="1" t="s">
        <v>1860</v>
      </c>
      <c r="O117" s="1"/>
      <c r="P117" s="159"/>
      <c r="Q117" s="40"/>
      <c r="R117" s="159"/>
      <c r="S117" s="58"/>
      <c r="T117" s="58"/>
      <c r="U117" s="58"/>
      <c r="V117" s="58"/>
      <c r="W117" s="158"/>
      <c r="X117" s="58"/>
      <c r="Y117" s="58"/>
      <c r="Z117" s="67"/>
      <c r="AA117" s="58"/>
      <c r="AB117" s="58"/>
      <c r="AC117" s="74"/>
      <c r="AD117" s="307"/>
      <c r="AE117" s="308"/>
      <c r="AF117" s="308"/>
      <c r="AG117" s="308"/>
      <c r="AH117" s="308"/>
      <c r="AI117" s="309"/>
      <c r="AJ117" s="45" t="s">
        <v>2248</v>
      </c>
      <c r="AK117" s="46"/>
      <c r="AL117" s="46"/>
      <c r="AM117" s="46"/>
      <c r="AN117" s="46"/>
      <c r="AO117" s="46"/>
      <c r="AP117" s="46"/>
      <c r="AQ117" s="46"/>
      <c r="AR117" s="46"/>
      <c r="AS117" s="53" t="s">
        <v>2224</v>
      </c>
      <c r="AT117" s="205">
        <v>0.5</v>
      </c>
      <c r="AU117" s="263"/>
      <c r="AV117" s="262"/>
      <c r="AW117" s="262"/>
      <c r="AX117" s="261"/>
      <c r="AY117" s="89">
        <f>ROUND(ROUND(M117*$AB$12,0)*AT117,0)</f>
        <v>193</v>
      </c>
      <c r="AZ117" s="9"/>
    </row>
    <row r="118" spans="1:52" ht="14.1" x14ac:dyDescent="0.3">
      <c r="A118" s="6">
        <v>22</v>
      </c>
      <c r="B118" s="154">
        <v>7183</v>
      </c>
      <c r="C118" s="49" t="s">
        <v>4324</v>
      </c>
      <c r="D118" s="108"/>
      <c r="E118" s="109"/>
      <c r="F118" s="109"/>
      <c r="G118" s="41"/>
      <c r="H118" s="1"/>
      <c r="I118" s="1"/>
      <c r="J118" s="159"/>
      <c r="K118" s="1"/>
      <c r="L118" s="159"/>
      <c r="M118" s="160"/>
      <c r="N118" s="159"/>
      <c r="O118" s="159"/>
      <c r="P118" s="159"/>
      <c r="Q118" s="40"/>
      <c r="R118" s="62" t="s">
        <v>2234</v>
      </c>
      <c r="S118" s="62"/>
      <c r="T118" s="62"/>
      <c r="U118" s="62"/>
      <c r="V118" s="62"/>
      <c r="W118" s="168"/>
      <c r="X118" s="62"/>
      <c r="Y118" s="62"/>
      <c r="Z118" s="67"/>
      <c r="AA118" s="58"/>
      <c r="AB118" s="58"/>
      <c r="AC118" s="74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50"/>
      <c r="AT118" s="51"/>
      <c r="AU118" s="157"/>
      <c r="AV118" s="156"/>
      <c r="AW118" s="156"/>
      <c r="AX118" s="155"/>
      <c r="AY118" s="89">
        <f>ROUND(ROUND(M117*W120,0)*$AB$12,0)</f>
        <v>372</v>
      </c>
      <c r="AZ118" s="9"/>
    </row>
    <row r="119" spans="1:52" ht="14.25" customHeight="1" x14ac:dyDescent="0.3">
      <c r="A119" s="6">
        <v>22</v>
      </c>
      <c r="B119" s="154">
        <v>7184</v>
      </c>
      <c r="C119" s="49" t="s">
        <v>4323</v>
      </c>
      <c r="D119" s="108"/>
      <c r="E119" s="109"/>
      <c r="F119" s="109"/>
      <c r="G119" s="41"/>
      <c r="H119" s="1"/>
      <c r="I119" s="1"/>
      <c r="J119" s="159"/>
      <c r="K119" s="1"/>
      <c r="L119" s="159"/>
      <c r="M119" s="160"/>
      <c r="N119" s="159"/>
      <c r="O119" s="159"/>
      <c r="P119" s="159"/>
      <c r="Q119" s="40"/>
      <c r="R119" s="58" t="s">
        <v>2231</v>
      </c>
      <c r="S119" s="58"/>
      <c r="T119" s="58"/>
      <c r="U119" s="58"/>
      <c r="V119" s="58"/>
      <c r="W119" s="158"/>
      <c r="X119" s="58"/>
      <c r="Y119" s="58"/>
      <c r="Z119" s="67"/>
      <c r="AA119" s="58"/>
      <c r="AB119" s="58"/>
      <c r="AC119" s="74"/>
      <c r="AD119" s="304" t="s">
        <v>2230</v>
      </c>
      <c r="AE119" s="305"/>
      <c r="AF119" s="305"/>
      <c r="AG119" s="305"/>
      <c r="AH119" s="305"/>
      <c r="AI119" s="306"/>
      <c r="AJ119" s="45" t="s">
        <v>2244</v>
      </c>
      <c r="AK119" s="46"/>
      <c r="AL119" s="46"/>
      <c r="AM119" s="46"/>
      <c r="AN119" s="46"/>
      <c r="AO119" s="46"/>
      <c r="AP119" s="46"/>
      <c r="AQ119" s="46"/>
      <c r="AR119" s="46"/>
      <c r="AS119" s="53" t="s">
        <v>2224</v>
      </c>
      <c r="AT119" s="205">
        <v>0.7</v>
      </c>
      <c r="AU119" s="263"/>
      <c r="AV119" s="262"/>
      <c r="AW119" s="262"/>
      <c r="AX119" s="261"/>
      <c r="AY119" s="89">
        <f>ROUND(ROUND(ROUND(M117*W120,0)*$AB$12,0)*AT119,0)</f>
        <v>260</v>
      </c>
      <c r="AZ119" s="9"/>
    </row>
    <row r="120" spans="1:52" ht="14.1" x14ac:dyDescent="0.3">
      <c r="A120" s="6">
        <v>22</v>
      </c>
      <c r="B120" s="154" t="s">
        <v>1162</v>
      </c>
      <c r="C120" s="49" t="s">
        <v>4322</v>
      </c>
      <c r="D120" s="108"/>
      <c r="E120" s="109"/>
      <c r="F120" s="109"/>
      <c r="G120" s="41"/>
      <c r="H120" s="1"/>
      <c r="I120" s="1"/>
      <c r="J120" s="159"/>
      <c r="K120" s="1"/>
      <c r="L120" s="159"/>
      <c r="M120" s="160"/>
      <c r="N120" s="159"/>
      <c r="O120" s="159"/>
      <c r="P120" s="159"/>
      <c r="Q120" s="40"/>
      <c r="R120" s="7"/>
      <c r="S120" s="7"/>
      <c r="T120" s="7"/>
      <c r="U120" s="7"/>
      <c r="V120" s="107" t="s">
        <v>2224</v>
      </c>
      <c r="W120" s="150">
        <v>0.96499999999999997</v>
      </c>
      <c r="X120" s="257"/>
      <c r="Y120" s="7"/>
      <c r="Z120" s="67"/>
      <c r="AA120" s="58"/>
      <c r="AB120" s="58"/>
      <c r="AC120" s="74"/>
      <c r="AD120" s="307"/>
      <c r="AE120" s="308"/>
      <c r="AF120" s="308"/>
      <c r="AG120" s="308"/>
      <c r="AH120" s="308"/>
      <c r="AI120" s="309"/>
      <c r="AJ120" s="45" t="s">
        <v>2248</v>
      </c>
      <c r="AK120" s="46"/>
      <c r="AL120" s="46"/>
      <c r="AM120" s="46"/>
      <c r="AN120" s="46"/>
      <c r="AO120" s="46"/>
      <c r="AP120" s="46"/>
      <c r="AQ120" s="46"/>
      <c r="AR120" s="46"/>
      <c r="AS120" s="53" t="s">
        <v>2224</v>
      </c>
      <c r="AT120" s="205">
        <v>0.5</v>
      </c>
      <c r="AU120" s="260"/>
      <c r="AV120" s="259"/>
      <c r="AW120" s="259"/>
      <c r="AX120" s="258"/>
      <c r="AY120" s="89">
        <f>ROUND(ROUND(ROUND(M117*W120,0)*$AB$12,0)*AT120,0)</f>
        <v>186</v>
      </c>
      <c r="AZ120" s="9"/>
    </row>
    <row r="121" spans="1:52" ht="14.25" customHeight="1" x14ac:dyDescent="0.3">
      <c r="A121" s="6">
        <v>22</v>
      </c>
      <c r="B121" s="154" t="s">
        <v>1161</v>
      </c>
      <c r="C121" s="49" t="s">
        <v>4321</v>
      </c>
      <c r="D121" s="108"/>
      <c r="E121" s="109"/>
      <c r="F121" s="109"/>
      <c r="G121" s="41"/>
      <c r="H121" s="1"/>
      <c r="I121" s="1"/>
      <c r="J121" s="159"/>
      <c r="K121" s="1"/>
      <c r="L121" s="159"/>
      <c r="M121" s="160"/>
      <c r="N121" s="159"/>
      <c r="O121" s="159"/>
      <c r="P121" s="159"/>
      <c r="Q121" s="40"/>
      <c r="R121" s="30"/>
      <c r="S121" s="50"/>
      <c r="T121" s="50"/>
      <c r="U121" s="50"/>
      <c r="V121" s="50"/>
      <c r="W121" s="52"/>
      <c r="X121" s="50"/>
      <c r="Y121" s="50"/>
      <c r="Z121" s="68"/>
      <c r="AA121" s="127"/>
      <c r="AB121" s="127"/>
      <c r="AC121" s="81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165"/>
      <c r="AT121" s="164"/>
      <c r="AU121" s="310" t="s">
        <v>2255</v>
      </c>
      <c r="AV121" s="311"/>
      <c r="AW121" s="311"/>
      <c r="AX121" s="312"/>
      <c r="AY121" s="89">
        <f>ROUND(M117*$AB$12,0)-AU124</f>
        <v>380</v>
      </c>
      <c r="AZ121" s="9"/>
    </row>
    <row r="122" spans="1:52" ht="14.25" customHeight="1" x14ac:dyDescent="0.3">
      <c r="A122" s="6">
        <v>22</v>
      </c>
      <c r="B122" s="154" t="s">
        <v>1160</v>
      </c>
      <c r="C122" s="49" t="s">
        <v>4320</v>
      </c>
      <c r="D122" s="108"/>
      <c r="E122" s="109"/>
      <c r="F122" s="109"/>
      <c r="G122" s="41"/>
      <c r="H122" s="1"/>
      <c r="I122" s="1"/>
      <c r="J122" s="159"/>
      <c r="K122" s="1"/>
      <c r="L122" s="159"/>
      <c r="M122" s="160"/>
      <c r="N122" s="159"/>
      <c r="O122" s="159"/>
      <c r="P122" s="159"/>
      <c r="Q122" s="40"/>
      <c r="R122" s="159"/>
      <c r="S122" s="58"/>
      <c r="T122" s="58"/>
      <c r="U122" s="58"/>
      <c r="V122" s="58"/>
      <c r="W122" s="158"/>
      <c r="X122" s="58"/>
      <c r="Y122" s="58"/>
      <c r="Z122" s="67"/>
      <c r="AA122" s="58"/>
      <c r="AB122" s="58"/>
      <c r="AC122" s="74"/>
      <c r="AD122" s="304" t="s">
        <v>2230</v>
      </c>
      <c r="AE122" s="305"/>
      <c r="AF122" s="305"/>
      <c r="AG122" s="305"/>
      <c r="AH122" s="305"/>
      <c r="AI122" s="306"/>
      <c r="AJ122" s="62" t="s">
        <v>2244</v>
      </c>
      <c r="AK122" s="62"/>
      <c r="AL122" s="62"/>
      <c r="AM122" s="62"/>
      <c r="AN122" s="62"/>
      <c r="AO122" s="62"/>
      <c r="AP122" s="62"/>
      <c r="AQ122" s="62"/>
      <c r="AR122" s="62"/>
      <c r="AS122" s="50" t="s">
        <v>2224</v>
      </c>
      <c r="AT122" s="25">
        <v>0.7</v>
      </c>
      <c r="AU122" s="313"/>
      <c r="AV122" s="314"/>
      <c r="AW122" s="314"/>
      <c r="AX122" s="315"/>
      <c r="AY122" s="89">
        <f>ROUND(ROUND(M117*$AB$12,0)*AT122,0)-AU124</f>
        <v>265</v>
      </c>
      <c r="AZ122" s="9"/>
    </row>
    <row r="123" spans="1:52" ht="14.1" x14ac:dyDescent="0.3">
      <c r="A123" s="6">
        <v>22</v>
      </c>
      <c r="B123" s="154" t="s">
        <v>1159</v>
      </c>
      <c r="C123" s="49" t="s">
        <v>4319</v>
      </c>
      <c r="D123" s="108"/>
      <c r="E123" s="109"/>
      <c r="F123" s="109"/>
      <c r="G123" s="41"/>
      <c r="H123" s="1"/>
      <c r="I123" s="1"/>
      <c r="J123" s="159"/>
      <c r="K123" s="1"/>
      <c r="L123" s="159"/>
      <c r="M123" s="196"/>
      <c r="N123" s="1"/>
      <c r="O123" s="1"/>
      <c r="P123" s="159"/>
      <c r="Q123" s="40"/>
      <c r="R123" s="159"/>
      <c r="S123" s="58"/>
      <c r="T123" s="58"/>
      <c r="U123" s="58"/>
      <c r="V123" s="58"/>
      <c r="W123" s="158"/>
      <c r="X123" s="58"/>
      <c r="Y123" s="58"/>
      <c r="Z123" s="67"/>
      <c r="AA123" s="58"/>
      <c r="AB123" s="58"/>
      <c r="AC123" s="74"/>
      <c r="AD123" s="307"/>
      <c r="AE123" s="308"/>
      <c r="AF123" s="308"/>
      <c r="AG123" s="308"/>
      <c r="AH123" s="308"/>
      <c r="AI123" s="309"/>
      <c r="AJ123" s="62" t="s">
        <v>2248</v>
      </c>
      <c r="AK123" s="62"/>
      <c r="AL123" s="62"/>
      <c r="AM123" s="62"/>
      <c r="AN123" s="62"/>
      <c r="AO123" s="62"/>
      <c r="AP123" s="62"/>
      <c r="AQ123" s="62"/>
      <c r="AR123" s="62"/>
      <c r="AS123" s="50" t="s">
        <v>2224</v>
      </c>
      <c r="AT123" s="25">
        <v>0.5</v>
      </c>
      <c r="AU123" s="313"/>
      <c r="AV123" s="314"/>
      <c r="AW123" s="314"/>
      <c r="AX123" s="315"/>
      <c r="AY123" s="89">
        <f>ROUND(ROUND(M117*$AB$12,0)*AT123,0)-AU124</f>
        <v>188</v>
      </c>
      <c r="AZ123" s="9"/>
    </row>
    <row r="124" spans="1:52" ht="14.1" x14ac:dyDescent="0.3">
      <c r="A124" s="6">
        <v>22</v>
      </c>
      <c r="B124" s="154" t="s">
        <v>1158</v>
      </c>
      <c r="C124" s="49" t="s">
        <v>4318</v>
      </c>
      <c r="D124" s="108"/>
      <c r="E124" s="109"/>
      <c r="F124" s="109"/>
      <c r="G124" s="41"/>
      <c r="H124" s="1"/>
      <c r="I124" s="1"/>
      <c r="J124" s="159"/>
      <c r="K124" s="1"/>
      <c r="L124" s="159"/>
      <c r="M124" s="160"/>
      <c r="N124" s="159"/>
      <c r="O124" s="159"/>
      <c r="P124" s="159"/>
      <c r="Q124" s="40"/>
      <c r="R124" s="62" t="s">
        <v>2234</v>
      </c>
      <c r="S124" s="62"/>
      <c r="T124" s="62"/>
      <c r="U124" s="62"/>
      <c r="V124" s="62"/>
      <c r="W124" s="168"/>
      <c r="X124" s="62"/>
      <c r="Y124" s="62"/>
      <c r="Z124" s="67"/>
      <c r="AA124" s="58"/>
      <c r="AB124" s="58"/>
      <c r="AC124" s="74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50"/>
      <c r="AT124" s="51"/>
      <c r="AU124" s="163">
        <v>5</v>
      </c>
      <c r="AV124" s="162" t="s">
        <v>2251</v>
      </c>
      <c r="AW124" s="159"/>
      <c r="AX124" s="161"/>
      <c r="AY124" s="89">
        <f>ROUND(ROUND(M117*W126,0)*$AB$12,0)-AU124</f>
        <v>367</v>
      </c>
      <c r="AZ124" s="9"/>
    </row>
    <row r="125" spans="1:52" ht="14.25" customHeight="1" x14ac:dyDescent="0.3">
      <c r="A125" s="6">
        <v>22</v>
      </c>
      <c r="B125" s="154" t="s">
        <v>1157</v>
      </c>
      <c r="C125" s="49" t="s">
        <v>4317</v>
      </c>
      <c r="D125" s="108"/>
      <c r="E125" s="109"/>
      <c r="F125" s="109"/>
      <c r="G125" s="41"/>
      <c r="H125" s="1"/>
      <c r="I125" s="1"/>
      <c r="J125" s="159"/>
      <c r="K125" s="1"/>
      <c r="L125" s="159"/>
      <c r="M125" s="160"/>
      <c r="N125" s="159"/>
      <c r="O125" s="159"/>
      <c r="P125" s="159"/>
      <c r="Q125" s="40"/>
      <c r="R125" s="58" t="s">
        <v>2231</v>
      </c>
      <c r="S125" s="58"/>
      <c r="T125" s="58"/>
      <c r="U125" s="58"/>
      <c r="V125" s="58"/>
      <c r="W125" s="158"/>
      <c r="X125" s="58"/>
      <c r="Y125" s="58"/>
      <c r="Z125" s="67"/>
      <c r="AA125" s="58"/>
      <c r="AB125" s="58"/>
      <c r="AC125" s="74"/>
      <c r="AD125" s="304" t="s">
        <v>2230</v>
      </c>
      <c r="AE125" s="305"/>
      <c r="AF125" s="305"/>
      <c r="AG125" s="305"/>
      <c r="AH125" s="305"/>
      <c r="AI125" s="306"/>
      <c r="AJ125" s="62" t="s">
        <v>2244</v>
      </c>
      <c r="AK125" s="62"/>
      <c r="AL125" s="62"/>
      <c r="AM125" s="62"/>
      <c r="AN125" s="62"/>
      <c r="AO125" s="62"/>
      <c r="AP125" s="62"/>
      <c r="AQ125" s="62"/>
      <c r="AR125" s="62"/>
      <c r="AS125" s="50" t="s">
        <v>2224</v>
      </c>
      <c r="AT125" s="25">
        <v>0.7</v>
      </c>
      <c r="AU125" s="157"/>
      <c r="AV125" s="156"/>
      <c r="AW125" s="156"/>
      <c r="AX125" s="155"/>
      <c r="AY125" s="89">
        <f>ROUND(ROUND(ROUND(M117*W126,0)*$AB$12,0)*AT125,0)-AU124</f>
        <v>255</v>
      </c>
      <c r="AZ125" s="9"/>
    </row>
    <row r="126" spans="1:52" ht="14.1" x14ac:dyDescent="0.3">
      <c r="A126" s="6">
        <v>22</v>
      </c>
      <c r="B126" s="154" t="s">
        <v>1156</v>
      </c>
      <c r="C126" s="49" t="s">
        <v>4316</v>
      </c>
      <c r="D126" s="108"/>
      <c r="E126" s="109"/>
      <c r="F126" s="109"/>
      <c r="G126" s="39"/>
      <c r="H126" s="4"/>
      <c r="I126" s="4"/>
      <c r="J126" s="152"/>
      <c r="K126" s="4"/>
      <c r="L126" s="152"/>
      <c r="M126" s="183"/>
      <c r="N126" s="152"/>
      <c r="O126" s="152"/>
      <c r="P126" s="152"/>
      <c r="Q126" s="17"/>
      <c r="R126" s="7"/>
      <c r="S126" s="7"/>
      <c r="T126" s="7"/>
      <c r="U126" s="7"/>
      <c r="V126" s="276" t="s">
        <v>2224</v>
      </c>
      <c r="W126" s="150">
        <v>0.96499999999999997</v>
      </c>
      <c r="X126" s="257"/>
      <c r="Y126" s="149"/>
      <c r="Z126" s="67"/>
      <c r="AA126" s="58"/>
      <c r="AB126" s="58"/>
      <c r="AC126" s="74"/>
      <c r="AD126" s="307"/>
      <c r="AE126" s="308"/>
      <c r="AF126" s="308"/>
      <c r="AG126" s="308"/>
      <c r="AH126" s="308"/>
      <c r="AI126" s="309"/>
      <c r="AJ126" s="46" t="s">
        <v>2248</v>
      </c>
      <c r="AK126" s="46"/>
      <c r="AL126" s="46"/>
      <c r="AM126" s="46"/>
      <c r="AN126" s="46"/>
      <c r="AO126" s="46"/>
      <c r="AP126" s="46"/>
      <c r="AQ126" s="46"/>
      <c r="AR126" s="46"/>
      <c r="AS126" s="53" t="s">
        <v>2224</v>
      </c>
      <c r="AT126" s="25">
        <v>0.5</v>
      </c>
      <c r="AU126" s="148"/>
      <c r="AV126" s="147"/>
      <c r="AW126" s="146"/>
      <c r="AX126" s="145"/>
      <c r="AY126" s="89">
        <f>ROUND(ROUND(ROUND(M117*W126,0)*$AB$12,0)*AT126,0)-AU124</f>
        <v>181</v>
      </c>
      <c r="AZ126" s="9"/>
    </row>
    <row r="127" spans="1:52" ht="14.1" x14ac:dyDescent="0.3">
      <c r="A127" s="6">
        <v>22</v>
      </c>
      <c r="B127" s="154">
        <v>7191</v>
      </c>
      <c r="C127" s="49" t="s">
        <v>4315</v>
      </c>
      <c r="D127" s="108"/>
      <c r="E127" s="109"/>
      <c r="F127" s="109"/>
      <c r="G127" s="47" t="s">
        <v>2431</v>
      </c>
      <c r="H127" s="30"/>
      <c r="I127" s="30"/>
      <c r="J127" s="165"/>
      <c r="K127" s="30"/>
      <c r="L127" s="165"/>
      <c r="M127" s="164"/>
      <c r="N127" s="165"/>
      <c r="O127" s="165"/>
      <c r="P127" s="165"/>
      <c r="Q127" s="48"/>
      <c r="R127" s="30"/>
      <c r="S127" s="50"/>
      <c r="T127" s="50"/>
      <c r="U127" s="50"/>
      <c r="V127" s="50"/>
      <c r="W127" s="52"/>
      <c r="X127" s="50"/>
      <c r="Y127" s="50"/>
      <c r="Z127" s="68"/>
      <c r="AA127" s="127"/>
      <c r="AB127" s="127"/>
      <c r="AC127" s="81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165"/>
      <c r="AT127" s="164"/>
      <c r="AU127" s="176"/>
      <c r="AV127" s="165"/>
      <c r="AW127" s="165"/>
      <c r="AX127" s="175"/>
      <c r="AY127" s="89">
        <f>ROUND(M129*$AB$12,0)</f>
        <v>370</v>
      </c>
      <c r="AZ127" s="9"/>
    </row>
    <row r="128" spans="1:52" ht="14.25" customHeight="1" x14ac:dyDescent="0.3">
      <c r="A128" s="6">
        <v>22</v>
      </c>
      <c r="B128" s="154">
        <v>7192</v>
      </c>
      <c r="C128" s="49" t="s">
        <v>4314</v>
      </c>
      <c r="D128" s="108"/>
      <c r="E128" s="109"/>
      <c r="F128" s="109"/>
      <c r="G128" s="41"/>
      <c r="H128" s="1"/>
      <c r="I128" s="1"/>
      <c r="J128" s="159"/>
      <c r="K128" s="1"/>
      <c r="L128" s="159"/>
      <c r="M128" s="160"/>
      <c r="N128" s="159"/>
      <c r="O128" s="159"/>
      <c r="P128" s="159"/>
      <c r="Q128" s="40"/>
      <c r="R128" s="159"/>
      <c r="S128" s="58"/>
      <c r="T128" s="58"/>
      <c r="U128" s="58"/>
      <c r="V128" s="58"/>
      <c r="W128" s="158"/>
      <c r="X128" s="58"/>
      <c r="Y128" s="58"/>
      <c r="Z128" s="67"/>
      <c r="AA128" s="58"/>
      <c r="AB128" s="58"/>
      <c r="AC128" s="74"/>
      <c r="AD128" s="304" t="s">
        <v>2230</v>
      </c>
      <c r="AE128" s="305"/>
      <c r="AF128" s="305"/>
      <c r="AG128" s="305"/>
      <c r="AH128" s="305"/>
      <c r="AI128" s="306"/>
      <c r="AJ128" s="45" t="s">
        <v>2244</v>
      </c>
      <c r="AK128" s="46"/>
      <c r="AL128" s="46"/>
      <c r="AM128" s="46"/>
      <c r="AN128" s="46"/>
      <c r="AO128" s="46"/>
      <c r="AP128" s="46"/>
      <c r="AQ128" s="46"/>
      <c r="AR128" s="46"/>
      <c r="AS128" s="53" t="s">
        <v>2224</v>
      </c>
      <c r="AT128" s="205">
        <v>0.7</v>
      </c>
      <c r="AU128" s="263"/>
      <c r="AV128" s="262"/>
      <c r="AW128" s="262"/>
      <c r="AX128" s="261"/>
      <c r="AY128" s="89">
        <f>ROUND(ROUND(M129*$AB$12,0)*AT128,0)</f>
        <v>259</v>
      </c>
      <c r="AZ128" s="9"/>
    </row>
    <row r="129" spans="1:52" ht="14.1" x14ac:dyDescent="0.3">
      <c r="A129" s="6">
        <v>22</v>
      </c>
      <c r="B129" s="154" t="s">
        <v>1155</v>
      </c>
      <c r="C129" s="49" t="s">
        <v>4313</v>
      </c>
      <c r="D129" s="108"/>
      <c r="E129" s="109"/>
      <c r="F129" s="109"/>
      <c r="G129" s="41"/>
      <c r="H129" s="1"/>
      <c r="I129" s="1"/>
      <c r="J129" s="159"/>
      <c r="K129" s="1"/>
      <c r="L129" s="159"/>
      <c r="M129" s="174">
        <f>'7経過的生活介護(基本１） '!M129</f>
        <v>528</v>
      </c>
      <c r="N129" s="1" t="s">
        <v>1860</v>
      </c>
      <c r="O129" s="1"/>
      <c r="P129" s="159"/>
      <c r="Q129" s="40"/>
      <c r="R129" s="159"/>
      <c r="S129" s="58"/>
      <c r="T129" s="58"/>
      <c r="U129" s="58"/>
      <c r="V129" s="58"/>
      <c r="W129" s="158"/>
      <c r="X129" s="58"/>
      <c r="Y129" s="58"/>
      <c r="Z129" s="67"/>
      <c r="AA129" s="58"/>
      <c r="AB129" s="58"/>
      <c r="AC129" s="74"/>
      <c r="AD129" s="307"/>
      <c r="AE129" s="308"/>
      <c r="AF129" s="308"/>
      <c r="AG129" s="308"/>
      <c r="AH129" s="308"/>
      <c r="AI129" s="309"/>
      <c r="AJ129" s="45" t="s">
        <v>2248</v>
      </c>
      <c r="AK129" s="46"/>
      <c r="AL129" s="46"/>
      <c r="AM129" s="46"/>
      <c r="AN129" s="46"/>
      <c r="AO129" s="46"/>
      <c r="AP129" s="46"/>
      <c r="AQ129" s="46"/>
      <c r="AR129" s="46"/>
      <c r="AS129" s="53" t="s">
        <v>2224</v>
      </c>
      <c r="AT129" s="205">
        <v>0.5</v>
      </c>
      <c r="AU129" s="263"/>
      <c r="AV129" s="262"/>
      <c r="AW129" s="262"/>
      <c r="AX129" s="261"/>
      <c r="AY129" s="89">
        <f>ROUND(ROUND(M129*$AB$12,0)*AT129,0)</f>
        <v>185</v>
      </c>
      <c r="AZ129" s="9"/>
    </row>
    <row r="130" spans="1:52" ht="14.1" x14ac:dyDescent="0.3">
      <c r="A130" s="6">
        <v>22</v>
      </c>
      <c r="B130" s="154">
        <v>7193</v>
      </c>
      <c r="C130" s="49" t="s">
        <v>4312</v>
      </c>
      <c r="D130" s="108"/>
      <c r="E130" s="109"/>
      <c r="F130" s="109"/>
      <c r="G130" s="41"/>
      <c r="H130" s="1"/>
      <c r="I130" s="1"/>
      <c r="J130" s="159"/>
      <c r="K130" s="1"/>
      <c r="L130" s="159"/>
      <c r="M130" s="160"/>
      <c r="N130" s="159"/>
      <c r="O130" s="159"/>
      <c r="P130" s="159"/>
      <c r="Q130" s="40"/>
      <c r="R130" s="62" t="s">
        <v>2234</v>
      </c>
      <c r="S130" s="62"/>
      <c r="T130" s="62"/>
      <c r="U130" s="62"/>
      <c r="V130" s="62"/>
      <c r="W130" s="168"/>
      <c r="X130" s="62"/>
      <c r="Y130" s="62"/>
      <c r="Z130" s="67"/>
      <c r="AA130" s="58"/>
      <c r="AB130" s="58"/>
      <c r="AC130" s="74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50"/>
      <c r="AT130" s="51"/>
      <c r="AU130" s="157"/>
      <c r="AV130" s="156"/>
      <c r="AW130" s="156"/>
      <c r="AX130" s="155"/>
      <c r="AY130" s="89">
        <f>ROUND(ROUND(M129*W132,0)*$AB$12,0)</f>
        <v>357</v>
      </c>
      <c r="AZ130" s="9"/>
    </row>
    <row r="131" spans="1:52" ht="14.25" customHeight="1" x14ac:dyDescent="0.3">
      <c r="A131" s="6">
        <v>22</v>
      </c>
      <c r="B131" s="154">
        <v>7194</v>
      </c>
      <c r="C131" s="49" t="s">
        <v>4311</v>
      </c>
      <c r="D131" s="108"/>
      <c r="E131" s="109"/>
      <c r="F131" s="109"/>
      <c r="G131" s="41"/>
      <c r="H131" s="1"/>
      <c r="I131" s="1"/>
      <c r="J131" s="159"/>
      <c r="K131" s="1"/>
      <c r="L131" s="159"/>
      <c r="M131" s="160"/>
      <c r="N131" s="159"/>
      <c r="O131" s="159"/>
      <c r="P131" s="159"/>
      <c r="Q131" s="40"/>
      <c r="R131" s="58" t="s">
        <v>2231</v>
      </c>
      <c r="S131" s="58"/>
      <c r="T131" s="58"/>
      <c r="U131" s="58"/>
      <c r="V131" s="58"/>
      <c r="W131" s="158"/>
      <c r="X131" s="58"/>
      <c r="Y131" s="58"/>
      <c r="Z131" s="67"/>
      <c r="AA131" s="58"/>
      <c r="AB131" s="58"/>
      <c r="AC131" s="74"/>
      <c r="AD131" s="304" t="s">
        <v>2230</v>
      </c>
      <c r="AE131" s="305"/>
      <c r="AF131" s="305"/>
      <c r="AG131" s="305"/>
      <c r="AH131" s="305"/>
      <c r="AI131" s="306"/>
      <c r="AJ131" s="45" t="s">
        <v>2244</v>
      </c>
      <c r="AK131" s="46"/>
      <c r="AL131" s="46"/>
      <c r="AM131" s="46"/>
      <c r="AN131" s="46"/>
      <c r="AO131" s="46"/>
      <c r="AP131" s="46"/>
      <c r="AQ131" s="46"/>
      <c r="AR131" s="46"/>
      <c r="AS131" s="53" t="s">
        <v>2224</v>
      </c>
      <c r="AT131" s="205">
        <v>0.7</v>
      </c>
      <c r="AU131" s="263"/>
      <c r="AV131" s="262"/>
      <c r="AW131" s="262"/>
      <c r="AX131" s="261"/>
      <c r="AY131" s="89">
        <f>ROUND(ROUND(ROUND(M129*W132,0)*$AB$12,0)*AT131,0)</f>
        <v>250</v>
      </c>
      <c r="AZ131" s="9"/>
    </row>
    <row r="132" spans="1:52" ht="14.1" x14ac:dyDescent="0.3">
      <c r="A132" s="6">
        <v>22</v>
      </c>
      <c r="B132" s="154" t="s">
        <v>1154</v>
      </c>
      <c r="C132" s="49" t="s">
        <v>4310</v>
      </c>
      <c r="D132" s="108"/>
      <c r="E132" s="109"/>
      <c r="F132" s="109"/>
      <c r="G132" s="41"/>
      <c r="H132" s="1"/>
      <c r="I132" s="1"/>
      <c r="J132" s="159"/>
      <c r="K132" s="1"/>
      <c r="L132" s="159"/>
      <c r="M132" s="160"/>
      <c r="N132" s="159"/>
      <c r="O132" s="159"/>
      <c r="P132" s="159"/>
      <c r="Q132" s="40"/>
      <c r="R132" s="7"/>
      <c r="S132" s="7"/>
      <c r="T132" s="7"/>
      <c r="U132" s="7"/>
      <c r="V132" s="107" t="s">
        <v>2224</v>
      </c>
      <c r="W132" s="150">
        <v>0.96499999999999997</v>
      </c>
      <c r="X132" s="257"/>
      <c r="Y132" s="7"/>
      <c r="Z132" s="67"/>
      <c r="AA132" s="58"/>
      <c r="AB132" s="58"/>
      <c r="AC132" s="74"/>
      <c r="AD132" s="307"/>
      <c r="AE132" s="308"/>
      <c r="AF132" s="308"/>
      <c r="AG132" s="308"/>
      <c r="AH132" s="308"/>
      <c r="AI132" s="309"/>
      <c r="AJ132" s="45" t="s">
        <v>2248</v>
      </c>
      <c r="AK132" s="46"/>
      <c r="AL132" s="46"/>
      <c r="AM132" s="46"/>
      <c r="AN132" s="46"/>
      <c r="AO132" s="46"/>
      <c r="AP132" s="46"/>
      <c r="AQ132" s="46"/>
      <c r="AR132" s="46"/>
      <c r="AS132" s="53" t="s">
        <v>2224</v>
      </c>
      <c r="AT132" s="205">
        <v>0.5</v>
      </c>
      <c r="AU132" s="260"/>
      <c r="AV132" s="259"/>
      <c r="AW132" s="259"/>
      <c r="AX132" s="258"/>
      <c r="AY132" s="89">
        <f>ROUND(ROUND(ROUND(M129*W132,0)*$AB$12,0)*AT132,0)</f>
        <v>179</v>
      </c>
      <c r="AZ132" s="9"/>
    </row>
    <row r="133" spans="1:52" ht="14.25" customHeight="1" x14ac:dyDescent="0.3">
      <c r="A133" s="6">
        <v>22</v>
      </c>
      <c r="B133" s="154" t="s">
        <v>1153</v>
      </c>
      <c r="C133" s="49" t="s">
        <v>4309</v>
      </c>
      <c r="D133" s="108"/>
      <c r="E133" s="109"/>
      <c r="F133" s="109"/>
      <c r="G133" s="41"/>
      <c r="H133" s="1"/>
      <c r="I133" s="1"/>
      <c r="J133" s="159"/>
      <c r="K133" s="1"/>
      <c r="L133" s="159"/>
      <c r="M133" s="160"/>
      <c r="N133" s="159"/>
      <c r="O133" s="159"/>
      <c r="P133" s="159"/>
      <c r="Q133" s="40"/>
      <c r="R133" s="30"/>
      <c r="S133" s="50"/>
      <c r="T133" s="50"/>
      <c r="U133" s="50"/>
      <c r="V133" s="50"/>
      <c r="W133" s="52"/>
      <c r="X133" s="50"/>
      <c r="Y133" s="50"/>
      <c r="Z133" s="68"/>
      <c r="AA133" s="127"/>
      <c r="AB133" s="127"/>
      <c r="AC133" s="81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165"/>
      <c r="AT133" s="164"/>
      <c r="AU133" s="310" t="s">
        <v>2255</v>
      </c>
      <c r="AV133" s="311"/>
      <c r="AW133" s="311"/>
      <c r="AX133" s="312"/>
      <c r="AY133" s="89">
        <f>ROUND(M129*$AB$12,0)-AU136</f>
        <v>365</v>
      </c>
      <c r="AZ133" s="9"/>
    </row>
    <row r="134" spans="1:52" ht="14.25" customHeight="1" x14ac:dyDescent="0.3">
      <c r="A134" s="6">
        <v>22</v>
      </c>
      <c r="B134" s="154" t="s">
        <v>1152</v>
      </c>
      <c r="C134" s="49" t="s">
        <v>4308</v>
      </c>
      <c r="D134" s="108"/>
      <c r="E134" s="109"/>
      <c r="F134" s="109"/>
      <c r="G134" s="41"/>
      <c r="H134" s="1"/>
      <c r="I134" s="1"/>
      <c r="J134" s="159"/>
      <c r="K134" s="1"/>
      <c r="L134" s="159"/>
      <c r="M134" s="160"/>
      <c r="N134" s="159"/>
      <c r="O134" s="159"/>
      <c r="P134" s="159"/>
      <c r="Q134" s="40"/>
      <c r="R134" s="159"/>
      <c r="S134" s="58"/>
      <c r="T134" s="58"/>
      <c r="U134" s="58"/>
      <c r="V134" s="58"/>
      <c r="W134" s="158"/>
      <c r="X134" s="58"/>
      <c r="Y134" s="58"/>
      <c r="Z134" s="67"/>
      <c r="AA134" s="58"/>
      <c r="AB134" s="58"/>
      <c r="AC134" s="74"/>
      <c r="AD134" s="304" t="s">
        <v>2230</v>
      </c>
      <c r="AE134" s="305"/>
      <c r="AF134" s="305"/>
      <c r="AG134" s="305"/>
      <c r="AH134" s="305"/>
      <c r="AI134" s="306"/>
      <c r="AJ134" s="62" t="s">
        <v>2244</v>
      </c>
      <c r="AK134" s="62"/>
      <c r="AL134" s="62"/>
      <c r="AM134" s="62"/>
      <c r="AN134" s="62"/>
      <c r="AO134" s="62"/>
      <c r="AP134" s="62"/>
      <c r="AQ134" s="62"/>
      <c r="AR134" s="62"/>
      <c r="AS134" s="50" t="s">
        <v>2224</v>
      </c>
      <c r="AT134" s="25">
        <v>0.7</v>
      </c>
      <c r="AU134" s="313"/>
      <c r="AV134" s="314"/>
      <c r="AW134" s="314"/>
      <c r="AX134" s="315"/>
      <c r="AY134" s="89">
        <f>ROUND(ROUND(M129*$AB$12,0)*AT134,0)-AU136</f>
        <v>254</v>
      </c>
      <c r="AZ134" s="9"/>
    </row>
    <row r="135" spans="1:52" ht="14.1" x14ac:dyDescent="0.3">
      <c r="A135" s="6">
        <v>22</v>
      </c>
      <c r="B135" s="154" t="s">
        <v>1151</v>
      </c>
      <c r="C135" s="49" t="s">
        <v>4307</v>
      </c>
      <c r="D135" s="108"/>
      <c r="E135" s="109"/>
      <c r="F135" s="109"/>
      <c r="G135" s="41"/>
      <c r="H135" s="1"/>
      <c r="I135" s="1"/>
      <c r="J135" s="159"/>
      <c r="K135" s="1"/>
      <c r="L135" s="159"/>
      <c r="M135" s="196"/>
      <c r="N135" s="1"/>
      <c r="O135" s="1"/>
      <c r="P135" s="159"/>
      <c r="Q135" s="40"/>
      <c r="R135" s="159"/>
      <c r="S135" s="58"/>
      <c r="T135" s="58"/>
      <c r="U135" s="58"/>
      <c r="V135" s="58"/>
      <c r="W135" s="158"/>
      <c r="X135" s="58"/>
      <c r="Y135" s="58"/>
      <c r="Z135" s="67"/>
      <c r="AA135" s="58"/>
      <c r="AB135" s="58"/>
      <c r="AC135" s="74"/>
      <c r="AD135" s="307"/>
      <c r="AE135" s="308"/>
      <c r="AF135" s="308"/>
      <c r="AG135" s="308"/>
      <c r="AH135" s="308"/>
      <c r="AI135" s="309"/>
      <c r="AJ135" s="62" t="s">
        <v>2248</v>
      </c>
      <c r="AK135" s="62"/>
      <c r="AL135" s="62"/>
      <c r="AM135" s="62"/>
      <c r="AN135" s="62"/>
      <c r="AO135" s="62"/>
      <c r="AP135" s="62"/>
      <c r="AQ135" s="62"/>
      <c r="AR135" s="62"/>
      <c r="AS135" s="50" t="s">
        <v>2224</v>
      </c>
      <c r="AT135" s="25">
        <v>0.5</v>
      </c>
      <c r="AU135" s="313"/>
      <c r="AV135" s="314"/>
      <c r="AW135" s="314"/>
      <c r="AX135" s="315"/>
      <c r="AY135" s="89">
        <f>ROUND(ROUND(M129*$AB$12,0)*AT135,0)-AU136</f>
        <v>180</v>
      </c>
      <c r="AZ135" s="9"/>
    </row>
    <row r="136" spans="1:52" ht="14.1" x14ac:dyDescent="0.3">
      <c r="A136" s="6">
        <v>22</v>
      </c>
      <c r="B136" s="154" t="s">
        <v>1150</v>
      </c>
      <c r="C136" s="49" t="s">
        <v>4306</v>
      </c>
      <c r="D136" s="108"/>
      <c r="E136" s="109"/>
      <c r="F136" s="109"/>
      <c r="G136" s="41"/>
      <c r="H136" s="1"/>
      <c r="I136" s="1"/>
      <c r="J136" s="159"/>
      <c r="K136" s="1"/>
      <c r="L136" s="159"/>
      <c r="M136" s="160"/>
      <c r="N136" s="159"/>
      <c r="O136" s="159"/>
      <c r="P136" s="159"/>
      <c r="Q136" s="40"/>
      <c r="R136" s="62" t="s">
        <v>2234</v>
      </c>
      <c r="S136" s="62"/>
      <c r="T136" s="62"/>
      <c r="U136" s="62"/>
      <c r="V136" s="62"/>
      <c r="W136" s="168"/>
      <c r="X136" s="62"/>
      <c r="Y136" s="62"/>
      <c r="Z136" s="67"/>
      <c r="AA136" s="58"/>
      <c r="AB136" s="58"/>
      <c r="AC136" s="74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50"/>
      <c r="AT136" s="51"/>
      <c r="AU136" s="163">
        <v>5</v>
      </c>
      <c r="AV136" s="162" t="s">
        <v>2251</v>
      </c>
      <c r="AW136" s="159"/>
      <c r="AX136" s="161"/>
      <c r="AY136" s="89">
        <f>ROUND(ROUND(M129*W138,0)*$AB$12,0)-AU136</f>
        <v>352</v>
      </c>
      <c r="AZ136" s="9"/>
    </row>
    <row r="137" spans="1:52" ht="14.25" customHeight="1" x14ac:dyDescent="0.3">
      <c r="A137" s="6">
        <v>22</v>
      </c>
      <c r="B137" s="154" t="s">
        <v>1149</v>
      </c>
      <c r="C137" s="49" t="s">
        <v>4305</v>
      </c>
      <c r="D137" s="108"/>
      <c r="E137" s="109"/>
      <c r="F137" s="109"/>
      <c r="G137" s="41"/>
      <c r="H137" s="1"/>
      <c r="I137" s="1"/>
      <c r="J137" s="159"/>
      <c r="K137" s="1"/>
      <c r="L137" s="159"/>
      <c r="M137" s="160"/>
      <c r="N137" s="159"/>
      <c r="O137" s="159"/>
      <c r="P137" s="159"/>
      <c r="Q137" s="40"/>
      <c r="R137" s="58" t="s">
        <v>2231</v>
      </c>
      <c r="S137" s="58"/>
      <c r="T137" s="58"/>
      <c r="U137" s="58"/>
      <c r="V137" s="58"/>
      <c r="W137" s="158"/>
      <c r="X137" s="58"/>
      <c r="Y137" s="58"/>
      <c r="Z137" s="67"/>
      <c r="AA137" s="58"/>
      <c r="AB137" s="58"/>
      <c r="AC137" s="74"/>
      <c r="AD137" s="304" t="s">
        <v>2230</v>
      </c>
      <c r="AE137" s="305"/>
      <c r="AF137" s="305"/>
      <c r="AG137" s="305"/>
      <c r="AH137" s="305"/>
      <c r="AI137" s="306"/>
      <c r="AJ137" s="62" t="s">
        <v>2244</v>
      </c>
      <c r="AK137" s="62"/>
      <c r="AL137" s="62"/>
      <c r="AM137" s="62"/>
      <c r="AN137" s="62"/>
      <c r="AO137" s="62"/>
      <c r="AP137" s="62"/>
      <c r="AQ137" s="62"/>
      <c r="AR137" s="62"/>
      <c r="AS137" s="50" t="s">
        <v>2224</v>
      </c>
      <c r="AT137" s="25">
        <v>0.7</v>
      </c>
      <c r="AU137" s="157"/>
      <c r="AV137" s="156"/>
      <c r="AW137" s="156"/>
      <c r="AX137" s="155"/>
      <c r="AY137" s="89">
        <f>ROUND(ROUND(ROUND(M129*W138,0)*$AB$12,0)*AT137,0)-AU136</f>
        <v>245</v>
      </c>
      <c r="AZ137" s="9"/>
    </row>
    <row r="138" spans="1:52" ht="14.1" x14ac:dyDescent="0.3">
      <c r="A138" s="6">
        <v>22</v>
      </c>
      <c r="B138" s="154" t="s">
        <v>1148</v>
      </c>
      <c r="C138" s="49" t="s">
        <v>4304</v>
      </c>
      <c r="D138" s="108"/>
      <c r="E138" s="109"/>
      <c r="F138" s="109"/>
      <c r="G138" s="41"/>
      <c r="H138" s="1"/>
      <c r="I138" s="1"/>
      <c r="J138" s="159"/>
      <c r="K138" s="1"/>
      <c r="L138" s="159"/>
      <c r="M138" s="160"/>
      <c r="N138" s="159"/>
      <c r="O138" s="159"/>
      <c r="P138" s="159"/>
      <c r="Q138" s="40"/>
      <c r="R138" s="7"/>
      <c r="S138" s="7"/>
      <c r="T138" s="7"/>
      <c r="U138" s="7"/>
      <c r="V138" s="107" t="s">
        <v>2224</v>
      </c>
      <c r="W138" s="150">
        <v>0.96499999999999997</v>
      </c>
      <c r="X138" s="257"/>
      <c r="Y138" s="7"/>
      <c r="Z138" s="67"/>
      <c r="AA138" s="58"/>
      <c r="AB138" s="58"/>
      <c r="AC138" s="74"/>
      <c r="AD138" s="307"/>
      <c r="AE138" s="308"/>
      <c r="AF138" s="308"/>
      <c r="AG138" s="308"/>
      <c r="AH138" s="308"/>
      <c r="AI138" s="309"/>
      <c r="AJ138" s="62" t="s">
        <v>2248</v>
      </c>
      <c r="AK138" s="62"/>
      <c r="AL138" s="62"/>
      <c r="AM138" s="62"/>
      <c r="AN138" s="62"/>
      <c r="AO138" s="62"/>
      <c r="AP138" s="62"/>
      <c r="AQ138" s="62"/>
      <c r="AR138" s="62"/>
      <c r="AS138" s="50" t="s">
        <v>2224</v>
      </c>
      <c r="AT138" s="25">
        <v>0.5</v>
      </c>
      <c r="AU138" s="148"/>
      <c r="AV138" s="147"/>
      <c r="AW138" s="146"/>
      <c r="AX138" s="145"/>
      <c r="AY138" s="89">
        <f>ROUND(ROUND(ROUND(M129*W138,0)*$AB$12,0)*AT138,0)-AU136</f>
        <v>174</v>
      </c>
      <c r="AZ138" s="9"/>
    </row>
    <row r="139" spans="1:52" ht="14.1" x14ac:dyDescent="0.3">
      <c r="A139" s="6">
        <v>22</v>
      </c>
      <c r="B139" s="154">
        <v>7201</v>
      </c>
      <c r="C139" s="49" t="s">
        <v>4303</v>
      </c>
      <c r="D139" s="108"/>
      <c r="E139" s="109"/>
      <c r="F139" s="109"/>
      <c r="G139" s="47" t="s">
        <v>2418</v>
      </c>
      <c r="H139" s="30"/>
      <c r="I139" s="30"/>
      <c r="J139" s="165"/>
      <c r="K139" s="30"/>
      <c r="L139" s="165"/>
      <c r="M139" s="164"/>
      <c r="N139" s="165"/>
      <c r="O139" s="165"/>
      <c r="P139" s="165"/>
      <c r="Q139" s="48"/>
      <c r="R139" s="30"/>
      <c r="S139" s="50"/>
      <c r="T139" s="50"/>
      <c r="U139" s="50"/>
      <c r="V139" s="50"/>
      <c r="W139" s="52"/>
      <c r="X139" s="50"/>
      <c r="Y139" s="50"/>
      <c r="Z139" s="68"/>
      <c r="AA139" s="127"/>
      <c r="AB139" s="127"/>
      <c r="AC139" s="81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165"/>
      <c r="AT139" s="164"/>
      <c r="AU139" s="176"/>
      <c r="AV139" s="165"/>
      <c r="AW139" s="165"/>
      <c r="AX139" s="175"/>
      <c r="AY139" s="89">
        <f>ROUND(M141*$AB$12,0)</f>
        <v>356</v>
      </c>
      <c r="AZ139" s="9"/>
    </row>
    <row r="140" spans="1:52" ht="14.25" customHeight="1" x14ac:dyDescent="0.3">
      <c r="A140" s="6">
        <v>22</v>
      </c>
      <c r="B140" s="154">
        <v>7202</v>
      </c>
      <c r="C140" s="49" t="s">
        <v>4302</v>
      </c>
      <c r="D140" s="108"/>
      <c r="E140" s="109"/>
      <c r="F140" s="109"/>
      <c r="G140" s="41"/>
      <c r="H140" s="1"/>
      <c r="I140" s="1"/>
      <c r="J140" s="159"/>
      <c r="K140" s="1"/>
      <c r="L140" s="159"/>
      <c r="M140" s="160"/>
      <c r="N140" s="159"/>
      <c r="O140" s="159"/>
      <c r="P140" s="159"/>
      <c r="Q140" s="40"/>
      <c r="R140" s="159"/>
      <c r="S140" s="58"/>
      <c r="T140" s="58"/>
      <c r="U140" s="58"/>
      <c r="V140" s="58"/>
      <c r="W140" s="158"/>
      <c r="X140" s="58"/>
      <c r="Y140" s="58"/>
      <c r="Z140" s="67"/>
      <c r="AA140" s="58"/>
      <c r="AB140" s="58"/>
      <c r="AC140" s="74"/>
      <c r="AD140" s="304" t="s">
        <v>2230</v>
      </c>
      <c r="AE140" s="305"/>
      <c r="AF140" s="305"/>
      <c r="AG140" s="305"/>
      <c r="AH140" s="305"/>
      <c r="AI140" s="306"/>
      <c r="AJ140" s="45" t="s">
        <v>2244</v>
      </c>
      <c r="AK140" s="46"/>
      <c r="AL140" s="46"/>
      <c r="AM140" s="46"/>
      <c r="AN140" s="46"/>
      <c r="AO140" s="46"/>
      <c r="AP140" s="46"/>
      <c r="AQ140" s="46"/>
      <c r="AR140" s="46"/>
      <c r="AS140" s="53" t="s">
        <v>2224</v>
      </c>
      <c r="AT140" s="205">
        <v>0.7</v>
      </c>
      <c r="AU140" s="263"/>
      <c r="AV140" s="262"/>
      <c r="AW140" s="262"/>
      <c r="AX140" s="261"/>
      <c r="AY140" s="89">
        <f>ROUND(ROUND(M141*$AB$12,0)*AT140,0)</f>
        <v>249</v>
      </c>
      <c r="AZ140" s="9"/>
    </row>
    <row r="141" spans="1:52" ht="14.1" x14ac:dyDescent="0.3">
      <c r="A141" s="6">
        <v>22</v>
      </c>
      <c r="B141" s="154" t="s">
        <v>1147</v>
      </c>
      <c r="C141" s="49" t="s">
        <v>4301</v>
      </c>
      <c r="D141" s="108"/>
      <c r="E141" s="109"/>
      <c r="F141" s="109"/>
      <c r="G141" s="41"/>
      <c r="H141" s="1"/>
      <c r="I141" s="1"/>
      <c r="J141" s="159"/>
      <c r="K141" s="1"/>
      <c r="L141" s="159"/>
      <c r="M141" s="174">
        <f>'7経過的生活介護(基本１） '!M141</f>
        <v>509</v>
      </c>
      <c r="N141" s="1" t="s">
        <v>1860</v>
      </c>
      <c r="O141" s="1"/>
      <c r="P141" s="159"/>
      <c r="Q141" s="40"/>
      <c r="R141" s="159"/>
      <c r="S141" s="58"/>
      <c r="T141" s="58"/>
      <c r="U141" s="58"/>
      <c r="V141" s="58"/>
      <c r="W141" s="158"/>
      <c r="X141" s="58"/>
      <c r="Y141" s="58"/>
      <c r="Z141" s="67"/>
      <c r="AA141" s="58"/>
      <c r="AB141" s="58"/>
      <c r="AC141" s="74"/>
      <c r="AD141" s="307"/>
      <c r="AE141" s="308"/>
      <c r="AF141" s="308"/>
      <c r="AG141" s="308"/>
      <c r="AH141" s="308"/>
      <c r="AI141" s="309"/>
      <c r="AJ141" s="45" t="s">
        <v>2248</v>
      </c>
      <c r="AK141" s="46"/>
      <c r="AL141" s="46"/>
      <c r="AM141" s="46"/>
      <c r="AN141" s="46"/>
      <c r="AO141" s="46"/>
      <c r="AP141" s="46"/>
      <c r="AQ141" s="46"/>
      <c r="AR141" s="46"/>
      <c r="AS141" s="53" t="s">
        <v>2224</v>
      </c>
      <c r="AT141" s="205">
        <v>0.5</v>
      </c>
      <c r="AU141" s="263"/>
      <c r="AV141" s="262"/>
      <c r="AW141" s="262"/>
      <c r="AX141" s="261"/>
      <c r="AY141" s="89">
        <f>ROUND(ROUND(M141*$AB$12,0)*AT141,0)</f>
        <v>178</v>
      </c>
      <c r="AZ141" s="9"/>
    </row>
    <row r="142" spans="1:52" ht="14.1" x14ac:dyDescent="0.3">
      <c r="A142" s="6">
        <v>22</v>
      </c>
      <c r="B142" s="154">
        <v>7203</v>
      </c>
      <c r="C142" s="49" t="s">
        <v>4300</v>
      </c>
      <c r="D142" s="108"/>
      <c r="E142" s="109"/>
      <c r="F142" s="109"/>
      <c r="G142" s="41"/>
      <c r="H142" s="1"/>
      <c r="I142" s="1"/>
      <c r="J142" s="159"/>
      <c r="K142" s="1"/>
      <c r="L142" s="159"/>
      <c r="M142" s="160"/>
      <c r="N142" s="159"/>
      <c r="O142" s="159"/>
      <c r="P142" s="159"/>
      <c r="Q142" s="40"/>
      <c r="R142" s="62" t="s">
        <v>2234</v>
      </c>
      <c r="S142" s="62"/>
      <c r="T142" s="62"/>
      <c r="U142" s="62"/>
      <c r="V142" s="62"/>
      <c r="W142" s="168"/>
      <c r="X142" s="62"/>
      <c r="Y142" s="62"/>
      <c r="Z142" s="67"/>
      <c r="AA142" s="58"/>
      <c r="AB142" s="58"/>
      <c r="AC142" s="74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50"/>
      <c r="AT142" s="51"/>
      <c r="AU142" s="157"/>
      <c r="AV142" s="156"/>
      <c r="AW142" s="156"/>
      <c r="AX142" s="155"/>
      <c r="AY142" s="89">
        <f>ROUND(ROUND(M141*W144,0)*$AB$12,0)</f>
        <v>344</v>
      </c>
      <c r="AZ142" s="9"/>
    </row>
    <row r="143" spans="1:52" ht="14.25" customHeight="1" x14ac:dyDescent="0.3">
      <c r="A143" s="6">
        <v>22</v>
      </c>
      <c r="B143" s="154">
        <v>7204</v>
      </c>
      <c r="C143" s="49" t="s">
        <v>4299</v>
      </c>
      <c r="D143" s="108"/>
      <c r="E143" s="109"/>
      <c r="F143" s="109"/>
      <c r="G143" s="41"/>
      <c r="H143" s="1"/>
      <c r="I143" s="1"/>
      <c r="J143" s="159"/>
      <c r="K143" s="1"/>
      <c r="L143" s="159"/>
      <c r="M143" s="160"/>
      <c r="N143" s="159"/>
      <c r="O143" s="159"/>
      <c r="P143" s="159"/>
      <c r="Q143" s="40"/>
      <c r="R143" s="58" t="s">
        <v>2231</v>
      </c>
      <c r="S143" s="58"/>
      <c r="T143" s="58"/>
      <c r="U143" s="58"/>
      <c r="V143" s="58"/>
      <c r="W143" s="158"/>
      <c r="X143" s="58"/>
      <c r="Y143" s="58"/>
      <c r="Z143" s="67"/>
      <c r="AA143" s="58"/>
      <c r="AB143" s="58"/>
      <c r="AC143" s="74"/>
      <c r="AD143" s="304" t="s">
        <v>2230</v>
      </c>
      <c r="AE143" s="305"/>
      <c r="AF143" s="305"/>
      <c r="AG143" s="305"/>
      <c r="AH143" s="305"/>
      <c r="AI143" s="306"/>
      <c r="AJ143" s="45" t="s">
        <v>2244</v>
      </c>
      <c r="AK143" s="46"/>
      <c r="AL143" s="46"/>
      <c r="AM143" s="46"/>
      <c r="AN143" s="46"/>
      <c r="AO143" s="46"/>
      <c r="AP143" s="46"/>
      <c r="AQ143" s="46"/>
      <c r="AR143" s="46"/>
      <c r="AS143" s="53" t="s">
        <v>2224</v>
      </c>
      <c r="AT143" s="205">
        <v>0.7</v>
      </c>
      <c r="AU143" s="263"/>
      <c r="AV143" s="262"/>
      <c r="AW143" s="262"/>
      <c r="AX143" s="261"/>
      <c r="AY143" s="89">
        <f>ROUND(ROUND(ROUND(M141*W144,0)*$AB$12,0)*AT143,0)</f>
        <v>241</v>
      </c>
      <c r="AZ143" s="9"/>
    </row>
    <row r="144" spans="1:52" ht="14.1" x14ac:dyDescent="0.3">
      <c r="A144" s="6">
        <v>22</v>
      </c>
      <c r="B144" s="154" t="s">
        <v>1146</v>
      </c>
      <c r="C144" s="49" t="s">
        <v>4298</v>
      </c>
      <c r="D144" s="108"/>
      <c r="E144" s="109"/>
      <c r="F144" s="109"/>
      <c r="G144" s="41"/>
      <c r="H144" s="1"/>
      <c r="I144" s="1"/>
      <c r="J144" s="159"/>
      <c r="K144" s="1"/>
      <c r="L144" s="159"/>
      <c r="M144" s="160"/>
      <c r="N144" s="159"/>
      <c r="O144" s="159"/>
      <c r="P144" s="159"/>
      <c r="Q144" s="40"/>
      <c r="R144" s="7"/>
      <c r="S144" s="7"/>
      <c r="T144" s="7"/>
      <c r="U144" s="7"/>
      <c r="V144" s="107" t="s">
        <v>2224</v>
      </c>
      <c r="W144" s="150">
        <v>0.96499999999999997</v>
      </c>
      <c r="X144" s="257"/>
      <c r="Y144" s="7"/>
      <c r="Z144" s="67"/>
      <c r="AA144" s="58"/>
      <c r="AB144" s="58"/>
      <c r="AC144" s="74"/>
      <c r="AD144" s="307"/>
      <c r="AE144" s="308"/>
      <c r="AF144" s="308"/>
      <c r="AG144" s="308"/>
      <c r="AH144" s="308"/>
      <c r="AI144" s="309"/>
      <c r="AJ144" s="45" t="s">
        <v>2248</v>
      </c>
      <c r="AK144" s="46"/>
      <c r="AL144" s="46"/>
      <c r="AM144" s="46"/>
      <c r="AN144" s="46"/>
      <c r="AO144" s="46"/>
      <c r="AP144" s="46"/>
      <c r="AQ144" s="46"/>
      <c r="AR144" s="46"/>
      <c r="AS144" s="53" t="s">
        <v>2224</v>
      </c>
      <c r="AT144" s="205">
        <v>0.5</v>
      </c>
      <c r="AU144" s="260"/>
      <c r="AV144" s="259"/>
      <c r="AW144" s="259"/>
      <c r="AX144" s="258"/>
      <c r="AY144" s="89">
        <f>ROUND(ROUND(ROUND(M141*W144,0)*$AB$12,0)*AT144,0)</f>
        <v>172</v>
      </c>
      <c r="AZ144" s="9"/>
    </row>
    <row r="145" spans="1:52" ht="14.25" customHeight="1" x14ac:dyDescent="0.3">
      <c r="A145" s="6">
        <v>22</v>
      </c>
      <c r="B145" s="154" t="s">
        <v>1145</v>
      </c>
      <c r="C145" s="49" t="s">
        <v>4297</v>
      </c>
      <c r="D145" s="108"/>
      <c r="E145" s="109"/>
      <c r="F145" s="109"/>
      <c r="G145" s="41"/>
      <c r="H145" s="1"/>
      <c r="I145" s="1"/>
      <c r="J145" s="159"/>
      <c r="K145" s="1"/>
      <c r="L145" s="159"/>
      <c r="M145" s="160"/>
      <c r="N145" s="159"/>
      <c r="O145" s="159"/>
      <c r="P145" s="159"/>
      <c r="Q145" s="40"/>
      <c r="R145" s="30"/>
      <c r="S145" s="50"/>
      <c r="T145" s="50"/>
      <c r="U145" s="50"/>
      <c r="V145" s="50"/>
      <c r="W145" s="52"/>
      <c r="X145" s="50"/>
      <c r="Y145" s="50"/>
      <c r="Z145" s="68"/>
      <c r="AA145" s="127"/>
      <c r="AB145" s="127"/>
      <c r="AC145" s="81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165"/>
      <c r="AT145" s="164"/>
      <c r="AU145" s="310" t="s">
        <v>2255</v>
      </c>
      <c r="AV145" s="311"/>
      <c r="AW145" s="311"/>
      <c r="AX145" s="312"/>
      <c r="AY145" s="89">
        <f>ROUND(M141*$AB$12,0)-AU148</f>
        <v>351</v>
      </c>
      <c r="AZ145" s="9"/>
    </row>
    <row r="146" spans="1:52" ht="14.25" customHeight="1" x14ac:dyDescent="0.3">
      <c r="A146" s="6">
        <v>22</v>
      </c>
      <c r="B146" s="154" t="s">
        <v>1144</v>
      </c>
      <c r="C146" s="49" t="s">
        <v>4296</v>
      </c>
      <c r="D146" s="108"/>
      <c r="E146" s="109"/>
      <c r="F146" s="109"/>
      <c r="G146" s="41"/>
      <c r="H146" s="1"/>
      <c r="I146" s="1"/>
      <c r="J146" s="159"/>
      <c r="K146" s="1"/>
      <c r="L146" s="159"/>
      <c r="M146" s="160"/>
      <c r="N146" s="159"/>
      <c r="O146" s="159"/>
      <c r="P146" s="159"/>
      <c r="Q146" s="40"/>
      <c r="R146" s="159"/>
      <c r="S146" s="58"/>
      <c r="T146" s="58"/>
      <c r="U146" s="58"/>
      <c r="V146" s="58"/>
      <c r="W146" s="158"/>
      <c r="X146" s="58"/>
      <c r="Y146" s="58"/>
      <c r="Z146" s="67"/>
      <c r="AA146" s="58"/>
      <c r="AB146" s="58"/>
      <c r="AC146" s="74"/>
      <c r="AD146" s="304" t="s">
        <v>2230</v>
      </c>
      <c r="AE146" s="305"/>
      <c r="AF146" s="305"/>
      <c r="AG146" s="305"/>
      <c r="AH146" s="305"/>
      <c r="AI146" s="306"/>
      <c r="AJ146" s="62" t="s">
        <v>2244</v>
      </c>
      <c r="AK146" s="62"/>
      <c r="AL146" s="62"/>
      <c r="AM146" s="62"/>
      <c r="AN146" s="62"/>
      <c r="AO146" s="62"/>
      <c r="AP146" s="62"/>
      <c r="AQ146" s="62"/>
      <c r="AR146" s="62"/>
      <c r="AS146" s="50" t="s">
        <v>2224</v>
      </c>
      <c r="AT146" s="25">
        <v>0.7</v>
      </c>
      <c r="AU146" s="313"/>
      <c r="AV146" s="314"/>
      <c r="AW146" s="314"/>
      <c r="AX146" s="315"/>
      <c r="AY146" s="89">
        <f>ROUND(ROUND(M141*$AB$12,0)*AT146,0)-AU148</f>
        <v>244</v>
      </c>
      <c r="AZ146" s="9"/>
    </row>
    <row r="147" spans="1:52" ht="14.1" x14ac:dyDescent="0.3">
      <c r="A147" s="6">
        <v>22</v>
      </c>
      <c r="B147" s="154" t="s">
        <v>1143</v>
      </c>
      <c r="C147" s="49" t="s">
        <v>4295</v>
      </c>
      <c r="D147" s="108"/>
      <c r="E147" s="109"/>
      <c r="F147" s="109"/>
      <c r="G147" s="41"/>
      <c r="H147" s="1"/>
      <c r="I147" s="1"/>
      <c r="J147" s="159"/>
      <c r="K147" s="1"/>
      <c r="L147" s="159"/>
      <c r="M147" s="196"/>
      <c r="N147" s="1"/>
      <c r="O147" s="1"/>
      <c r="P147" s="159"/>
      <c r="Q147" s="40"/>
      <c r="R147" s="159"/>
      <c r="S147" s="58"/>
      <c r="T147" s="58"/>
      <c r="U147" s="58"/>
      <c r="V147" s="58"/>
      <c r="W147" s="158"/>
      <c r="X147" s="58"/>
      <c r="Y147" s="58"/>
      <c r="Z147" s="67"/>
      <c r="AA147" s="58"/>
      <c r="AB147" s="58"/>
      <c r="AC147" s="74"/>
      <c r="AD147" s="307"/>
      <c r="AE147" s="308"/>
      <c r="AF147" s="308"/>
      <c r="AG147" s="308"/>
      <c r="AH147" s="308"/>
      <c r="AI147" s="309"/>
      <c r="AJ147" s="62" t="s">
        <v>2248</v>
      </c>
      <c r="AK147" s="62"/>
      <c r="AL147" s="62"/>
      <c r="AM147" s="62"/>
      <c r="AN147" s="62"/>
      <c r="AO147" s="62"/>
      <c r="AP147" s="62"/>
      <c r="AQ147" s="62"/>
      <c r="AR147" s="62"/>
      <c r="AS147" s="50" t="s">
        <v>2224</v>
      </c>
      <c r="AT147" s="25">
        <v>0.5</v>
      </c>
      <c r="AU147" s="313"/>
      <c r="AV147" s="314"/>
      <c r="AW147" s="314"/>
      <c r="AX147" s="315"/>
      <c r="AY147" s="89">
        <f>ROUND(ROUND(M141*$AB$12,0)*AT147,0)-AU148</f>
        <v>173</v>
      </c>
      <c r="AZ147" s="9"/>
    </row>
    <row r="148" spans="1:52" ht="14.1" x14ac:dyDescent="0.3">
      <c r="A148" s="6">
        <v>22</v>
      </c>
      <c r="B148" s="154" t="s">
        <v>1142</v>
      </c>
      <c r="C148" s="49" t="s">
        <v>4294</v>
      </c>
      <c r="D148" s="108"/>
      <c r="E148" s="109"/>
      <c r="F148" s="109"/>
      <c r="G148" s="41"/>
      <c r="H148" s="1"/>
      <c r="I148" s="1"/>
      <c r="J148" s="159"/>
      <c r="K148" s="1"/>
      <c r="L148" s="159"/>
      <c r="M148" s="160"/>
      <c r="N148" s="159"/>
      <c r="O148" s="159"/>
      <c r="P148" s="159"/>
      <c r="Q148" s="40"/>
      <c r="R148" s="62" t="s">
        <v>2234</v>
      </c>
      <c r="S148" s="62"/>
      <c r="T148" s="62"/>
      <c r="U148" s="62"/>
      <c r="V148" s="62"/>
      <c r="W148" s="168"/>
      <c r="X148" s="62"/>
      <c r="Y148" s="62"/>
      <c r="Z148" s="67"/>
      <c r="AA148" s="58"/>
      <c r="AB148" s="58"/>
      <c r="AC148" s="74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50"/>
      <c r="AT148" s="51"/>
      <c r="AU148" s="163">
        <v>5</v>
      </c>
      <c r="AV148" s="162" t="s">
        <v>2251</v>
      </c>
      <c r="AW148" s="159"/>
      <c r="AX148" s="161"/>
      <c r="AY148" s="89">
        <f>ROUND(ROUND(M141*W150,0)*$AB$12,0)-AU148</f>
        <v>339</v>
      </c>
      <c r="AZ148" s="9"/>
    </row>
    <row r="149" spans="1:52" ht="14.25" customHeight="1" x14ac:dyDescent="0.3">
      <c r="A149" s="6">
        <v>22</v>
      </c>
      <c r="B149" s="154" t="s">
        <v>1141</v>
      </c>
      <c r="C149" s="49" t="s">
        <v>4293</v>
      </c>
      <c r="D149" s="108"/>
      <c r="E149" s="109"/>
      <c r="F149" s="109"/>
      <c r="G149" s="41"/>
      <c r="H149" s="1"/>
      <c r="I149" s="1"/>
      <c r="J149" s="159"/>
      <c r="K149" s="1"/>
      <c r="L149" s="159"/>
      <c r="M149" s="160"/>
      <c r="N149" s="159"/>
      <c r="O149" s="159"/>
      <c r="P149" s="159"/>
      <c r="Q149" s="40"/>
      <c r="R149" s="58" t="s">
        <v>2231</v>
      </c>
      <c r="S149" s="58"/>
      <c r="T149" s="58"/>
      <c r="U149" s="58"/>
      <c r="V149" s="58"/>
      <c r="W149" s="158"/>
      <c r="X149" s="58"/>
      <c r="Y149" s="58"/>
      <c r="Z149" s="67"/>
      <c r="AA149" s="58"/>
      <c r="AB149" s="58"/>
      <c r="AC149" s="74"/>
      <c r="AD149" s="304" t="s">
        <v>2230</v>
      </c>
      <c r="AE149" s="305"/>
      <c r="AF149" s="305"/>
      <c r="AG149" s="305"/>
      <c r="AH149" s="305"/>
      <c r="AI149" s="306"/>
      <c r="AJ149" s="62" t="s">
        <v>2244</v>
      </c>
      <c r="AK149" s="62"/>
      <c r="AL149" s="62"/>
      <c r="AM149" s="62"/>
      <c r="AN149" s="62"/>
      <c r="AO149" s="62"/>
      <c r="AP149" s="62"/>
      <c r="AQ149" s="62"/>
      <c r="AR149" s="62"/>
      <c r="AS149" s="50" t="s">
        <v>2224</v>
      </c>
      <c r="AT149" s="25">
        <v>0.7</v>
      </c>
      <c r="AU149" s="157"/>
      <c r="AV149" s="156"/>
      <c r="AW149" s="156"/>
      <c r="AX149" s="155"/>
      <c r="AY149" s="89">
        <f>ROUND(ROUND(ROUND(M141*W150,0)*$AB$12,0)*AT149,0)-AU148</f>
        <v>236</v>
      </c>
      <c r="AZ149" s="9"/>
    </row>
    <row r="150" spans="1:52" ht="14.1" x14ac:dyDescent="0.3">
      <c r="A150" s="6">
        <v>22</v>
      </c>
      <c r="B150" s="154" t="s">
        <v>1140</v>
      </c>
      <c r="C150" s="49" t="s">
        <v>4292</v>
      </c>
      <c r="D150" s="108"/>
      <c r="E150" s="109"/>
      <c r="F150" s="109"/>
      <c r="G150" s="41"/>
      <c r="H150" s="1"/>
      <c r="I150" s="1"/>
      <c r="J150" s="159"/>
      <c r="K150" s="1"/>
      <c r="L150" s="159"/>
      <c r="M150" s="160"/>
      <c r="N150" s="159"/>
      <c r="O150" s="159"/>
      <c r="P150" s="159"/>
      <c r="Q150" s="40"/>
      <c r="R150" s="7"/>
      <c r="S150" s="7"/>
      <c r="T150" s="7"/>
      <c r="U150" s="7"/>
      <c r="V150" s="107" t="s">
        <v>2224</v>
      </c>
      <c r="W150" s="150">
        <v>0.96499999999999997</v>
      </c>
      <c r="X150" s="257"/>
      <c r="Y150" s="7"/>
      <c r="Z150" s="67"/>
      <c r="AA150" s="58"/>
      <c r="AB150" s="58"/>
      <c r="AC150" s="74"/>
      <c r="AD150" s="307"/>
      <c r="AE150" s="308"/>
      <c r="AF150" s="308"/>
      <c r="AG150" s="308"/>
      <c r="AH150" s="308"/>
      <c r="AI150" s="309"/>
      <c r="AJ150" s="62" t="s">
        <v>2248</v>
      </c>
      <c r="AK150" s="62"/>
      <c r="AL150" s="62"/>
      <c r="AM150" s="62"/>
      <c r="AN150" s="62"/>
      <c r="AO150" s="62"/>
      <c r="AP150" s="62"/>
      <c r="AQ150" s="62"/>
      <c r="AR150" s="62"/>
      <c r="AS150" s="50" t="s">
        <v>2224</v>
      </c>
      <c r="AT150" s="25">
        <v>0.5</v>
      </c>
      <c r="AU150" s="148"/>
      <c r="AV150" s="147"/>
      <c r="AW150" s="146"/>
      <c r="AX150" s="145"/>
      <c r="AY150" s="89">
        <f>ROUND(ROUND(ROUND(M141*W150,0)*$AB$12,0)*AT150,0)-AU148</f>
        <v>167</v>
      </c>
      <c r="AZ150" s="9"/>
    </row>
    <row r="151" spans="1:52" ht="14.1" x14ac:dyDescent="0.3">
      <c r="A151" s="6">
        <v>22</v>
      </c>
      <c r="B151" s="154">
        <v>7211</v>
      </c>
      <c r="C151" s="49" t="s">
        <v>4291</v>
      </c>
      <c r="D151" s="108"/>
      <c r="E151" s="109"/>
      <c r="F151" s="109"/>
      <c r="G151" s="47" t="s">
        <v>2405</v>
      </c>
      <c r="H151" s="30"/>
      <c r="I151" s="30"/>
      <c r="J151" s="165"/>
      <c r="K151" s="30"/>
      <c r="L151" s="165"/>
      <c r="M151" s="164"/>
      <c r="N151" s="165"/>
      <c r="O151" s="165"/>
      <c r="P151" s="165"/>
      <c r="Q151" s="48"/>
      <c r="R151" s="30"/>
      <c r="S151" s="50"/>
      <c r="T151" s="50"/>
      <c r="U151" s="50"/>
      <c r="V151" s="50"/>
      <c r="W151" s="52"/>
      <c r="X151" s="50"/>
      <c r="Y151" s="50"/>
      <c r="Z151" s="68"/>
      <c r="AA151" s="127"/>
      <c r="AB151" s="127"/>
      <c r="AC151" s="81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165"/>
      <c r="AT151" s="164"/>
      <c r="AU151" s="176"/>
      <c r="AV151" s="165"/>
      <c r="AW151" s="165"/>
      <c r="AX151" s="175"/>
      <c r="AY151" s="89">
        <f>ROUND(M153*$AB$12,0)</f>
        <v>342</v>
      </c>
      <c r="AZ151" s="9"/>
    </row>
    <row r="152" spans="1:52" ht="14.25" customHeight="1" x14ac:dyDescent="0.3">
      <c r="A152" s="6">
        <v>22</v>
      </c>
      <c r="B152" s="154">
        <v>7212</v>
      </c>
      <c r="C152" s="49" t="s">
        <v>4290</v>
      </c>
      <c r="D152" s="108"/>
      <c r="E152" s="109"/>
      <c r="F152" s="109"/>
      <c r="G152" s="41"/>
      <c r="H152" s="1"/>
      <c r="I152" s="1"/>
      <c r="J152" s="159"/>
      <c r="K152" s="1"/>
      <c r="L152" s="159"/>
      <c r="M152" s="160"/>
      <c r="N152" s="159"/>
      <c r="O152" s="159"/>
      <c r="P152" s="159"/>
      <c r="Q152" s="40"/>
      <c r="R152" s="159"/>
      <c r="S152" s="58"/>
      <c r="T152" s="58"/>
      <c r="U152" s="58"/>
      <c r="V152" s="58"/>
      <c r="W152" s="158"/>
      <c r="X152" s="58"/>
      <c r="Y152" s="58"/>
      <c r="Z152" s="67"/>
      <c r="AA152" s="58"/>
      <c r="AB152" s="58"/>
      <c r="AC152" s="74"/>
      <c r="AD152" s="304" t="s">
        <v>2230</v>
      </c>
      <c r="AE152" s="305"/>
      <c r="AF152" s="305"/>
      <c r="AG152" s="305"/>
      <c r="AH152" s="305"/>
      <c r="AI152" s="306"/>
      <c r="AJ152" s="45" t="s">
        <v>2244</v>
      </c>
      <c r="AK152" s="46"/>
      <c r="AL152" s="46"/>
      <c r="AM152" s="46"/>
      <c r="AN152" s="46"/>
      <c r="AO152" s="46"/>
      <c r="AP152" s="46"/>
      <c r="AQ152" s="46"/>
      <c r="AR152" s="46"/>
      <c r="AS152" s="53" t="s">
        <v>2224</v>
      </c>
      <c r="AT152" s="205">
        <v>0.7</v>
      </c>
      <c r="AU152" s="263"/>
      <c r="AV152" s="262"/>
      <c r="AW152" s="262"/>
      <c r="AX152" s="261"/>
      <c r="AY152" s="89">
        <f>ROUND(ROUND(M153*$AB$12,0)*AT152,0)</f>
        <v>239</v>
      </c>
      <c r="AZ152" s="9"/>
    </row>
    <row r="153" spans="1:52" ht="14.1" x14ac:dyDescent="0.3">
      <c r="A153" s="6">
        <v>22</v>
      </c>
      <c r="B153" s="154" t="s">
        <v>1139</v>
      </c>
      <c r="C153" s="49" t="s">
        <v>4289</v>
      </c>
      <c r="D153" s="108"/>
      <c r="E153" s="109"/>
      <c r="F153" s="109"/>
      <c r="G153" s="41"/>
      <c r="H153" s="1"/>
      <c r="I153" s="1"/>
      <c r="J153" s="159"/>
      <c r="K153" s="1"/>
      <c r="L153" s="159"/>
      <c r="M153" s="174">
        <f>'7経過的生活介護(基本１） '!M153</f>
        <v>488</v>
      </c>
      <c r="N153" s="1" t="s">
        <v>1860</v>
      </c>
      <c r="O153" s="1"/>
      <c r="P153" s="159"/>
      <c r="Q153" s="40"/>
      <c r="R153" s="159"/>
      <c r="S153" s="58"/>
      <c r="T153" s="58"/>
      <c r="U153" s="58"/>
      <c r="V153" s="58"/>
      <c r="W153" s="158"/>
      <c r="X153" s="58"/>
      <c r="Y153" s="58"/>
      <c r="Z153" s="67"/>
      <c r="AA153" s="58"/>
      <c r="AB153" s="58"/>
      <c r="AC153" s="74"/>
      <c r="AD153" s="307"/>
      <c r="AE153" s="308"/>
      <c r="AF153" s="308"/>
      <c r="AG153" s="308"/>
      <c r="AH153" s="308"/>
      <c r="AI153" s="309"/>
      <c r="AJ153" s="45" t="s">
        <v>2248</v>
      </c>
      <c r="AK153" s="46"/>
      <c r="AL153" s="46"/>
      <c r="AM153" s="46"/>
      <c r="AN153" s="46"/>
      <c r="AO153" s="46"/>
      <c r="AP153" s="46"/>
      <c r="AQ153" s="46"/>
      <c r="AR153" s="46"/>
      <c r="AS153" s="53" t="s">
        <v>2224</v>
      </c>
      <c r="AT153" s="205">
        <v>0.5</v>
      </c>
      <c r="AU153" s="263"/>
      <c r="AV153" s="262"/>
      <c r="AW153" s="262"/>
      <c r="AX153" s="261"/>
      <c r="AY153" s="89">
        <f>ROUND(ROUND(M153*$AB$12,0)*AT153,0)</f>
        <v>171</v>
      </c>
      <c r="AZ153" s="9"/>
    </row>
    <row r="154" spans="1:52" ht="14.1" x14ac:dyDescent="0.3">
      <c r="A154" s="6">
        <v>22</v>
      </c>
      <c r="B154" s="154">
        <v>7213</v>
      </c>
      <c r="C154" s="49" t="s">
        <v>4288</v>
      </c>
      <c r="D154" s="108"/>
      <c r="E154" s="109"/>
      <c r="F154" s="109"/>
      <c r="G154" s="41"/>
      <c r="H154" s="1"/>
      <c r="I154" s="1"/>
      <c r="J154" s="159"/>
      <c r="K154" s="1"/>
      <c r="L154" s="159"/>
      <c r="M154" s="160"/>
      <c r="N154" s="159"/>
      <c r="O154" s="159"/>
      <c r="P154" s="159"/>
      <c r="Q154" s="40"/>
      <c r="R154" s="62" t="s">
        <v>2234</v>
      </c>
      <c r="S154" s="62"/>
      <c r="T154" s="62"/>
      <c r="U154" s="62"/>
      <c r="V154" s="62"/>
      <c r="W154" s="168"/>
      <c r="X154" s="62"/>
      <c r="Y154" s="62"/>
      <c r="Z154" s="67"/>
      <c r="AA154" s="58"/>
      <c r="AB154" s="58"/>
      <c r="AC154" s="74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50"/>
      <c r="AT154" s="51"/>
      <c r="AU154" s="157"/>
      <c r="AV154" s="156"/>
      <c r="AW154" s="156"/>
      <c r="AX154" s="155"/>
      <c r="AY154" s="89">
        <f>ROUND(ROUND(M153*W156,0)*$AB$12,0)</f>
        <v>330</v>
      </c>
      <c r="AZ154" s="9"/>
    </row>
    <row r="155" spans="1:52" ht="14.25" customHeight="1" x14ac:dyDescent="0.3">
      <c r="A155" s="6">
        <v>22</v>
      </c>
      <c r="B155" s="154">
        <v>7214</v>
      </c>
      <c r="C155" s="49" t="s">
        <v>4287</v>
      </c>
      <c r="D155" s="108"/>
      <c r="E155" s="109"/>
      <c r="F155" s="109"/>
      <c r="G155" s="41"/>
      <c r="H155" s="1"/>
      <c r="I155" s="1"/>
      <c r="J155" s="159"/>
      <c r="K155" s="1"/>
      <c r="L155" s="159"/>
      <c r="M155" s="160"/>
      <c r="N155" s="159"/>
      <c r="O155" s="159"/>
      <c r="P155" s="159"/>
      <c r="Q155" s="40"/>
      <c r="R155" s="58" t="s">
        <v>2231</v>
      </c>
      <c r="S155" s="58"/>
      <c r="T155" s="58"/>
      <c r="U155" s="58"/>
      <c r="V155" s="58"/>
      <c r="W155" s="158"/>
      <c r="X155" s="58"/>
      <c r="Y155" s="58"/>
      <c r="Z155" s="67"/>
      <c r="AA155" s="58"/>
      <c r="AB155" s="58"/>
      <c r="AC155" s="74"/>
      <c r="AD155" s="304" t="s">
        <v>2230</v>
      </c>
      <c r="AE155" s="305"/>
      <c r="AF155" s="305"/>
      <c r="AG155" s="305"/>
      <c r="AH155" s="305"/>
      <c r="AI155" s="306"/>
      <c r="AJ155" s="45" t="s">
        <v>2244</v>
      </c>
      <c r="AK155" s="46"/>
      <c r="AL155" s="46"/>
      <c r="AM155" s="46"/>
      <c r="AN155" s="46"/>
      <c r="AO155" s="46"/>
      <c r="AP155" s="46"/>
      <c r="AQ155" s="46"/>
      <c r="AR155" s="46"/>
      <c r="AS155" s="53" t="s">
        <v>2224</v>
      </c>
      <c r="AT155" s="205">
        <v>0.7</v>
      </c>
      <c r="AU155" s="263"/>
      <c r="AV155" s="262"/>
      <c r="AW155" s="262"/>
      <c r="AX155" s="261"/>
      <c r="AY155" s="89">
        <f>ROUND(ROUND(ROUND(M153*W156,0)*$AB$12,0)*AT155,0)</f>
        <v>231</v>
      </c>
      <c r="AZ155" s="9"/>
    </row>
    <row r="156" spans="1:52" ht="14.1" x14ac:dyDescent="0.3">
      <c r="A156" s="6">
        <v>22</v>
      </c>
      <c r="B156" s="154" t="s">
        <v>1138</v>
      </c>
      <c r="C156" s="49" t="s">
        <v>4286</v>
      </c>
      <c r="D156" s="108"/>
      <c r="E156" s="109"/>
      <c r="F156" s="109"/>
      <c r="G156" s="41"/>
      <c r="H156" s="1"/>
      <c r="I156" s="1"/>
      <c r="J156" s="159"/>
      <c r="K156" s="1"/>
      <c r="L156" s="159"/>
      <c r="M156" s="160"/>
      <c r="N156" s="159"/>
      <c r="O156" s="159"/>
      <c r="P156" s="159"/>
      <c r="Q156" s="40"/>
      <c r="R156" s="7"/>
      <c r="S156" s="7"/>
      <c r="T156" s="7"/>
      <c r="U156" s="7"/>
      <c r="V156" s="107" t="s">
        <v>2224</v>
      </c>
      <c r="W156" s="150">
        <v>0.96499999999999997</v>
      </c>
      <c r="X156" s="257"/>
      <c r="Y156" s="7"/>
      <c r="Z156" s="67"/>
      <c r="AA156" s="58"/>
      <c r="AB156" s="58"/>
      <c r="AC156" s="74"/>
      <c r="AD156" s="307"/>
      <c r="AE156" s="308"/>
      <c r="AF156" s="308"/>
      <c r="AG156" s="308"/>
      <c r="AH156" s="308"/>
      <c r="AI156" s="309"/>
      <c r="AJ156" s="45" t="s">
        <v>2248</v>
      </c>
      <c r="AK156" s="46"/>
      <c r="AL156" s="46"/>
      <c r="AM156" s="46"/>
      <c r="AN156" s="46"/>
      <c r="AO156" s="46"/>
      <c r="AP156" s="46"/>
      <c r="AQ156" s="46"/>
      <c r="AR156" s="46"/>
      <c r="AS156" s="53" t="s">
        <v>2224</v>
      </c>
      <c r="AT156" s="205">
        <v>0.5</v>
      </c>
      <c r="AU156" s="260"/>
      <c r="AV156" s="259"/>
      <c r="AW156" s="259"/>
      <c r="AX156" s="258"/>
      <c r="AY156" s="89">
        <f>ROUND(ROUND(ROUND(M153*W156,0)*$AB$12,0)*AT156,0)</f>
        <v>165</v>
      </c>
      <c r="AZ156" s="9"/>
    </row>
    <row r="157" spans="1:52" ht="14.25" customHeight="1" x14ac:dyDescent="0.3">
      <c r="A157" s="6">
        <v>22</v>
      </c>
      <c r="B157" s="154" t="s">
        <v>1137</v>
      </c>
      <c r="C157" s="49" t="s">
        <v>4285</v>
      </c>
      <c r="D157" s="108"/>
      <c r="E157" s="109"/>
      <c r="F157" s="109"/>
      <c r="G157" s="41"/>
      <c r="H157" s="1"/>
      <c r="I157" s="1"/>
      <c r="J157" s="159"/>
      <c r="K157" s="1"/>
      <c r="L157" s="159"/>
      <c r="M157" s="160"/>
      <c r="N157" s="159"/>
      <c r="O157" s="159"/>
      <c r="P157" s="159"/>
      <c r="Q157" s="40"/>
      <c r="R157" s="30"/>
      <c r="S157" s="50"/>
      <c r="T157" s="50"/>
      <c r="U157" s="50"/>
      <c r="V157" s="50"/>
      <c r="W157" s="52"/>
      <c r="X157" s="50"/>
      <c r="Y157" s="50"/>
      <c r="Z157" s="68"/>
      <c r="AA157" s="127"/>
      <c r="AB157" s="127"/>
      <c r="AC157" s="81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165"/>
      <c r="AT157" s="164"/>
      <c r="AU157" s="310" t="s">
        <v>2255</v>
      </c>
      <c r="AV157" s="311"/>
      <c r="AW157" s="311"/>
      <c r="AX157" s="312"/>
      <c r="AY157" s="89">
        <f>ROUND(M153*$AB$12,0)-AU160</f>
        <v>337</v>
      </c>
      <c r="AZ157" s="9"/>
    </row>
    <row r="158" spans="1:52" ht="14.25" customHeight="1" x14ac:dyDescent="0.3">
      <c r="A158" s="6">
        <v>22</v>
      </c>
      <c r="B158" s="154" t="s">
        <v>1136</v>
      </c>
      <c r="C158" s="49" t="s">
        <v>4284</v>
      </c>
      <c r="D158" s="108"/>
      <c r="E158" s="109"/>
      <c r="F158" s="109"/>
      <c r="G158" s="41"/>
      <c r="H158" s="1"/>
      <c r="I158" s="1"/>
      <c r="J158" s="159"/>
      <c r="K158" s="1"/>
      <c r="L158" s="159"/>
      <c r="M158" s="160"/>
      <c r="N158" s="159"/>
      <c r="O158" s="159"/>
      <c r="P158" s="159"/>
      <c r="Q158" s="40"/>
      <c r="R158" s="159"/>
      <c r="S158" s="58"/>
      <c r="T158" s="58"/>
      <c r="U158" s="58"/>
      <c r="V158" s="58"/>
      <c r="W158" s="158"/>
      <c r="X158" s="58"/>
      <c r="Y158" s="58"/>
      <c r="Z158" s="67"/>
      <c r="AA158" s="58"/>
      <c r="AB158" s="58"/>
      <c r="AC158" s="74"/>
      <c r="AD158" s="304" t="s">
        <v>2230</v>
      </c>
      <c r="AE158" s="305"/>
      <c r="AF158" s="305"/>
      <c r="AG158" s="305"/>
      <c r="AH158" s="305"/>
      <c r="AI158" s="306"/>
      <c r="AJ158" s="62" t="s">
        <v>2244</v>
      </c>
      <c r="AK158" s="62"/>
      <c r="AL158" s="62"/>
      <c r="AM158" s="62"/>
      <c r="AN158" s="62"/>
      <c r="AO158" s="62"/>
      <c r="AP158" s="62"/>
      <c r="AQ158" s="62"/>
      <c r="AR158" s="62"/>
      <c r="AS158" s="50" t="s">
        <v>2224</v>
      </c>
      <c r="AT158" s="25">
        <v>0.7</v>
      </c>
      <c r="AU158" s="313"/>
      <c r="AV158" s="314"/>
      <c r="AW158" s="314"/>
      <c r="AX158" s="315"/>
      <c r="AY158" s="89">
        <f>ROUND(ROUND(M153*$AB$12,0)*AT158,0)-AU160</f>
        <v>234</v>
      </c>
      <c r="AZ158" s="9"/>
    </row>
    <row r="159" spans="1:52" ht="14.1" x14ac:dyDescent="0.3">
      <c r="A159" s="6">
        <v>22</v>
      </c>
      <c r="B159" s="154" t="s">
        <v>1135</v>
      </c>
      <c r="C159" s="49" t="s">
        <v>4283</v>
      </c>
      <c r="D159" s="108"/>
      <c r="E159" s="109"/>
      <c r="F159" s="109"/>
      <c r="G159" s="41"/>
      <c r="H159" s="1"/>
      <c r="I159" s="1"/>
      <c r="J159" s="159"/>
      <c r="K159" s="1"/>
      <c r="L159" s="159"/>
      <c r="M159" s="196"/>
      <c r="N159" s="1"/>
      <c r="O159" s="1"/>
      <c r="P159" s="159"/>
      <c r="Q159" s="40"/>
      <c r="R159" s="159"/>
      <c r="S159" s="58"/>
      <c r="T159" s="58"/>
      <c r="U159" s="58"/>
      <c r="V159" s="58"/>
      <c r="W159" s="158"/>
      <c r="X159" s="58"/>
      <c r="Y159" s="58"/>
      <c r="Z159" s="67"/>
      <c r="AA159" s="58"/>
      <c r="AB159" s="58"/>
      <c r="AC159" s="74"/>
      <c r="AD159" s="307"/>
      <c r="AE159" s="308"/>
      <c r="AF159" s="308"/>
      <c r="AG159" s="308"/>
      <c r="AH159" s="308"/>
      <c r="AI159" s="309"/>
      <c r="AJ159" s="62" t="s">
        <v>2248</v>
      </c>
      <c r="AK159" s="62"/>
      <c r="AL159" s="62"/>
      <c r="AM159" s="62"/>
      <c r="AN159" s="62"/>
      <c r="AO159" s="62"/>
      <c r="AP159" s="62"/>
      <c r="AQ159" s="62"/>
      <c r="AR159" s="62"/>
      <c r="AS159" s="50" t="s">
        <v>2224</v>
      </c>
      <c r="AT159" s="25">
        <v>0.5</v>
      </c>
      <c r="AU159" s="313"/>
      <c r="AV159" s="314"/>
      <c r="AW159" s="314"/>
      <c r="AX159" s="315"/>
      <c r="AY159" s="89">
        <f>ROUND(ROUND(M153*$AB$12,0)*AT159,0)-AU160</f>
        <v>166</v>
      </c>
      <c r="AZ159" s="9"/>
    </row>
    <row r="160" spans="1:52" ht="14.1" x14ac:dyDescent="0.3">
      <c r="A160" s="6">
        <v>22</v>
      </c>
      <c r="B160" s="154" t="s">
        <v>1134</v>
      </c>
      <c r="C160" s="49" t="s">
        <v>4282</v>
      </c>
      <c r="D160" s="108"/>
      <c r="E160" s="109"/>
      <c r="F160" s="109"/>
      <c r="G160" s="41"/>
      <c r="H160" s="1"/>
      <c r="I160" s="1"/>
      <c r="J160" s="159"/>
      <c r="K160" s="1"/>
      <c r="L160" s="159"/>
      <c r="M160" s="160"/>
      <c r="N160" s="159"/>
      <c r="O160" s="159"/>
      <c r="P160" s="159"/>
      <c r="Q160" s="40"/>
      <c r="R160" s="62" t="s">
        <v>2234</v>
      </c>
      <c r="S160" s="62"/>
      <c r="T160" s="62"/>
      <c r="U160" s="62"/>
      <c r="V160" s="62"/>
      <c r="W160" s="168"/>
      <c r="X160" s="62"/>
      <c r="Y160" s="62"/>
      <c r="Z160" s="67"/>
      <c r="AA160" s="58"/>
      <c r="AB160" s="58"/>
      <c r="AC160" s="74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50"/>
      <c r="AT160" s="51"/>
      <c r="AU160" s="163">
        <v>5</v>
      </c>
      <c r="AV160" s="162" t="s">
        <v>2251</v>
      </c>
      <c r="AW160" s="159"/>
      <c r="AX160" s="161"/>
      <c r="AY160" s="89">
        <f>ROUND(ROUND(M153*W162,0)*$AB$12,0)-AU160</f>
        <v>325</v>
      </c>
      <c r="AZ160" s="9"/>
    </row>
    <row r="161" spans="1:52" ht="14.25" customHeight="1" x14ac:dyDescent="0.3">
      <c r="A161" s="6">
        <v>22</v>
      </c>
      <c r="B161" s="154" t="s">
        <v>1133</v>
      </c>
      <c r="C161" s="49" t="s">
        <v>4281</v>
      </c>
      <c r="D161" s="108"/>
      <c r="E161" s="109"/>
      <c r="F161" s="109"/>
      <c r="G161" s="41"/>
      <c r="H161" s="1"/>
      <c r="I161" s="1"/>
      <c r="J161" s="159"/>
      <c r="K161" s="1"/>
      <c r="L161" s="159"/>
      <c r="M161" s="160"/>
      <c r="N161" s="159"/>
      <c r="O161" s="159"/>
      <c r="P161" s="159"/>
      <c r="Q161" s="40"/>
      <c r="R161" s="58" t="s">
        <v>2231</v>
      </c>
      <c r="S161" s="58"/>
      <c r="T161" s="58"/>
      <c r="U161" s="58"/>
      <c r="V161" s="58"/>
      <c r="W161" s="158"/>
      <c r="X161" s="58"/>
      <c r="Y161" s="58"/>
      <c r="Z161" s="67"/>
      <c r="AA161" s="58"/>
      <c r="AB161" s="58"/>
      <c r="AC161" s="74"/>
      <c r="AD161" s="304" t="s">
        <v>2230</v>
      </c>
      <c r="AE161" s="305"/>
      <c r="AF161" s="305"/>
      <c r="AG161" s="305"/>
      <c r="AH161" s="305"/>
      <c r="AI161" s="306"/>
      <c r="AJ161" s="62" t="s">
        <v>2244</v>
      </c>
      <c r="AK161" s="62"/>
      <c r="AL161" s="62"/>
      <c r="AM161" s="62"/>
      <c r="AN161" s="62"/>
      <c r="AO161" s="62"/>
      <c r="AP161" s="62"/>
      <c r="AQ161" s="62"/>
      <c r="AR161" s="62"/>
      <c r="AS161" s="50" t="s">
        <v>2224</v>
      </c>
      <c r="AT161" s="25">
        <v>0.7</v>
      </c>
      <c r="AU161" s="157"/>
      <c r="AV161" s="156"/>
      <c r="AW161" s="156"/>
      <c r="AX161" s="155"/>
      <c r="AY161" s="89">
        <f>ROUND(ROUND(ROUND(M153*W162,0)*$AB$12,0)*AT161,0)-AU160</f>
        <v>226</v>
      </c>
      <c r="AZ161" s="9"/>
    </row>
    <row r="162" spans="1:52" ht="14.1" x14ac:dyDescent="0.3">
      <c r="A162" s="6">
        <v>22</v>
      </c>
      <c r="B162" s="154" t="s">
        <v>1132</v>
      </c>
      <c r="C162" s="49" t="s">
        <v>4280</v>
      </c>
      <c r="D162" s="108"/>
      <c r="E162" s="109"/>
      <c r="F162" s="109"/>
      <c r="G162" s="41"/>
      <c r="H162" s="1"/>
      <c r="I162" s="1"/>
      <c r="J162" s="159"/>
      <c r="K162" s="1"/>
      <c r="L162" s="159"/>
      <c r="M162" s="160"/>
      <c r="N162" s="159"/>
      <c r="O162" s="159"/>
      <c r="P162" s="159"/>
      <c r="Q162" s="40"/>
      <c r="R162" s="7"/>
      <c r="S162" s="7"/>
      <c r="T162" s="7"/>
      <c r="U162" s="7"/>
      <c r="V162" s="107" t="s">
        <v>2224</v>
      </c>
      <c r="W162" s="150">
        <v>0.96499999999999997</v>
      </c>
      <c r="X162" s="257"/>
      <c r="Y162" s="7"/>
      <c r="Z162" s="67"/>
      <c r="AA162" s="58"/>
      <c r="AB162" s="58"/>
      <c r="AC162" s="74"/>
      <c r="AD162" s="307"/>
      <c r="AE162" s="308"/>
      <c r="AF162" s="308"/>
      <c r="AG162" s="308"/>
      <c r="AH162" s="308"/>
      <c r="AI162" s="309"/>
      <c r="AJ162" s="62" t="s">
        <v>2248</v>
      </c>
      <c r="AK162" s="62"/>
      <c r="AL162" s="62"/>
      <c r="AM162" s="62"/>
      <c r="AN162" s="62"/>
      <c r="AO162" s="62"/>
      <c r="AP162" s="62"/>
      <c r="AQ162" s="62"/>
      <c r="AR162" s="62"/>
      <c r="AS162" s="50" t="s">
        <v>2224</v>
      </c>
      <c r="AT162" s="25">
        <v>0.5</v>
      </c>
      <c r="AU162" s="148"/>
      <c r="AV162" s="147"/>
      <c r="AW162" s="146"/>
      <c r="AX162" s="145"/>
      <c r="AY162" s="89">
        <f>ROUND(ROUND(ROUND(M153*W162,0)*$AB$12,0)*AT162,0)-AU160</f>
        <v>160</v>
      </c>
      <c r="AZ162" s="9"/>
    </row>
    <row r="163" spans="1:52" ht="14.1" x14ac:dyDescent="0.3">
      <c r="A163" s="6">
        <v>22</v>
      </c>
      <c r="B163" s="154">
        <v>7221</v>
      </c>
      <c r="C163" s="49" t="s">
        <v>4279</v>
      </c>
      <c r="D163" s="108"/>
      <c r="E163" s="109"/>
      <c r="F163" s="109"/>
      <c r="G163" s="47" t="s">
        <v>2392</v>
      </c>
      <c r="H163" s="30"/>
      <c r="I163" s="30"/>
      <c r="J163" s="165"/>
      <c r="K163" s="30"/>
      <c r="L163" s="165"/>
      <c r="M163" s="164"/>
      <c r="N163" s="165"/>
      <c r="O163" s="165"/>
      <c r="P163" s="165"/>
      <c r="Q163" s="48"/>
      <c r="R163" s="30"/>
      <c r="S163" s="50"/>
      <c r="T163" s="50"/>
      <c r="U163" s="50"/>
      <c r="V163" s="50"/>
      <c r="W163" s="52"/>
      <c r="X163" s="50"/>
      <c r="Y163" s="50"/>
      <c r="Z163" s="68"/>
      <c r="AA163" s="127"/>
      <c r="AB163" s="127"/>
      <c r="AC163" s="81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165"/>
      <c r="AT163" s="164"/>
      <c r="AU163" s="176"/>
      <c r="AV163" s="165"/>
      <c r="AW163" s="165"/>
      <c r="AX163" s="175"/>
      <c r="AY163" s="89">
        <f>ROUND(M165*$AB$12,0)</f>
        <v>330</v>
      </c>
      <c r="AZ163" s="9"/>
    </row>
    <row r="164" spans="1:52" ht="14.25" customHeight="1" x14ac:dyDescent="0.3">
      <c r="A164" s="6">
        <v>22</v>
      </c>
      <c r="B164" s="154">
        <v>7222</v>
      </c>
      <c r="C164" s="49" t="s">
        <v>4278</v>
      </c>
      <c r="D164" s="108"/>
      <c r="E164" s="109"/>
      <c r="F164" s="109"/>
      <c r="G164" s="41"/>
      <c r="H164" s="1"/>
      <c r="I164" s="1"/>
      <c r="J164" s="159"/>
      <c r="K164" s="1"/>
      <c r="L164" s="159"/>
      <c r="M164" s="160"/>
      <c r="N164" s="159"/>
      <c r="O164" s="159"/>
      <c r="P164" s="159"/>
      <c r="Q164" s="40"/>
      <c r="R164" s="159"/>
      <c r="S164" s="58"/>
      <c r="T164" s="58"/>
      <c r="U164" s="58"/>
      <c r="V164" s="58"/>
      <c r="W164" s="158"/>
      <c r="X164" s="58"/>
      <c r="Y164" s="58"/>
      <c r="Z164" s="67"/>
      <c r="AA164" s="58"/>
      <c r="AB164" s="58"/>
      <c r="AC164" s="74"/>
      <c r="AD164" s="304" t="s">
        <v>2230</v>
      </c>
      <c r="AE164" s="305"/>
      <c r="AF164" s="305"/>
      <c r="AG164" s="305"/>
      <c r="AH164" s="305"/>
      <c r="AI164" s="306"/>
      <c r="AJ164" s="45" t="s">
        <v>2244</v>
      </c>
      <c r="AK164" s="46"/>
      <c r="AL164" s="46"/>
      <c r="AM164" s="46"/>
      <c r="AN164" s="46"/>
      <c r="AO164" s="46"/>
      <c r="AP164" s="46"/>
      <c r="AQ164" s="46"/>
      <c r="AR164" s="46"/>
      <c r="AS164" s="53" t="s">
        <v>2224</v>
      </c>
      <c r="AT164" s="205">
        <v>0.7</v>
      </c>
      <c r="AU164" s="263"/>
      <c r="AV164" s="262"/>
      <c r="AW164" s="262"/>
      <c r="AX164" s="261"/>
      <c r="AY164" s="89">
        <f>ROUND(ROUND(M165*$AB$12,0)*AT164,0)</f>
        <v>231</v>
      </c>
      <c r="AZ164" s="9"/>
    </row>
    <row r="165" spans="1:52" ht="14.1" x14ac:dyDescent="0.3">
      <c r="A165" s="6">
        <v>22</v>
      </c>
      <c r="B165" s="154" t="s">
        <v>1131</v>
      </c>
      <c r="C165" s="49" t="s">
        <v>4277</v>
      </c>
      <c r="D165" s="108"/>
      <c r="E165" s="109"/>
      <c r="F165" s="109"/>
      <c r="G165" s="41"/>
      <c r="H165" s="1"/>
      <c r="I165" s="1"/>
      <c r="J165" s="159"/>
      <c r="K165" s="1"/>
      <c r="L165" s="159"/>
      <c r="M165" s="174">
        <f>'7経過的生活介護(基本１） '!M165</f>
        <v>471</v>
      </c>
      <c r="N165" s="1" t="s">
        <v>1860</v>
      </c>
      <c r="O165" s="1"/>
      <c r="P165" s="159"/>
      <c r="Q165" s="40"/>
      <c r="R165" s="159"/>
      <c r="S165" s="58"/>
      <c r="T165" s="58"/>
      <c r="U165" s="58"/>
      <c r="V165" s="58"/>
      <c r="W165" s="158"/>
      <c r="X165" s="58"/>
      <c r="Y165" s="58"/>
      <c r="Z165" s="67"/>
      <c r="AA165" s="58"/>
      <c r="AB165" s="58"/>
      <c r="AC165" s="74"/>
      <c r="AD165" s="307"/>
      <c r="AE165" s="308"/>
      <c r="AF165" s="308"/>
      <c r="AG165" s="308"/>
      <c r="AH165" s="308"/>
      <c r="AI165" s="309"/>
      <c r="AJ165" s="45" t="s">
        <v>2248</v>
      </c>
      <c r="AK165" s="46"/>
      <c r="AL165" s="46"/>
      <c r="AM165" s="46"/>
      <c r="AN165" s="46"/>
      <c r="AO165" s="46"/>
      <c r="AP165" s="46"/>
      <c r="AQ165" s="46"/>
      <c r="AR165" s="46"/>
      <c r="AS165" s="53" t="s">
        <v>2224</v>
      </c>
      <c r="AT165" s="205">
        <v>0.5</v>
      </c>
      <c r="AU165" s="263"/>
      <c r="AV165" s="262"/>
      <c r="AW165" s="262"/>
      <c r="AX165" s="261"/>
      <c r="AY165" s="89">
        <f>ROUND(ROUND(M165*$AB$12,0)*AT165,0)</f>
        <v>165</v>
      </c>
      <c r="AZ165" s="9"/>
    </row>
    <row r="166" spans="1:52" ht="14.1" x14ac:dyDescent="0.3">
      <c r="A166" s="6">
        <v>22</v>
      </c>
      <c r="B166" s="154">
        <v>7223</v>
      </c>
      <c r="C166" s="49" t="s">
        <v>4276</v>
      </c>
      <c r="D166" s="108"/>
      <c r="E166" s="109"/>
      <c r="F166" s="109"/>
      <c r="G166" s="41"/>
      <c r="H166" s="1"/>
      <c r="I166" s="1"/>
      <c r="J166" s="159"/>
      <c r="K166" s="1"/>
      <c r="L166" s="159"/>
      <c r="M166" s="160"/>
      <c r="N166" s="159"/>
      <c r="O166" s="159"/>
      <c r="P166" s="159"/>
      <c r="Q166" s="40"/>
      <c r="R166" s="62" t="s">
        <v>2234</v>
      </c>
      <c r="S166" s="62"/>
      <c r="T166" s="62"/>
      <c r="U166" s="62"/>
      <c r="V166" s="62"/>
      <c r="W166" s="168"/>
      <c r="X166" s="62"/>
      <c r="Y166" s="62"/>
      <c r="Z166" s="67"/>
      <c r="AA166" s="58"/>
      <c r="AB166" s="58"/>
      <c r="AC166" s="74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50"/>
      <c r="AT166" s="51"/>
      <c r="AU166" s="157"/>
      <c r="AV166" s="156"/>
      <c r="AW166" s="156"/>
      <c r="AX166" s="155"/>
      <c r="AY166" s="89">
        <f>ROUND(ROUND(M165*W168,0)*$AB$12,0)</f>
        <v>319</v>
      </c>
      <c r="AZ166" s="9"/>
    </row>
    <row r="167" spans="1:52" ht="14.25" customHeight="1" x14ac:dyDescent="0.3">
      <c r="A167" s="6">
        <v>22</v>
      </c>
      <c r="B167" s="154">
        <v>7224</v>
      </c>
      <c r="C167" s="49" t="s">
        <v>4275</v>
      </c>
      <c r="D167" s="108"/>
      <c r="E167" s="109"/>
      <c r="F167" s="109"/>
      <c r="G167" s="41"/>
      <c r="H167" s="1"/>
      <c r="I167" s="1"/>
      <c r="J167" s="159"/>
      <c r="K167" s="1"/>
      <c r="L167" s="159"/>
      <c r="M167" s="160"/>
      <c r="N167" s="159"/>
      <c r="O167" s="159"/>
      <c r="P167" s="159"/>
      <c r="Q167" s="40"/>
      <c r="R167" s="58" t="s">
        <v>2231</v>
      </c>
      <c r="S167" s="58"/>
      <c r="T167" s="58"/>
      <c r="U167" s="58"/>
      <c r="V167" s="58"/>
      <c r="W167" s="158"/>
      <c r="X167" s="58"/>
      <c r="Y167" s="58"/>
      <c r="Z167" s="67"/>
      <c r="AA167" s="58"/>
      <c r="AB167" s="58"/>
      <c r="AC167" s="74"/>
      <c r="AD167" s="304" t="s">
        <v>2230</v>
      </c>
      <c r="AE167" s="305"/>
      <c r="AF167" s="305"/>
      <c r="AG167" s="305"/>
      <c r="AH167" s="305"/>
      <c r="AI167" s="306"/>
      <c r="AJ167" s="45" t="s">
        <v>2244</v>
      </c>
      <c r="AK167" s="46"/>
      <c r="AL167" s="46"/>
      <c r="AM167" s="46"/>
      <c r="AN167" s="46"/>
      <c r="AO167" s="46"/>
      <c r="AP167" s="46"/>
      <c r="AQ167" s="46"/>
      <c r="AR167" s="46"/>
      <c r="AS167" s="53" t="s">
        <v>2224</v>
      </c>
      <c r="AT167" s="205">
        <v>0.7</v>
      </c>
      <c r="AU167" s="263"/>
      <c r="AV167" s="262"/>
      <c r="AW167" s="262"/>
      <c r="AX167" s="261"/>
      <c r="AY167" s="89">
        <f>ROUND(ROUND(ROUND(M165*W168,0)*$AB$12,0)*AT167,0)</f>
        <v>223</v>
      </c>
      <c r="AZ167" s="9"/>
    </row>
    <row r="168" spans="1:52" ht="14.1" x14ac:dyDescent="0.3">
      <c r="A168" s="6">
        <v>22</v>
      </c>
      <c r="B168" s="154" t="s">
        <v>1130</v>
      </c>
      <c r="C168" s="49" t="s">
        <v>4274</v>
      </c>
      <c r="D168" s="108"/>
      <c r="E168" s="109"/>
      <c r="F168" s="109"/>
      <c r="G168" s="41"/>
      <c r="H168" s="1"/>
      <c r="I168" s="1"/>
      <c r="J168" s="159"/>
      <c r="K168" s="1"/>
      <c r="L168" s="159"/>
      <c r="M168" s="160"/>
      <c r="N168" s="159"/>
      <c r="O168" s="159"/>
      <c r="P168" s="159"/>
      <c r="Q168" s="40"/>
      <c r="R168" s="7"/>
      <c r="S168" s="7"/>
      <c r="T168" s="7"/>
      <c r="U168" s="7"/>
      <c r="V168" s="107" t="s">
        <v>2224</v>
      </c>
      <c r="W168" s="150">
        <v>0.96499999999999997</v>
      </c>
      <c r="X168" s="257"/>
      <c r="Y168" s="7"/>
      <c r="Z168" s="67"/>
      <c r="AA168" s="58"/>
      <c r="AB168" s="58"/>
      <c r="AC168" s="74"/>
      <c r="AD168" s="307"/>
      <c r="AE168" s="308"/>
      <c r="AF168" s="308"/>
      <c r="AG168" s="308"/>
      <c r="AH168" s="308"/>
      <c r="AI168" s="309"/>
      <c r="AJ168" s="45" t="s">
        <v>2248</v>
      </c>
      <c r="AK168" s="46"/>
      <c r="AL168" s="46"/>
      <c r="AM168" s="46"/>
      <c r="AN168" s="46"/>
      <c r="AO168" s="46"/>
      <c r="AP168" s="46"/>
      <c r="AQ168" s="46"/>
      <c r="AR168" s="46"/>
      <c r="AS168" s="53" t="s">
        <v>2224</v>
      </c>
      <c r="AT168" s="205">
        <v>0.5</v>
      </c>
      <c r="AU168" s="260"/>
      <c r="AV168" s="259"/>
      <c r="AW168" s="259"/>
      <c r="AX168" s="258"/>
      <c r="AY168" s="89">
        <f>ROUND(ROUND(ROUND(M165*W168,0)*$AB$12,0)*AT168,0)</f>
        <v>160</v>
      </c>
      <c r="AZ168" s="9"/>
    </row>
    <row r="169" spans="1:52" ht="14.25" customHeight="1" x14ac:dyDescent="0.3">
      <c r="A169" s="6">
        <v>22</v>
      </c>
      <c r="B169" s="154" t="s">
        <v>1129</v>
      </c>
      <c r="C169" s="49" t="s">
        <v>4273</v>
      </c>
      <c r="D169" s="108"/>
      <c r="E169" s="109"/>
      <c r="F169" s="109"/>
      <c r="G169" s="41"/>
      <c r="H169" s="1"/>
      <c r="I169" s="1"/>
      <c r="J169" s="159"/>
      <c r="K169" s="1"/>
      <c r="L169" s="159"/>
      <c r="M169" s="160"/>
      <c r="N169" s="159"/>
      <c r="O169" s="159"/>
      <c r="P169" s="159"/>
      <c r="Q169" s="40"/>
      <c r="R169" s="30"/>
      <c r="S169" s="50"/>
      <c r="T169" s="50"/>
      <c r="U169" s="50"/>
      <c r="V169" s="50"/>
      <c r="W169" s="52"/>
      <c r="X169" s="50"/>
      <c r="Y169" s="50"/>
      <c r="Z169" s="68"/>
      <c r="AA169" s="127"/>
      <c r="AB169" s="127"/>
      <c r="AC169" s="81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165"/>
      <c r="AT169" s="164"/>
      <c r="AU169" s="310" t="s">
        <v>2255</v>
      </c>
      <c r="AV169" s="311"/>
      <c r="AW169" s="311"/>
      <c r="AX169" s="312"/>
      <c r="AY169" s="89">
        <f>ROUND(M165*$AB$12,0)-AU172</f>
        <v>325</v>
      </c>
      <c r="AZ169" s="9"/>
    </row>
    <row r="170" spans="1:52" ht="14.25" customHeight="1" x14ac:dyDescent="0.3">
      <c r="A170" s="6">
        <v>22</v>
      </c>
      <c r="B170" s="154" t="s">
        <v>1128</v>
      </c>
      <c r="C170" s="49" t="s">
        <v>4272</v>
      </c>
      <c r="D170" s="108"/>
      <c r="E170" s="109"/>
      <c r="F170" s="109"/>
      <c r="G170" s="41"/>
      <c r="H170" s="1"/>
      <c r="I170" s="1"/>
      <c r="J170" s="159"/>
      <c r="K170" s="1"/>
      <c r="L170" s="159"/>
      <c r="M170" s="160"/>
      <c r="N170" s="159"/>
      <c r="O170" s="159"/>
      <c r="P170" s="159"/>
      <c r="Q170" s="40"/>
      <c r="R170" s="159"/>
      <c r="S170" s="58"/>
      <c r="T170" s="58"/>
      <c r="U170" s="58"/>
      <c r="V170" s="58"/>
      <c r="W170" s="158"/>
      <c r="X170" s="58"/>
      <c r="Y170" s="58"/>
      <c r="Z170" s="67"/>
      <c r="AA170" s="58"/>
      <c r="AB170" s="58"/>
      <c r="AC170" s="74"/>
      <c r="AD170" s="304" t="s">
        <v>2230</v>
      </c>
      <c r="AE170" s="305"/>
      <c r="AF170" s="305"/>
      <c r="AG170" s="305"/>
      <c r="AH170" s="305"/>
      <c r="AI170" s="306"/>
      <c r="AJ170" s="62" t="s">
        <v>2244</v>
      </c>
      <c r="AK170" s="62"/>
      <c r="AL170" s="62"/>
      <c r="AM170" s="62"/>
      <c r="AN170" s="62"/>
      <c r="AO170" s="62"/>
      <c r="AP170" s="62"/>
      <c r="AQ170" s="62"/>
      <c r="AR170" s="62"/>
      <c r="AS170" s="50" t="s">
        <v>2224</v>
      </c>
      <c r="AT170" s="25">
        <v>0.7</v>
      </c>
      <c r="AU170" s="313"/>
      <c r="AV170" s="314"/>
      <c r="AW170" s="314"/>
      <c r="AX170" s="315"/>
      <c r="AY170" s="89">
        <f>ROUND(ROUND(M165*$AB$12,0)*AT170,0)-AU172</f>
        <v>226</v>
      </c>
      <c r="AZ170" s="9"/>
    </row>
    <row r="171" spans="1:52" ht="14.1" x14ac:dyDescent="0.3">
      <c r="A171" s="6">
        <v>22</v>
      </c>
      <c r="B171" s="154" t="s">
        <v>1127</v>
      </c>
      <c r="C171" s="49" t="s">
        <v>4271</v>
      </c>
      <c r="D171" s="108"/>
      <c r="E171" s="109"/>
      <c r="F171" s="109"/>
      <c r="G171" s="41"/>
      <c r="H171" s="1"/>
      <c r="I171" s="1"/>
      <c r="J171" s="159"/>
      <c r="K171" s="1"/>
      <c r="L171" s="159"/>
      <c r="M171" s="196"/>
      <c r="N171" s="1"/>
      <c r="O171" s="1"/>
      <c r="P171" s="159"/>
      <c r="Q171" s="40"/>
      <c r="R171" s="159"/>
      <c r="S171" s="58"/>
      <c r="T171" s="58"/>
      <c r="U171" s="58"/>
      <c r="V171" s="58"/>
      <c r="W171" s="158"/>
      <c r="X171" s="58"/>
      <c r="Y171" s="58"/>
      <c r="Z171" s="67"/>
      <c r="AA171" s="58"/>
      <c r="AB171" s="58"/>
      <c r="AC171" s="74"/>
      <c r="AD171" s="307"/>
      <c r="AE171" s="308"/>
      <c r="AF171" s="308"/>
      <c r="AG171" s="308"/>
      <c r="AH171" s="308"/>
      <c r="AI171" s="309"/>
      <c r="AJ171" s="62" t="s">
        <v>2248</v>
      </c>
      <c r="AK171" s="62"/>
      <c r="AL171" s="62"/>
      <c r="AM171" s="62"/>
      <c r="AN171" s="62"/>
      <c r="AO171" s="62"/>
      <c r="AP171" s="62"/>
      <c r="AQ171" s="62"/>
      <c r="AR171" s="62"/>
      <c r="AS171" s="50" t="s">
        <v>2224</v>
      </c>
      <c r="AT171" s="25">
        <v>0.5</v>
      </c>
      <c r="AU171" s="313"/>
      <c r="AV171" s="314"/>
      <c r="AW171" s="314"/>
      <c r="AX171" s="315"/>
      <c r="AY171" s="89">
        <f>ROUND(ROUND(M165*$AB$12,0)*AT171,0)-AU172</f>
        <v>160</v>
      </c>
      <c r="AZ171" s="9"/>
    </row>
    <row r="172" spans="1:52" ht="14.1" x14ac:dyDescent="0.3">
      <c r="A172" s="6">
        <v>22</v>
      </c>
      <c r="B172" s="154" t="s">
        <v>1126</v>
      </c>
      <c r="C172" s="49" t="s">
        <v>4270</v>
      </c>
      <c r="D172" s="108"/>
      <c r="E172" s="109"/>
      <c r="F172" s="109"/>
      <c r="G172" s="41"/>
      <c r="H172" s="1"/>
      <c r="I172" s="1"/>
      <c r="J172" s="159"/>
      <c r="K172" s="1"/>
      <c r="L172" s="159"/>
      <c r="M172" s="160"/>
      <c r="N172" s="159"/>
      <c r="O172" s="159"/>
      <c r="P172" s="159"/>
      <c r="Q172" s="40"/>
      <c r="R172" s="62" t="s">
        <v>2234</v>
      </c>
      <c r="S172" s="62"/>
      <c r="T172" s="62"/>
      <c r="U172" s="62"/>
      <c r="V172" s="62"/>
      <c r="W172" s="168"/>
      <c r="X172" s="62"/>
      <c r="Y172" s="62"/>
      <c r="Z172" s="67"/>
      <c r="AA172" s="58"/>
      <c r="AB172" s="58"/>
      <c r="AC172" s="74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50"/>
      <c r="AT172" s="51"/>
      <c r="AU172" s="163">
        <v>5</v>
      </c>
      <c r="AV172" s="162" t="s">
        <v>2251</v>
      </c>
      <c r="AW172" s="159"/>
      <c r="AX172" s="161"/>
      <c r="AY172" s="89">
        <f>ROUND(ROUND(M165*W174,0)*$AB$12,0)-AU172</f>
        <v>314</v>
      </c>
      <c r="AZ172" s="9"/>
    </row>
    <row r="173" spans="1:52" ht="14.25" customHeight="1" x14ac:dyDescent="0.3">
      <c r="A173" s="6">
        <v>22</v>
      </c>
      <c r="B173" s="154" t="s">
        <v>1125</v>
      </c>
      <c r="C173" s="49" t="s">
        <v>4269</v>
      </c>
      <c r="D173" s="108"/>
      <c r="E173" s="109"/>
      <c r="F173" s="109"/>
      <c r="G173" s="41"/>
      <c r="H173" s="1"/>
      <c r="I173" s="1"/>
      <c r="J173" s="159"/>
      <c r="K173" s="1"/>
      <c r="L173" s="159"/>
      <c r="M173" s="160"/>
      <c r="N173" s="159"/>
      <c r="O173" s="159"/>
      <c r="P173" s="159"/>
      <c r="Q173" s="40"/>
      <c r="R173" s="58" t="s">
        <v>2231</v>
      </c>
      <c r="S173" s="58"/>
      <c r="T173" s="58"/>
      <c r="U173" s="58"/>
      <c r="V173" s="58"/>
      <c r="W173" s="158"/>
      <c r="X173" s="58"/>
      <c r="Y173" s="58"/>
      <c r="Z173" s="67"/>
      <c r="AA173" s="58"/>
      <c r="AB173" s="58"/>
      <c r="AC173" s="74"/>
      <c r="AD173" s="304" t="s">
        <v>2230</v>
      </c>
      <c r="AE173" s="305"/>
      <c r="AF173" s="305"/>
      <c r="AG173" s="305"/>
      <c r="AH173" s="305"/>
      <c r="AI173" s="306"/>
      <c r="AJ173" s="62" t="s">
        <v>2244</v>
      </c>
      <c r="AK173" s="62"/>
      <c r="AL173" s="62"/>
      <c r="AM173" s="62"/>
      <c r="AN173" s="62"/>
      <c r="AO173" s="62"/>
      <c r="AP173" s="62"/>
      <c r="AQ173" s="62"/>
      <c r="AR173" s="62"/>
      <c r="AS173" s="50" t="s">
        <v>2224</v>
      </c>
      <c r="AT173" s="25">
        <v>0.7</v>
      </c>
      <c r="AU173" s="157"/>
      <c r="AV173" s="156"/>
      <c r="AW173" s="156"/>
      <c r="AX173" s="155"/>
      <c r="AY173" s="89">
        <f>ROUND(ROUND(ROUND(M165*W174,0)*$AB$12,0)*AT173,0)-AU172</f>
        <v>218</v>
      </c>
      <c r="AZ173" s="9"/>
    </row>
    <row r="174" spans="1:52" ht="14.1" x14ac:dyDescent="0.3">
      <c r="A174" s="6">
        <v>22</v>
      </c>
      <c r="B174" s="154" t="s">
        <v>1124</v>
      </c>
      <c r="C174" s="49" t="s">
        <v>4268</v>
      </c>
      <c r="D174" s="108"/>
      <c r="E174" s="109"/>
      <c r="F174" s="109"/>
      <c r="G174" s="41"/>
      <c r="H174" s="1"/>
      <c r="I174" s="1"/>
      <c r="J174" s="159"/>
      <c r="K174" s="1"/>
      <c r="L174" s="159"/>
      <c r="M174" s="160"/>
      <c r="N174" s="159"/>
      <c r="O174" s="159"/>
      <c r="P174" s="159"/>
      <c r="Q174" s="40"/>
      <c r="R174" s="7"/>
      <c r="S174" s="7"/>
      <c r="T174" s="7"/>
      <c r="U174" s="7"/>
      <c r="V174" s="107" t="s">
        <v>2224</v>
      </c>
      <c r="W174" s="150">
        <v>0.96499999999999997</v>
      </c>
      <c r="X174" s="257"/>
      <c r="Y174" s="7"/>
      <c r="Z174" s="67"/>
      <c r="AA174" s="58"/>
      <c r="AB174" s="58"/>
      <c r="AC174" s="74"/>
      <c r="AD174" s="307"/>
      <c r="AE174" s="308"/>
      <c r="AF174" s="308"/>
      <c r="AG174" s="308"/>
      <c r="AH174" s="308"/>
      <c r="AI174" s="309"/>
      <c r="AJ174" s="62" t="s">
        <v>2248</v>
      </c>
      <c r="AK174" s="62"/>
      <c r="AL174" s="62"/>
      <c r="AM174" s="62"/>
      <c r="AN174" s="62"/>
      <c r="AO174" s="62"/>
      <c r="AP174" s="62"/>
      <c r="AQ174" s="62"/>
      <c r="AR174" s="62"/>
      <c r="AS174" s="50" t="s">
        <v>2224</v>
      </c>
      <c r="AT174" s="25">
        <v>0.5</v>
      </c>
      <c r="AU174" s="148"/>
      <c r="AV174" s="147"/>
      <c r="AW174" s="146"/>
      <c r="AX174" s="145"/>
      <c r="AY174" s="89">
        <f>ROUND(ROUND(ROUND(M165*W174,0)*$AB$12,0)*AT174,0)-AU172</f>
        <v>155</v>
      </c>
      <c r="AZ174" s="9"/>
    </row>
    <row r="175" spans="1:52" ht="14.1" x14ac:dyDescent="0.3">
      <c r="A175" s="6">
        <v>22</v>
      </c>
      <c r="B175" s="154">
        <v>7231</v>
      </c>
      <c r="C175" s="49" t="s">
        <v>4267</v>
      </c>
      <c r="D175" s="108"/>
      <c r="E175" s="109"/>
      <c r="F175" s="109"/>
      <c r="G175" s="47" t="s">
        <v>2379</v>
      </c>
      <c r="H175" s="30"/>
      <c r="I175" s="30"/>
      <c r="J175" s="165"/>
      <c r="K175" s="30"/>
      <c r="L175" s="165"/>
      <c r="M175" s="164"/>
      <c r="N175" s="165"/>
      <c r="O175" s="165"/>
      <c r="P175" s="165"/>
      <c r="Q175" s="48"/>
      <c r="R175" s="30"/>
      <c r="S175" s="50"/>
      <c r="T175" s="50"/>
      <c r="U175" s="50"/>
      <c r="V175" s="50"/>
      <c r="W175" s="52"/>
      <c r="X175" s="50"/>
      <c r="Y175" s="50"/>
      <c r="Z175" s="68"/>
      <c r="AA175" s="127"/>
      <c r="AB175" s="127"/>
      <c r="AC175" s="81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165"/>
      <c r="AT175" s="164"/>
      <c r="AU175" s="176"/>
      <c r="AV175" s="165"/>
      <c r="AW175" s="165"/>
      <c r="AX175" s="175"/>
      <c r="AY175" s="89">
        <f>ROUND(M177*$AB$12,0)</f>
        <v>316</v>
      </c>
      <c r="AZ175" s="9"/>
    </row>
    <row r="176" spans="1:52" ht="14.25" customHeight="1" x14ac:dyDescent="0.3">
      <c r="A176" s="6">
        <v>22</v>
      </c>
      <c r="B176" s="154">
        <v>7232</v>
      </c>
      <c r="C176" s="49" t="s">
        <v>4266</v>
      </c>
      <c r="D176" s="108"/>
      <c r="E176" s="109"/>
      <c r="F176" s="109"/>
      <c r="G176" s="41"/>
      <c r="H176" s="1"/>
      <c r="I176" s="1"/>
      <c r="J176" s="159"/>
      <c r="K176" s="1"/>
      <c r="L176" s="159"/>
      <c r="M176" s="160"/>
      <c r="N176" s="159"/>
      <c r="O176" s="159"/>
      <c r="P176" s="159"/>
      <c r="Q176" s="40"/>
      <c r="R176" s="159"/>
      <c r="S176" s="58"/>
      <c r="T176" s="58"/>
      <c r="U176" s="58"/>
      <c r="V176" s="58"/>
      <c r="W176" s="158"/>
      <c r="X176" s="58"/>
      <c r="Y176" s="58"/>
      <c r="Z176" s="67"/>
      <c r="AA176" s="58"/>
      <c r="AB176" s="58"/>
      <c r="AC176" s="74"/>
      <c r="AD176" s="304" t="s">
        <v>2230</v>
      </c>
      <c r="AE176" s="305"/>
      <c r="AF176" s="305"/>
      <c r="AG176" s="305"/>
      <c r="AH176" s="305"/>
      <c r="AI176" s="306"/>
      <c r="AJ176" s="45" t="s">
        <v>2244</v>
      </c>
      <c r="AK176" s="46"/>
      <c r="AL176" s="46"/>
      <c r="AM176" s="46"/>
      <c r="AN176" s="46"/>
      <c r="AO176" s="46"/>
      <c r="AP176" s="46"/>
      <c r="AQ176" s="46"/>
      <c r="AR176" s="46"/>
      <c r="AS176" s="53" t="s">
        <v>2224</v>
      </c>
      <c r="AT176" s="205">
        <v>0.7</v>
      </c>
      <c r="AU176" s="263"/>
      <c r="AV176" s="262"/>
      <c r="AW176" s="262"/>
      <c r="AX176" s="261"/>
      <c r="AY176" s="89">
        <f>ROUND(ROUND(M177*$AB$12,0)*AT176,0)</f>
        <v>221</v>
      </c>
      <c r="AZ176" s="9"/>
    </row>
    <row r="177" spans="1:52" ht="14.1" x14ac:dyDescent="0.3">
      <c r="A177" s="6">
        <v>22</v>
      </c>
      <c r="B177" s="154" t="s">
        <v>1123</v>
      </c>
      <c r="C177" s="49" t="s">
        <v>4265</v>
      </c>
      <c r="D177" s="108"/>
      <c r="E177" s="109"/>
      <c r="F177" s="109"/>
      <c r="G177" s="41"/>
      <c r="H177" s="1"/>
      <c r="I177" s="1"/>
      <c r="J177" s="159"/>
      <c r="K177" s="1"/>
      <c r="L177" s="159"/>
      <c r="M177" s="174">
        <f>'7経過的生活介護(基本１） '!M177</f>
        <v>451</v>
      </c>
      <c r="N177" s="1" t="s">
        <v>1860</v>
      </c>
      <c r="O177" s="1"/>
      <c r="P177" s="159"/>
      <c r="Q177" s="40"/>
      <c r="R177" s="159"/>
      <c r="S177" s="58"/>
      <c r="T177" s="58"/>
      <c r="U177" s="58"/>
      <c r="V177" s="58"/>
      <c r="W177" s="158"/>
      <c r="X177" s="58"/>
      <c r="Y177" s="58"/>
      <c r="Z177" s="67"/>
      <c r="AA177" s="58"/>
      <c r="AB177" s="58"/>
      <c r="AC177" s="74"/>
      <c r="AD177" s="307"/>
      <c r="AE177" s="308"/>
      <c r="AF177" s="308"/>
      <c r="AG177" s="308"/>
      <c r="AH177" s="308"/>
      <c r="AI177" s="309"/>
      <c r="AJ177" s="45" t="s">
        <v>2248</v>
      </c>
      <c r="AK177" s="46"/>
      <c r="AL177" s="46"/>
      <c r="AM177" s="46"/>
      <c r="AN177" s="46"/>
      <c r="AO177" s="46"/>
      <c r="AP177" s="46"/>
      <c r="AQ177" s="46"/>
      <c r="AR177" s="46"/>
      <c r="AS177" s="53" t="s">
        <v>2224</v>
      </c>
      <c r="AT177" s="205">
        <v>0.5</v>
      </c>
      <c r="AU177" s="263"/>
      <c r="AV177" s="262"/>
      <c r="AW177" s="262"/>
      <c r="AX177" s="261"/>
      <c r="AY177" s="89">
        <f>ROUND(ROUND(M177*$AB$12,0)*AT177,0)</f>
        <v>158</v>
      </c>
      <c r="AZ177" s="9"/>
    </row>
    <row r="178" spans="1:52" ht="14.1" x14ac:dyDescent="0.3">
      <c r="A178" s="6">
        <v>22</v>
      </c>
      <c r="B178" s="154">
        <v>7233</v>
      </c>
      <c r="C178" s="49" t="s">
        <v>4264</v>
      </c>
      <c r="D178" s="108"/>
      <c r="E178" s="109"/>
      <c r="F178" s="109"/>
      <c r="G178" s="41"/>
      <c r="H178" s="1"/>
      <c r="I178" s="1"/>
      <c r="J178" s="159"/>
      <c r="K178" s="1"/>
      <c r="L178" s="159"/>
      <c r="M178" s="160"/>
      <c r="N178" s="159"/>
      <c r="O178" s="159"/>
      <c r="P178" s="159"/>
      <c r="Q178" s="40"/>
      <c r="R178" s="62" t="s">
        <v>2234</v>
      </c>
      <c r="S178" s="62"/>
      <c r="T178" s="62"/>
      <c r="U178" s="62"/>
      <c r="V178" s="62"/>
      <c r="W178" s="168"/>
      <c r="X178" s="62"/>
      <c r="Y178" s="62"/>
      <c r="Z178" s="67"/>
      <c r="AA178" s="58"/>
      <c r="AB178" s="58"/>
      <c r="AC178" s="74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50"/>
      <c r="AT178" s="51"/>
      <c r="AU178" s="157"/>
      <c r="AV178" s="156"/>
      <c r="AW178" s="156"/>
      <c r="AX178" s="155"/>
      <c r="AY178" s="89">
        <f>ROUND(ROUND(M177*W180,0)*$AB$12,0)</f>
        <v>305</v>
      </c>
      <c r="AZ178" s="9"/>
    </row>
    <row r="179" spans="1:52" ht="14.25" customHeight="1" x14ac:dyDescent="0.3">
      <c r="A179" s="6">
        <v>22</v>
      </c>
      <c r="B179" s="154">
        <v>7234</v>
      </c>
      <c r="C179" s="49" t="s">
        <v>4263</v>
      </c>
      <c r="D179" s="108"/>
      <c r="E179" s="109"/>
      <c r="F179" s="109"/>
      <c r="G179" s="41"/>
      <c r="H179" s="1"/>
      <c r="I179" s="1"/>
      <c r="J179" s="159"/>
      <c r="K179" s="1"/>
      <c r="L179" s="159"/>
      <c r="M179" s="160"/>
      <c r="N179" s="159"/>
      <c r="O179" s="159"/>
      <c r="P179" s="159"/>
      <c r="Q179" s="40"/>
      <c r="R179" s="58" t="s">
        <v>2231</v>
      </c>
      <c r="S179" s="58"/>
      <c r="T179" s="58"/>
      <c r="U179" s="58"/>
      <c r="V179" s="58"/>
      <c r="W179" s="158"/>
      <c r="X179" s="58"/>
      <c r="Y179" s="58"/>
      <c r="Z179" s="67"/>
      <c r="AA179" s="58"/>
      <c r="AB179" s="58"/>
      <c r="AC179" s="74"/>
      <c r="AD179" s="304" t="s">
        <v>2230</v>
      </c>
      <c r="AE179" s="305"/>
      <c r="AF179" s="305"/>
      <c r="AG179" s="305"/>
      <c r="AH179" s="305"/>
      <c r="AI179" s="306"/>
      <c r="AJ179" s="45" t="s">
        <v>2244</v>
      </c>
      <c r="AK179" s="46"/>
      <c r="AL179" s="46"/>
      <c r="AM179" s="46"/>
      <c r="AN179" s="46"/>
      <c r="AO179" s="46"/>
      <c r="AP179" s="46"/>
      <c r="AQ179" s="46"/>
      <c r="AR179" s="46"/>
      <c r="AS179" s="53" t="s">
        <v>2224</v>
      </c>
      <c r="AT179" s="205">
        <v>0.7</v>
      </c>
      <c r="AU179" s="263"/>
      <c r="AV179" s="262"/>
      <c r="AW179" s="262"/>
      <c r="AX179" s="261"/>
      <c r="AY179" s="89">
        <f>ROUND(ROUND(ROUND(M177*W180,0)*$AB$12,0)*AT179,0)</f>
        <v>214</v>
      </c>
      <c r="AZ179" s="9"/>
    </row>
    <row r="180" spans="1:52" ht="14.1" x14ac:dyDescent="0.3">
      <c r="A180" s="6">
        <v>22</v>
      </c>
      <c r="B180" s="154" t="s">
        <v>1122</v>
      </c>
      <c r="C180" s="49" t="s">
        <v>4262</v>
      </c>
      <c r="D180" s="108"/>
      <c r="E180" s="109"/>
      <c r="F180" s="109"/>
      <c r="G180" s="41"/>
      <c r="H180" s="1"/>
      <c r="I180" s="1"/>
      <c r="J180" s="159"/>
      <c r="K180" s="1"/>
      <c r="L180" s="159"/>
      <c r="M180" s="160"/>
      <c r="N180" s="159"/>
      <c r="O180" s="159"/>
      <c r="P180" s="159"/>
      <c r="Q180" s="40"/>
      <c r="R180" s="7"/>
      <c r="S180" s="7"/>
      <c r="T180" s="7"/>
      <c r="U180" s="7"/>
      <c r="V180" s="107" t="s">
        <v>2224</v>
      </c>
      <c r="W180" s="150">
        <v>0.96499999999999997</v>
      </c>
      <c r="X180" s="257"/>
      <c r="Y180" s="7"/>
      <c r="Z180" s="67"/>
      <c r="AA180" s="58"/>
      <c r="AB180" s="58"/>
      <c r="AC180" s="74"/>
      <c r="AD180" s="307"/>
      <c r="AE180" s="308"/>
      <c r="AF180" s="308"/>
      <c r="AG180" s="308"/>
      <c r="AH180" s="308"/>
      <c r="AI180" s="309"/>
      <c r="AJ180" s="45" t="s">
        <v>2248</v>
      </c>
      <c r="AK180" s="46"/>
      <c r="AL180" s="46"/>
      <c r="AM180" s="46"/>
      <c r="AN180" s="46"/>
      <c r="AO180" s="46"/>
      <c r="AP180" s="46"/>
      <c r="AQ180" s="46"/>
      <c r="AR180" s="46"/>
      <c r="AS180" s="53" t="s">
        <v>2224</v>
      </c>
      <c r="AT180" s="205">
        <v>0.5</v>
      </c>
      <c r="AU180" s="260"/>
      <c r="AV180" s="259"/>
      <c r="AW180" s="259"/>
      <c r="AX180" s="258"/>
      <c r="AY180" s="89">
        <f>ROUND(ROUND(ROUND(M177*W180,0)*$AB$12,0)*AT180,0)</f>
        <v>153</v>
      </c>
      <c r="AZ180" s="9"/>
    </row>
    <row r="181" spans="1:52" ht="14.25" customHeight="1" x14ac:dyDescent="0.3">
      <c r="A181" s="6">
        <v>22</v>
      </c>
      <c r="B181" s="154" t="s">
        <v>1121</v>
      </c>
      <c r="C181" s="49" t="s">
        <v>4261</v>
      </c>
      <c r="D181" s="108"/>
      <c r="E181" s="109"/>
      <c r="F181" s="109"/>
      <c r="G181" s="41"/>
      <c r="H181" s="1"/>
      <c r="I181" s="1"/>
      <c r="J181" s="159"/>
      <c r="K181" s="1"/>
      <c r="L181" s="159"/>
      <c r="M181" s="160"/>
      <c r="N181" s="159"/>
      <c r="O181" s="159"/>
      <c r="P181" s="159"/>
      <c r="Q181" s="40"/>
      <c r="R181" s="30"/>
      <c r="S181" s="50"/>
      <c r="T181" s="50"/>
      <c r="U181" s="50"/>
      <c r="V181" s="50"/>
      <c r="W181" s="52"/>
      <c r="X181" s="50"/>
      <c r="Y181" s="50"/>
      <c r="Z181" s="68"/>
      <c r="AA181" s="127"/>
      <c r="AB181" s="127"/>
      <c r="AC181" s="81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165"/>
      <c r="AT181" s="164"/>
      <c r="AU181" s="310" t="s">
        <v>2255</v>
      </c>
      <c r="AV181" s="311"/>
      <c r="AW181" s="311"/>
      <c r="AX181" s="312"/>
      <c r="AY181" s="89">
        <f>ROUND(M177*$AB$12,0)-AU184</f>
        <v>311</v>
      </c>
      <c r="AZ181" s="9"/>
    </row>
    <row r="182" spans="1:52" ht="14.25" customHeight="1" x14ac:dyDescent="0.3">
      <c r="A182" s="6">
        <v>22</v>
      </c>
      <c r="B182" s="154" t="s">
        <v>1120</v>
      </c>
      <c r="C182" s="49" t="s">
        <v>4260</v>
      </c>
      <c r="D182" s="108"/>
      <c r="E182" s="109"/>
      <c r="F182" s="109"/>
      <c r="G182" s="41"/>
      <c r="H182" s="1"/>
      <c r="I182" s="1"/>
      <c r="J182" s="159"/>
      <c r="K182" s="1"/>
      <c r="L182" s="159"/>
      <c r="M182" s="160"/>
      <c r="N182" s="159"/>
      <c r="O182" s="159"/>
      <c r="P182" s="159"/>
      <c r="Q182" s="40"/>
      <c r="R182" s="159"/>
      <c r="S182" s="58"/>
      <c r="T182" s="58"/>
      <c r="U182" s="58"/>
      <c r="V182" s="58"/>
      <c r="W182" s="158"/>
      <c r="X182" s="58"/>
      <c r="Y182" s="58"/>
      <c r="Z182" s="67"/>
      <c r="AA182" s="58"/>
      <c r="AB182" s="58"/>
      <c r="AC182" s="74"/>
      <c r="AD182" s="304" t="s">
        <v>2230</v>
      </c>
      <c r="AE182" s="305"/>
      <c r="AF182" s="305"/>
      <c r="AG182" s="305"/>
      <c r="AH182" s="305"/>
      <c r="AI182" s="306"/>
      <c r="AJ182" s="62" t="s">
        <v>2244</v>
      </c>
      <c r="AK182" s="62"/>
      <c r="AL182" s="62"/>
      <c r="AM182" s="62"/>
      <c r="AN182" s="62"/>
      <c r="AO182" s="62"/>
      <c r="AP182" s="62"/>
      <c r="AQ182" s="62"/>
      <c r="AR182" s="62"/>
      <c r="AS182" s="50" t="s">
        <v>2224</v>
      </c>
      <c r="AT182" s="25">
        <v>0.7</v>
      </c>
      <c r="AU182" s="313"/>
      <c r="AV182" s="314"/>
      <c r="AW182" s="314"/>
      <c r="AX182" s="315"/>
      <c r="AY182" s="89">
        <f>ROUND(ROUND(M177*$AB$12,0)*AT182,0)-AU184</f>
        <v>216</v>
      </c>
      <c r="AZ182" s="9"/>
    </row>
    <row r="183" spans="1:52" ht="14.1" x14ac:dyDescent="0.3">
      <c r="A183" s="6">
        <v>22</v>
      </c>
      <c r="B183" s="154" t="s">
        <v>1119</v>
      </c>
      <c r="C183" s="49" t="s">
        <v>4259</v>
      </c>
      <c r="D183" s="108"/>
      <c r="E183" s="109"/>
      <c r="F183" s="109"/>
      <c r="G183" s="41"/>
      <c r="H183" s="1"/>
      <c r="I183" s="1"/>
      <c r="J183" s="159"/>
      <c r="K183" s="1"/>
      <c r="L183" s="159"/>
      <c r="M183" s="196"/>
      <c r="N183" s="1"/>
      <c r="O183" s="1"/>
      <c r="P183" s="159"/>
      <c r="Q183" s="40"/>
      <c r="R183" s="159"/>
      <c r="S183" s="58"/>
      <c r="T183" s="58"/>
      <c r="U183" s="58"/>
      <c r="V183" s="58"/>
      <c r="W183" s="158"/>
      <c r="X183" s="58"/>
      <c r="Y183" s="58"/>
      <c r="Z183" s="67"/>
      <c r="AA183" s="58"/>
      <c r="AB183" s="58"/>
      <c r="AC183" s="74"/>
      <c r="AD183" s="307"/>
      <c r="AE183" s="308"/>
      <c r="AF183" s="308"/>
      <c r="AG183" s="308"/>
      <c r="AH183" s="308"/>
      <c r="AI183" s="309"/>
      <c r="AJ183" s="62" t="s">
        <v>2248</v>
      </c>
      <c r="AK183" s="62"/>
      <c r="AL183" s="62"/>
      <c r="AM183" s="62"/>
      <c r="AN183" s="62"/>
      <c r="AO183" s="62"/>
      <c r="AP183" s="62"/>
      <c r="AQ183" s="62"/>
      <c r="AR183" s="62"/>
      <c r="AS183" s="50" t="s">
        <v>2224</v>
      </c>
      <c r="AT183" s="25">
        <v>0.5</v>
      </c>
      <c r="AU183" s="313"/>
      <c r="AV183" s="314"/>
      <c r="AW183" s="314"/>
      <c r="AX183" s="315"/>
      <c r="AY183" s="89">
        <f>ROUND(ROUND(M177*$AB$12,0)*AT183,0)-AU184</f>
        <v>153</v>
      </c>
      <c r="AZ183" s="9"/>
    </row>
    <row r="184" spans="1:52" ht="14.1" x14ac:dyDescent="0.3">
      <c r="A184" s="6">
        <v>22</v>
      </c>
      <c r="B184" s="154" t="s">
        <v>1118</v>
      </c>
      <c r="C184" s="49" t="s">
        <v>4258</v>
      </c>
      <c r="D184" s="108"/>
      <c r="E184" s="109"/>
      <c r="F184" s="109"/>
      <c r="G184" s="41"/>
      <c r="H184" s="1"/>
      <c r="I184" s="1"/>
      <c r="J184" s="159"/>
      <c r="K184" s="1"/>
      <c r="L184" s="159"/>
      <c r="M184" s="160"/>
      <c r="N184" s="159"/>
      <c r="O184" s="159"/>
      <c r="P184" s="159"/>
      <c r="Q184" s="40"/>
      <c r="R184" s="62" t="s">
        <v>2234</v>
      </c>
      <c r="S184" s="62"/>
      <c r="T184" s="62"/>
      <c r="U184" s="62"/>
      <c r="V184" s="62"/>
      <c r="W184" s="168"/>
      <c r="X184" s="62"/>
      <c r="Y184" s="62"/>
      <c r="Z184" s="67"/>
      <c r="AA184" s="58"/>
      <c r="AB184" s="58"/>
      <c r="AC184" s="74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50"/>
      <c r="AT184" s="51"/>
      <c r="AU184" s="163">
        <v>5</v>
      </c>
      <c r="AV184" s="162" t="s">
        <v>2251</v>
      </c>
      <c r="AW184" s="159"/>
      <c r="AX184" s="161"/>
      <c r="AY184" s="89">
        <f>ROUND(ROUND(M177*W186,0)*$AB$12,0)-AU184</f>
        <v>300</v>
      </c>
      <c r="AZ184" s="9"/>
    </row>
    <row r="185" spans="1:52" ht="14.25" customHeight="1" x14ac:dyDescent="0.3">
      <c r="A185" s="6">
        <v>22</v>
      </c>
      <c r="B185" s="154" t="s">
        <v>1117</v>
      </c>
      <c r="C185" s="49" t="s">
        <v>4257</v>
      </c>
      <c r="D185" s="108"/>
      <c r="E185" s="109"/>
      <c r="F185" s="109"/>
      <c r="G185" s="41"/>
      <c r="H185" s="1"/>
      <c r="I185" s="1"/>
      <c r="J185" s="159"/>
      <c r="K185" s="1"/>
      <c r="L185" s="159"/>
      <c r="M185" s="160"/>
      <c r="N185" s="159"/>
      <c r="O185" s="159"/>
      <c r="P185" s="159"/>
      <c r="Q185" s="40"/>
      <c r="R185" s="58" t="s">
        <v>2231</v>
      </c>
      <c r="S185" s="58"/>
      <c r="T185" s="58"/>
      <c r="U185" s="58"/>
      <c r="V185" s="58"/>
      <c r="W185" s="158"/>
      <c r="X185" s="58"/>
      <c r="Y185" s="58"/>
      <c r="Z185" s="67"/>
      <c r="AA185" s="58"/>
      <c r="AB185" s="58"/>
      <c r="AC185" s="74"/>
      <c r="AD185" s="304" t="s">
        <v>2230</v>
      </c>
      <c r="AE185" s="305"/>
      <c r="AF185" s="305"/>
      <c r="AG185" s="305"/>
      <c r="AH185" s="305"/>
      <c r="AI185" s="306"/>
      <c r="AJ185" s="62" t="s">
        <v>2244</v>
      </c>
      <c r="AK185" s="62"/>
      <c r="AL185" s="62"/>
      <c r="AM185" s="62"/>
      <c r="AN185" s="62"/>
      <c r="AO185" s="62"/>
      <c r="AP185" s="62"/>
      <c r="AQ185" s="62"/>
      <c r="AR185" s="62"/>
      <c r="AS185" s="50" t="s">
        <v>2224</v>
      </c>
      <c r="AT185" s="25">
        <v>0.7</v>
      </c>
      <c r="AU185" s="157"/>
      <c r="AV185" s="156"/>
      <c r="AW185" s="156"/>
      <c r="AX185" s="155"/>
      <c r="AY185" s="89">
        <f>ROUND(ROUND(ROUND(M177*W186,0)*$AB$12,0)*AT185,0)-AU184</f>
        <v>209</v>
      </c>
      <c r="AZ185" s="9"/>
    </row>
    <row r="186" spans="1:52" ht="14.1" x14ac:dyDescent="0.3">
      <c r="A186" s="6">
        <v>22</v>
      </c>
      <c r="B186" s="154" t="s">
        <v>1116</v>
      </c>
      <c r="C186" s="49" t="s">
        <v>4256</v>
      </c>
      <c r="D186" s="108"/>
      <c r="E186" s="109"/>
      <c r="F186" s="109"/>
      <c r="G186" s="41"/>
      <c r="H186" s="1"/>
      <c r="I186" s="1"/>
      <c r="J186" s="159"/>
      <c r="K186" s="1"/>
      <c r="L186" s="159"/>
      <c r="M186" s="160"/>
      <c r="N186" s="159"/>
      <c r="O186" s="159"/>
      <c r="P186" s="159"/>
      <c r="Q186" s="40"/>
      <c r="R186" s="7"/>
      <c r="S186" s="7"/>
      <c r="T186" s="7"/>
      <c r="U186" s="7"/>
      <c r="V186" s="107" t="s">
        <v>2224</v>
      </c>
      <c r="W186" s="150">
        <v>0.96499999999999997</v>
      </c>
      <c r="X186" s="257"/>
      <c r="Y186" s="7"/>
      <c r="Z186" s="67"/>
      <c r="AA186" s="58"/>
      <c r="AB186" s="58"/>
      <c r="AC186" s="74"/>
      <c r="AD186" s="307"/>
      <c r="AE186" s="308"/>
      <c r="AF186" s="308"/>
      <c r="AG186" s="308"/>
      <c r="AH186" s="308"/>
      <c r="AI186" s="309"/>
      <c r="AJ186" s="62" t="s">
        <v>2248</v>
      </c>
      <c r="AK186" s="62"/>
      <c r="AL186" s="62"/>
      <c r="AM186" s="62"/>
      <c r="AN186" s="62"/>
      <c r="AO186" s="62"/>
      <c r="AP186" s="62"/>
      <c r="AQ186" s="62"/>
      <c r="AR186" s="62"/>
      <c r="AS186" s="50" t="s">
        <v>2224</v>
      </c>
      <c r="AT186" s="25">
        <v>0.5</v>
      </c>
      <c r="AU186" s="148"/>
      <c r="AV186" s="147"/>
      <c r="AW186" s="146"/>
      <c r="AX186" s="145"/>
      <c r="AY186" s="89">
        <f>ROUND(ROUND(ROUND(M177*W186,0)*$AB$12,0)*AT186,0)-AU184</f>
        <v>148</v>
      </c>
      <c r="AZ186" s="9"/>
    </row>
    <row r="187" spans="1:52" ht="14.1" x14ac:dyDescent="0.3">
      <c r="A187" s="6">
        <v>22</v>
      </c>
      <c r="B187" s="154">
        <v>7241</v>
      </c>
      <c r="C187" s="49" t="s">
        <v>4255</v>
      </c>
      <c r="D187" s="108"/>
      <c r="E187" s="109"/>
      <c r="F187" s="109"/>
      <c r="G187" s="47" t="s">
        <v>2366</v>
      </c>
      <c r="H187" s="30"/>
      <c r="I187" s="30"/>
      <c r="J187" s="165"/>
      <c r="K187" s="30"/>
      <c r="L187" s="165"/>
      <c r="M187" s="164"/>
      <c r="N187" s="165"/>
      <c r="O187" s="165"/>
      <c r="P187" s="165"/>
      <c r="Q187" s="48"/>
      <c r="R187" s="30"/>
      <c r="S187" s="50"/>
      <c r="T187" s="50"/>
      <c r="U187" s="50"/>
      <c r="V187" s="50"/>
      <c r="W187" s="52"/>
      <c r="X187" s="50"/>
      <c r="Y187" s="50"/>
      <c r="Z187" s="68"/>
      <c r="AA187" s="127"/>
      <c r="AB187" s="127"/>
      <c r="AC187" s="81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165"/>
      <c r="AT187" s="164"/>
      <c r="AU187" s="176"/>
      <c r="AV187" s="165"/>
      <c r="AW187" s="165"/>
      <c r="AX187" s="175"/>
      <c r="AY187" s="89">
        <f>ROUND(M189*$AB$12,0)</f>
        <v>314</v>
      </c>
      <c r="AZ187" s="9"/>
    </row>
    <row r="188" spans="1:52" ht="14.25" customHeight="1" x14ac:dyDescent="0.3">
      <c r="A188" s="6">
        <v>22</v>
      </c>
      <c r="B188" s="154">
        <v>7242</v>
      </c>
      <c r="C188" s="49" t="s">
        <v>4254</v>
      </c>
      <c r="D188" s="108"/>
      <c r="E188" s="109"/>
      <c r="F188" s="109"/>
      <c r="G188" s="41"/>
      <c r="H188" s="1"/>
      <c r="I188" s="1"/>
      <c r="J188" s="159"/>
      <c r="K188" s="1"/>
      <c r="L188" s="159"/>
      <c r="M188" s="160"/>
      <c r="N188" s="159"/>
      <c r="O188" s="159"/>
      <c r="P188" s="159"/>
      <c r="Q188" s="40"/>
      <c r="R188" s="159"/>
      <c r="S188" s="58"/>
      <c r="T188" s="58"/>
      <c r="U188" s="58"/>
      <c r="V188" s="58"/>
      <c r="W188" s="158"/>
      <c r="X188" s="58"/>
      <c r="Y188" s="58"/>
      <c r="Z188" s="67"/>
      <c r="AA188" s="58"/>
      <c r="AB188" s="58"/>
      <c r="AC188" s="74"/>
      <c r="AD188" s="304" t="s">
        <v>2230</v>
      </c>
      <c r="AE188" s="305"/>
      <c r="AF188" s="305"/>
      <c r="AG188" s="305"/>
      <c r="AH188" s="305"/>
      <c r="AI188" s="306"/>
      <c r="AJ188" s="45" t="s">
        <v>2244</v>
      </c>
      <c r="AK188" s="46"/>
      <c r="AL188" s="46"/>
      <c r="AM188" s="46"/>
      <c r="AN188" s="46"/>
      <c r="AO188" s="46"/>
      <c r="AP188" s="46"/>
      <c r="AQ188" s="46"/>
      <c r="AR188" s="46"/>
      <c r="AS188" s="53" t="s">
        <v>2224</v>
      </c>
      <c r="AT188" s="205">
        <v>0.7</v>
      </c>
      <c r="AU188" s="263"/>
      <c r="AV188" s="262"/>
      <c r="AW188" s="262"/>
      <c r="AX188" s="261"/>
      <c r="AY188" s="89">
        <f>ROUND(ROUND(M189*$AB$12,0)*AT188,0)</f>
        <v>220</v>
      </c>
      <c r="AZ188" s="9"/>
    </row>
    <row r="189" spans="1:52" ht="14.1" x14ac:dyDescent="0.3">
      <c r="A189" s="6">
        <v>22</v>
      </c>
      <c r="B189" s="154" t="s">
        <v>1115</v>
      </c>
      <c r="C189" s="49" t="s">
        <v>4253</v>
      </c>
      <c r="D189" s="108"/>
      <c r="E189" s="109"/>
      <c r="F189" s="109"/>
      <c r="G189" s="41"/>
      <c r="H189" s="1"/>
      <c r="I189" s="1"/>
      <c r="J189" s="159"/>
      <c r="K189" s="1"/>
      <c r="L189" s="159"/>
      <c r="M189" s="174">
        <f>'7経過的生活介護(基本１） '!M189</f>
        <v>448</v>
      </c>
      <c r="N189" s="1" t="s">
        <v>1860</v>
      </c>
      <c r="O189" s="1"/>
      <c r="P189" s="159"/>
      <c r="Q189" s="40"/>
      <c r="R189" s="159"/>
      <c r="S189" s="58"/>
      <c r="T189" s="58"/>
      <c r="U189" s="58"/>
      <c r="V189" s="58"/>
      <c r="W189" s="158"/>
      <c r="X189" s="58"/>
      <c r="Y189" s="58"/>
      <c r="Z189" s="67"/>
      <c r="AA189" s="58"/>
      <c r="AB189" s="58"/>
      <c r="AC189" s="74"/>
      <c r="AD189" s="307"/>
      <c r="AE189" s="308"/>
      <c r="AF189" s="308"/>
      <c r="AG189" s="308"/>
      <c r="AH189" s="308"/>
      <c r="AI189" s="309"/>
      <c r="AJ189" s="45" t="s">
        <v>2248</v>
      </c>
      <c r="AK189" s="46"/>
      <c r="AL189" s="46"/>
      <c r="AM189" s="46"/>
      <c r="AN189" s="46"/>
      <c r="AO189" s="46"/>
      <c r="AP189" s="46"/>
      <c r="AQ189" s="46"/>
      <c r="AR189" s="46"/>
      <c r="AS189" s="53" t="s">
        <v>2224</v>
      </c>
      <c r="AT189" s="205">
        <v>0.5</v>
      </c>
      <c r="AU189" s="263"/>
      <c r="AV189" s="262"/>
      <c r="AW189" s="262"/>
      <c r="AX189" s="261"/>
      <c r="AY189" s="89">
        <f>ROUND(ROUND(M189*$AB$12,0)*AT189,0)</f>
        <v>157</v>
      </c>
      <c r="AZ189" s="9"/>
    </row>
    <row r="190" spans="1:52" ht="14.1" x14ac:dyDescent="0.3">
      <c r="A190" s="6">
        <v>22</v>
      </c>
      <c r="B190" s="154">
        <v>7243</v>
      </c>
      <c r="C190" s="49" t="s">
        <v>4252</v>
      </c>
      <c r="D190" s="108"/>
      <c r="E190" s="109"/>
      <c r="F190" s="109"/>
      <c r="G190" s="41"/>
      <c r="H190" s="1"/>
      <c r="I190" s="1"/>
      <c r="J190" s="159"/>
      <c r="K190" s="1"/>
      <c r="L190" s="159"/>
      <c r="M190" s="160"/>
      <c r="N190" s="159"/>
      <c r="O190" s="159"/>
      <c r="P190" s="159"/>
      <c r="Q190" s="40"/>
      <c r="R190" s="62" t="s">
        <v>2234</v>
      </c>
      <c r="S190" s="62"/>
      <c r="T190" s="62"/>
      <c r="U190" s="62"/>
      <c r="V190" s="62"/>
      <c r="W190" s="168"/>
      <c r="X190" s="62"/>
      <c r="Y190" s="62"/>
      <c r="Z190" s="67"/>
      <c r="AA190" s="58"/>
      <c r="AB190" s="58"/>
      <c r="AC190" s="74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50"/>
      <c r="AT190" s="51"/>
      <c r="AU190" s="157"/>
      <c r="AV190" s="156"/>
      <c r="AW190" s="156"/>
      <c r="AX190" s="155"/>
      <c r="AY190" s="89">
        <f>ROUND(ROUND(M189*W192,0)*$AB$12,0)</f>
        <v>302</v>
      </c>
      <c r="AZ190" s="9"/>
    </row>
    <row r="191" spans="1:52" ht="14.25" customHeight="1" x14ac:dyDescent="0.3">
      <c r="A191" s="6">
        <v>22</v>
      </c>
      <c r="B191" s="154">
        <v>7244</v>
      </c>
      <c r="C191" s="49" t="s">
        <v>4251</v>
      </c>
      <c r="D191" s="108"/>
      <c r="E191" s="109"/>
      <c r="F191" s="109"/>
      <c r="G191" s="41"/>
      <c r="H191" s="1"/>
      <c r="I191" s="1"/>
      <c r="J191" s="159"/>
      <c r="K191" s="1"/>
      <c r="L191" s="159"/>
      <c r="M191" s="160"/>
      <c r="N191" s="159"/>
      <c r="O191" s="159"/>
      <c r="P191" s="159"/>
      <c r="Q191" s="40"/>
      <c r="R191" s="58" t="s">
        <v>2231</v>
      </c>
      <c r="S191" s="58"/>
      <c r="T191" s="58"/>
      <c r="U191" s="58"/>
      <c r="V191" s="58"/>
      <c r="W191" s="158"/>
      <c r="X191" s="58"/>
      <c r="Y191" s="58"/>
      <c r="Z191" s="67"/>
      <c r="AA191" s="58"/>
      <c r="AB191" s="58"/>
      <c r="AC191" s="74"/>
      <c r="AD191" s="304" t="s">
        <v>2230</v>
      </c>
      <c r="AE191" s="305"/>
      <c r="AF191" s="305"/>
      <c r="AG191" s="305"/>
      <c r="AH191" s="305"/>
      <c r="AI191" s="306"/>
      <c r="AJ191" s="45" t="s">
        <v>2244</v>
      </c>
      <c r="AK191" s="46"/>
      <c r="AL191" s="46"/>
      <c r="AM191" s="46"/>
      <c r="AN191" s="46"/>
      <c r="AO191" s="46"/>
      <c r="AP191" s="46"/>
      <c r="AQ191" s="46"/>
      <c r="AR191" s="46"/>
      <c r="AS191" s="53" t="s">
        <v>2224</v>
      </c>
      <c r="AT191" s="205">
        <v>0.7</v>
      </c>
      <c r="AU191" s="263"/>
      <c r="AV191" s="262"/>
      <c r="AW191" s="262"/>
      <c r="AX191" s="261"/>
      <c r="AY191" s="2">
        <f>ROUND(ROUND(ROUND(M189*W192,0)*$AB$12,0)*AT191,0)</f>
        <v>211</v>
      </c>
      <c r="AZ191" s="9"/>
    </row>
    <row r="192" spans="1:52" ht="14.1" x14ac:dyDescent="0.3">
      <c r="A192" s="6">
        <v>22</v>
      </c>
      <c r="B192" s="154" t="s">
        <v>1114</v>
      </c>
      <c r="C192" s="49" t="s">
        <v>4250</v>
      </c>
      <c r="D192" s="108"/>
      <c r="E192" s="109"/>
      <c r="F192" s="109"/>
      <c r="G192" s="41"/>
      <c r="H192" s="1"/>
      <c r="I192" s="1"/>
      <c r="J192" s="159"/>
      <c r="K192" s="1"/>
      <c r="L192" s="159"/>
      <c r="M192" s="160"/>
      <c r="N192" s="159"/>
      <c r="O192" s="159"/>
      <c r="P192" s="159"/>
      <c r="Q192" s="40"/>
      <c r="R192" s="7"/>
      <c r="S192" s="7"/>
      <c r="T192" s="7"/>
      <c r="U192" s="7"/>
      <c r="V192" s="107" t="s">
        <v>2224</v>
      </c>
      <c r="W192" s="150">
        <v>0.96499999999999997</v>
      </c>
      <c r="X192" s="257"/>
      <c r="Y192" s="7"/>
      <c r="Z192" s="67"/>
      <c r="AA192" s="58"/>
      <c r="AB192" s="58"/>
      <c r="AC192" s="74"/>
      <c r="AD192" s="307"/>
      <c r="AE192" s="308"/>
      <c r="AF192" s="308"/>
      <c r="AG192" s="308"/>
      <c r="AH192" s="308"/>
      <c r="AI192" s="309"/>
      <c r="AJ192" s="45" t="s">
        <v>2248</v>
      </c>
      <c r="AK192" s="46"/>
      <c r="AL192" s="46"/>
      <c r="AM192" s="46"/>
      <c r="AN192" s="46"/>
      <c r="AO192" s="46"/>
      <c r="AP192" s="46"/>
      <c r="AQ192" s="46"/>
      <c r="AR192" s="46"/>
      <c r="AS192" s="53" t="s">
        <v>2224</v>
      </c>
      <c r="AT192" s="205">
        <v>0.5</v>
      </c>
      <c r="AU192" s="260"/>
      <c r="AV192" s="259"/>
      <c r="AW192" s="259"/>
      <c r="AX192" s="258"/>
      <c r="AY192" s="2">
        <f>ROUND(ROUND(ROUND(M189*W192,0)*$AB$12,0)*AT192,0)</f>
        <v>151</v>
      </c>
      <c r="AZ192" s="9"/>
    </row>
    <row r="193" spans="1:52" ht="14.25" customHeight="1" x14ac:dyDescent="0.3">
      <c r="A193" s="6">
        <v>22</v>
      </c>
      <c r="B193" s="154" t="s">
        <v>1113</v>
      </c>
      <c r="C193" s="49" t="s">
        <v>4249</v>
      </c>
      <c r="D193" s="108"/>
      <c r="E193" s="109"/>
      <c r="F193" s="109"/>
      <c r="G193" s="41"/>
      <c r="H193" s="1"/>
      <c r="I193" s="1"/>
      <c r="J193" s="159"/>
      <c r="K193" s="1"/>
      <c r="L193" s="159"/>
      <c r="M193" s="160"/>
      <c r="N193" s="159"/>
      <c r="O193" s="159"/>
      <c r="P193" s="159"/>
      <c r="Q193" s="40"/>
      <c r="R193" s="30"/>
      <c r="S193" s="50"/>
      <c r="T193" s="50"/>
      <c r="U193" s="50"/>
      <c r="V193" s="50"/>
      <c r="W193" s="52"/>
      <c r="X193" s="50"/>
      <c r="Y193" s="50"/>
      <c r="Z193" s="68"/>
      <c r="AA193" s="127"/>
      <c r="AB193" s="127"/>
      <c r="AC193" s="81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165"/>
      <c r="AT193" s="164"/>
      <c r="AU193" s="310" t="s">
        <v>2255</v>
      </c>
      <c r="AV193" s="311"/>
      <c r="AW193" s="311"/>
      <c r="AX193" s="312"/>
      <c r="AY193" s="89">
        <f>ROUND(M189*$AB$12,0)-AU196</f>
        <v>309</v>
      </c>
      <c r="AZ193" s="9"/>
    </row>
    <row r="194" spans="1:52" ht="14.25" customHeight="1" x14ac:dyDescent="0.3">
      <c r="A194" s="6">
        <v>22</v>
      </c>
      <c r="B194" s="154" t="s">
        <v>1112</v>
      </c>
      <c r="C194" s="49" t="s">
        <v>4248</v>
      </c>
      <c r="D194" s="108"/>
      <c r="E194" s="109"/>
      <c r="F194" s="109"/>
      <c r="G194" s="41"/>
      <c r="H194" s="1"/>
      <c r="I194" s="1"/>
      <c r="J194" s="159"/>
      <c r="K194" s="1"/>
      <c r="L194" s="159"/>
      <c r="M194" s="160"/>
      <c r="N194" s="159"/>
      <c r="O194" s="159"/>
      <c r="P194" s="159"/>
      <c r="Q194" s="40"/>
      <c r="R194" s="159"/>
      <c r="S194" s="58"/>
      <c r="T194" s="58"/>
      <c r="U194" s="58"/>
      <c r="V194" s="58"/>
      <c r="W194" s="158"/>
      <c r="X194" s="58"/>
      <c r="Y194" s="58"/>
      <c r="Z194" s="67"/>
      <c r="AA194" s="58"/>
      <c r="AB194" s="58"/>
      <c r="AC194" s="74"/>
      <c r="AD194" s="304" t="s">
        <v>2230</v>
      </c>
      <c r="AE194" s="305"/>
      <c r="AF194" s="305"/>
      <c r="AG194" s="305"/>
      <c r="AH194" s="305"/>
      <c r="AI194" s="306"/>
      <c r="AJ194" s="62" t="s">
        <v>2244</v>
      </c>
      <c r="AK194" s="62"/>
      <c r="AL194" s="62"/>
      <c r="AM194" s="62"/>
      <c r="AN194" s="62"/>
      <c r="AO194" s="62"/>
      <c r="AP194" s="62"/>
      <c r="AQ194" s="62"/>
      <c r="AR194" s="62"/>
      <c r="AS194" s="50" t="s">
        <v>2224</v>
      </c>
      <c r="AT194" s="25">
        <v>0.7</v>
      </c>
      <c r="AU194" s="313"/>
      <c r="AV194" s="314"/>
      <c r="AW194" s="314"/>
      <c r="AX194" s="315"/>
      <c r="AY194" s="89">
        <f>ROUND(ROUND(M189*$AB$12,0)*AT194,0)-AU196</f>
        <v>215</v>
      </c>
      <c r="AZ194" s="9"/>
    </row>
    <row r="195" spans="1:52" ht="14.1" x14ac:dyDescent="0.3">
      <c r="A195" s="6">
        <v>22</v>
      </c>
      <c r="B195" s="154" t="s">
        <v>1111</v>
      </c>
      <c r="C195" s="49" t="s">
        <v>4247</v>
      </c>
      <c r="D195" s="108"/>
      <c r="E195" s="109"/>
      <c r="F195" s="109"/>
      <c r="G195" s="41"/>
      <c r="H195" s="1"/>
      <c r="I195" s="1"/>
      <c r="J195" s="159"/>
      <c r="K195" s="1"/>
      <c r="L195" s="159"/>
      <c r="M195" s="196"/>
      <c r="N195" s="1"/>
      <c r="O195" s="1"/>
      <c r="P195" s="159"/>
      <c r="Q195" s="40"/>
      <c r="R195" s="159"/>
      <c r="S195" s="58"/>
      <c r="T195" s="58"/>
      <c r="U195" s="58"/>
      <c r="V195" s="58"/>
      <c r="W195" s="158"/>
      <c r="X195" s="58"/>
      <c r="Y195" s="58"/>
      <c r="Z195" s="67"/>
      <c r="AA195" s="58"/>
      <c r="AB195" s="58"/>
      <c r="AC195" s="74"/>
      <c r="AD195" s="307"/>
      <c r="AE195" s="308"/>
      <c r="AF195" s="308"/>
      <c r="AG195" s="308"/>
      <c r="AH195" s="308"/>
      <c r="AI195" s="309"/>
      <c r="AJ195" s="62" t="s">
        <v>2248</v>
      </c>
      <c r="AK195" s="62"/>
      <c r="AL195" s="62"/>
      <c r="AM195" s="62"/>
      <c r="AN195" s="62"/>
      <c r="AO195" s="62"/>
      <c r="AP195" s="62"/>
      <c r="AQ195" s="62"/>
      <c r="AR195" s="62"/>
      <c r="AS195" s="50" t="s">
        <v>2224</v>
      </c>
      <c r="AT195" s="25">
        <v>0.5</v>
      </c>
      <c r="AU195" s="313"/>
      <c r="AV195" s="314"/>
      <c r="AW195" s="314"/>
      <c r="AX195" s="315"/>
      <c r="AY195" s="89">
        <f>ROUND(ROUND(M189*$AB$12,0)*AT195,0)-AU196</f>
        <v>152</v>
      </c>
      <c r="AZ195" s="9"/>
    </row>
    <row r="196" spans="1:52" ht="14.1" x14ac:dyDescent="0.3">
      <c r="A196" s="6">
        <v>22</v>
      </c>
      <c r="B196" s="154" t="s">
        <v>1110</v>
      </c>
      <c r="C196" s="49" t="s">
        <v>4246</v>
      </c>
      <c r="D196" s="108"/>
      <c r="E196" s="109"/>
      <c r="F196" s="109"/>
      <c r="G196" s="41"/>
      <c r="H196" s="1"/>
      <c r="I196" s="1"/>
      <c r="J196" s="159"/>
      <c r="K196" s="1"/>
      <c r="L196" s="159"/>
      <c r="M196" s="160"/>
      <c r="N196" s="159"/>
      <c r="O196" s="159"/>
      <c r="P196" s="159"/>
      <c r="Q196" s="40"/>
      <c r="R196" s="62" t="s">
        <v>2234</v>
      </c>
      <c r="S196" s="62"/>
      <c r="T196" s="62"/>
      <c r="U196" s="62"/>
      <c r="V196" s="62"/>
      <c r="W196" s="168"/>
      <c r="X196" s="62"/>
      <c r="Y196" s="62"/>
      <c r="Z196" s="67"/>
      <c r="AA196" s="58"/>
      <c r="AB196" s="58"/>
      <c r="AC196" s="74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50"/>
      <c r="AT196" s="51"/>
      <c r="AU196" s="163">
        <v>5</v>
      </c>
      <c r="AV196" s="162" t="s">
        <v>2251</v>
      </c>
      <c r="AW196" s="159"/>
      <c r="AX196" s="161"/>
      <c r="AY196" s="89">
        <f>ROUND(ROUND(M189*W198,0)*$AB$12,0)-AU196</f>
        <v>297</v>
      </c>
      <c r="AZ196" s="9"/>
    </row>
    <row r="197" spans="1:52" ht="14.25" customHeight="1" x14ac:dyDescent="0.3">
      <c r="A197" s="6">
        <v>22</v>
      </c>
      <c r="B197" s="154" t="s">
        <v>1109</v>
      </c>
      <c r="C197" s="49" t="s">
        <v>4245</v>
      </c>
      <c r="D197" s="108"/>
      <c r="E197" s="109"/>
      <c r="F197" s="109"/>
      <c r="G197" s="41"/>
      <c r="H197" s="1"/>
      <c r="I197" s="1"/>
      <c r="J197" s="159"/>
      <c r="K197" s="1"/>
      <c r="L197" s="159"/>
      <c r="M197" s="160"/>
      <c r="N197" s="159"/>
      <c r="O197" s="159"/>
      <c r="P197" s="159"/>
      <c r="Q197" s="40"/>
      <c r="R197" s="58" t="s">
        <v>2231</v>
      </c>
      <c r="S197" s="58"/>
      <c r="T197" s="58"/>
      <c r="U197" s="58"/>
      <c r="V197" s="58"/>
      <c r="W197" s="158"/>
      <c r="X197" s="58"/>
      <c r="Y197" s="58"/>
      <c r="Z197" s="67"/>
      <c r="AA197" s="58"/>
      <c r="AB197" s="58"/>
      <c r="AC197" s="74"/>
      <c r="AD197" s="304" t="s">
        <v>2230</v>
      </c>
      <c r="AE197" s="305"/>
      <c r="AF197" s="305"/>
      <c r="AG197" s="305"/>
      <c r="AH197" s="305"/>
      <c r="AI197" s="306"/>
      <c r="AJ197" s="62" t="s">
        <v>2244</v>
      </c>
      <c r="AK197" s="62"/>
      <c r="AL197" s="62"/>
      <c r="AM197" s="62"/>
      <c r="AN197" s="62"/>
      <c r="AO197" s="62"/>
      <c r="AP197" s="62"/>
      <c r="AQ197" s="62"/>
      <c r="AR197" s="62"/>
      <c r="AS197" s="50" t="s">
        <v>2224</v>
      </c>
      <c r="AT197" s="25">
        <v>0.7</v>
      </c>
      <c r="AU197" s="157"/>
      <c r="AV197" s="156"/>
      <c r="AW197" s="156"/>
      <c r="AX197" s="155"/>
      <c r="AY197" s="2">
        <f>ROUND(ROUND(ROUND(M189*W198,0)*$AB$12,0)*AT197,0)-AU196</f>
        <v>206</v>
      </c>
      <c r="AZ197" s="9"/>
    </row>
    <row r="198" spans="1:52" ht="14.1" x14ac:dyDescent="0.3">
      <c r="A198" s="6">
        <v>22</v>
      </c>
      <c r="B198" s="154" t="s">
        <v>1108</v>
      </c>
      <c r="C198" s="49" t="s">
        <v>4244</v>
      </c>
      <c r="D198" s="108"/>
      <c r="E198" s="109"/>
      <c r="F198" s="109"/>
      <c r="G198" s="41"/>
      <c r="H198" s="1"/>
      <c r="I198" s="1"/>
      <c r="J198" s="159"/>
      <c r="K198" s="1"/>
      <c r="L198" s="159"/>
      <c r="M198" s="160"/>
      <c r="N198" s="159"/>
      <c r="O198" s="159"/>
      <c r="P198" s="159"/>
      <c r="Q198" s="40"/>
      <c r="R198" s="7"/>
      <c r="S198" s="7"/>
      <c r="T198" s="7"/>
      <c r="U198" s="7"/>
      <c r="V198" s="107" t="s">
        <v>2224</v>
      </c>
      <c r="W198" s="150">
        <v>0.96499999999999997</v>
      </c>
      <c r="X198" s="257"/>
      <c r="Y198" s="7"/>
      <c r="Z198" s="67"/>
      <c r="AA198" s="58"/>
      <c r="AB198" s="58"/>
      <c r="AC198" s="74"/>
      <c r="AD198" s="307"/>
      <c r="AE198" s="308"/>
      <c r="AF198" s="308"/>
      <c r="AG198" s="308"/>
      <c r="AH198" s="308"/>
      <c r="AI198" s="309"/>
      <c r="AJ198" s="62" t="s">
        <v>2248</v>
      </c>
      <c r="AK198" s="62"/>
      <c r="AL198" s="62"/>
      <c r="AM198" s="62"/>
      <c r="AN198" s="62"/>
      <c r="AO198" s="62"/>
      <c r="AP198" s="62"/>
      <c r="AQ198" s="62"/>
      <c r="AR198" s="62"/>
      <c r="AS198" s="50" t="s">
        <v>2224</v>
      </c>
      <c r="AT198" s="25">
        <v>0.5</v>
      </c>
      <c r="AU198" s="148"/>
      <c r="AV198" s="147"/>
      <c r="AW198" s="146"/>
      <c r="AX198" s="145"/>
      <c r="AY198" s="2">
        <f>ROUND(ROUND(ROUND(M189*W198,0)*$AB$12,0)*AT198,0)-AU196</f>
        <v>146</v>
      </c>
      <c r="AZ198" s="9"/>
    </row>
    <row r="199" spans="1:52" ht="14.1" x14ac:dyDescent="0.3">
      <c r="A199" s="6">
        <v>22</v>
      </c>
      <c r="B199" s="154">
        <v>7251</v>
      </c>
      <c r="C199" s="49" t="s">
        <v>4243</v>
      </c>
      <c r="D199" s="108"/>
      <c r="E199" s="109"/>
      <c r="F199" s="109"/>
      <c r="G199" s="47" t="s">
        <v>2353</v>
      </c>
      <c r="H199" s="30"/>
      <c r="I199" s="30"/>
      <c r="J199" s="165"/>
      <c r="K199" s="30"/>
      <c r="L199" s="165"/>
      <c r="M199" s="164"/>
      <c r="N199" s="165"/>
      <c r="O199" s="165"/>
      <c r="P199" s="165"/>
      <c r="Q199" s="48"/>
      <c r="R199" s="30"/>
      <c r="S199" s="50"/>
      <c r="T199" s="50"/>
      <c r="U199" s="50"/>
      <c r="V199" s="50"/>
      <c r="W199" s="52"/>
      <c r="X199" s="50"/>
      <c r="Y199" s="50"/>
      <c r="Z199" s="68"/>
      <c r="AA199" s="127"/>
      <c r="AB199" s="127"/>
      <c r="AC199" s="81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165"/>
      <c r="AT199" s="164"/>
      <c r="AU199" s="176"/>
      <c r="AV199" s="165"/>
      <c r="AW199" s="165"/>
      <c r="AX199" s="175"/>
      <c r="AY199" s="89">
        <f>ROUND(M201*$AB$12,0)</f>
        <v>313</v>
      </c>
      <c r="AZ199" s="9"/>
    </row>
    <row r="200" spans="1:52" ht="14.25" customHeight="1" x14ac:dyDescent="0.3">
      <c r="A200" s="6">
        <v>22</v>
      </c>
      <c r="B200" s="154">
        <v>7252</v>
      </c>
      <c r="C200" s="49" t="s">
        <v>4242</v>
      </c>
      <c r="D200" s="108"/>
      <c r="E200" s="109"/>
      <c r="F200" s="109"/>
      <c r="G200" s="41"/>
      <c r="H200" s="1"/>
      <c r="I200" s="1"/>
      <c r="J200" s="159"/>
      <c r="K200" s="1"/>
      <c r="L200" s="159"/>
      <c r="M200" s="160"/>
      <c r="N200" s="159"/>
      <c r="O200" s="159"/>
      <c r="P200" s="159"/>
      <c r="Q200" s="40"/>
      <c r="R200" s="159"/>
      <c r="S200" s="58"/>
      <c r="T200" s="58"/>
      <c r="U200" s="58"/>
      <c r="V200" s="58"/>
      <c r="W200" s="158"/>
      <c r="X200" s="58"/>
      <c r="Y200" s="58"/>
      <c r="Z200" s="67"/>
      <c r="AA200" s="58"/>
      <c r="AB200" s="58"/>
      <c r="AC200" s="74"/>
      <c r="AD200" s="304" t="s">
        <v>2230</v>
      </c>
      <c r="AE200" s="305"/>
      <c r="AF200" s="305"/>
      <c r="AG200" s="305"/>
      <c r="AH200" s="305"/>
      <c r="AI200" s="306"/>
      <c r="AJ200" s="45" t="s">
        <v>2244</v>
      </c>
      <c r="AK200" s="46"/>
      <c r="AL200" s="46"/>
      <c r="AM200" s="46"/>
      <c r="AN200" s="46"/>
      <c r="AO200" s="46"/>
      <c r="AP200" s="46"/>
      <c r="AQ200" s="46"/>
      <c r="AR200" s="46"/>
      <c r="AS200" s="53" t="s">
        <v>2224</v>
      </c>
      <c r="AT200" s="205">
        <v>0.7</v>
      </c>
      <c r="AU200" s="263"/>
      <c r="AV200" s="262"/>
      <c r="AW200" s="262"/>
      <c r="AX200" s="261"/>
      <c r="AY200" s="89">
        <f>ROUND(ROUND(M201*$AB$12,0)*AT200,0)</f>
        <v>219</v>
      </c>
      <c r="AZ200" s="9"/>
    </row>
    <row r="201" spans="1:52" ht="14.1" x14ac:dyDescent="0.3">
      <c r="A201" s="6">
        <v>22</v>
      </c>
      <c r="B201" s="154" t="s">
        <v>1107</v>
      </c>
      <c r="C201" s="49" t="s">
        <v>4241</v>
      </c>
      <c r="D201" s="108"/>
      <c r="E201" s="109"/>
      <c r="F201" s="109"/>
      <c r="G201" s="41"/>
      <c r="H201" s="1"/>
      <c r="I201" s="1"/>
      <c r="J201" s="159"/>
      <c r="K201" s="1"/>
      <c r="L201" s="159"/>
      <c r="M201" s="174">
        <f>'7経過的生活介護(基本１） '!M201</f>
        <v>447</v>
      </c>
      <c r="N201" s="1" t="s">
        <v>1860</v>
      </c>
      <c r="O201" s="1"/>
      <c r="P201" s="159"/>
      <c r="Q201" s="40"/>
      <c r="R201" s="159"/>
      <c r="S201" s="58"/>
      <c r="T201" s="58"/>
      <c r="U201" s="58"/>
      <c r="V201" s="58"/>
      <c r="W201" s="158"/>
      <c r="X201" s="58"/>
      <c r="Y201" s="58"/>
      <c r="Z201" s="67"/>
      <c r="AA201" s="58"/>
      <c r="AB201" s="58"/>
      <c r="AC201" s="74"/>
      <c r="AD201" s="307"/>
      <c r="AE201" s="308"/>
      <c r="AF201" s="308"/>
      <c r="AG201" s="308"/>
      <c r="AH201" s="308"/>
      <c r="AI201" s="309"/>
      <c r="AJ201" s="45" t="s">
        <v>2248</v>
      </c>
      <c r="AK201" s="46"/>
      <c r="AL201" s="46"/>
      <c r="AM201" s="46"/>
      <c r="AN201" s="46"/>
      <c r="AO201" s="46"/>
      <c r="AP201" s="46"/>
      <c r="AQ201" s="46"/>
      <c r="AR201" s="46"/>
      <c r="AS201" s="53" t="s">
        <v>2224</v>
      </c>
      <c r="AT201" s="205">
        <v>0.5</v>
      </c>
      <c r="AU201" s="263"/>
      <c r="AV201" s="262"/>
      <c r="AW201" s="262"/>
      <c r="AX201" s="261"/>
      <c r="AY201" s="89">
        <f>ROUND(ROUND(M201*$AB$12,0)*AT201,0)</f>
        <v>157</v>
      </c>
      <c r="AZ201" s="9"/>
    </row>
    <row r="202" spans="1:52" ht="14.1" x14ac:dyDescent="0.3">
      <c r="A202" s="6">
        <v>22</v>
      </c>
      <c r="B202" s="154">
        <v>7253</v>
      </c>
      <c r="C202" s="49" t="s">
        <v>4240</v>
      </c>
      <c r="D202" s="108"/>
      <c r="E202" s="109"/>
      <c r="F202" s="109"/>
      <c r="G202" s="41"/>
      <c r="H202" s="1"/>
      <c r="I202" s="1"/>
      <c r="J202" s="159"/>
      <c r="K202" s="1"/>
      <c r="L202" s="159"/>
      <c r="M202" s="160"/>
      <c r="N202" s="159"/>
      <c r="O202" s="159"/>
      <c r="P202" s="159"/>
      <c r="Q202" s="40"/>
      <c r="R202" s="62" t="s">
        <v>2234</v>
      </c>
      <c r="S202" s="62"/>
      <c r="T202" s="62"/>
      <c r="U202" s="62"/>
      <c r="V202" s="62"/>
      <c r="W202" s="168"/>
      <c r="X202" s="62"/>
      <c r="Y202" s="62"/>
      <c r="Z202" s="67"/>
      <c r="AA202" s="58"/>
      <c r="AB202" s="58"/>
      <c r="AC202" s="74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50"/>
      <c r="AT202" s="51"/>
      <c r="AU202" s="157"/>
      <c r="AV202" s="156"/>
      <c r="AW202" s="156"/>
      <c r="AX202" s="155"/>
      <c r="AY202" s="89">
        <f>ROUND(ROUND(M201*W204,0)*$AB$12,0)</f>
        <v>302</v>
      </c>
      <c r="AZ202" s="9"/>
    </row>
    <row r="203" spans="1:52" ht="14.25" customHeight="1" x14ac:dyDescent="0.3">
      <c r="A203" s="6">
        <v>22</v>
      </c>
      <c r="B203" s="154">
        <v>7254</v>
      </c>
      <c r="C203" s="49" t="s">
        <v>4239</v>
      </c>
      <c r="D203" s="108"/>
      <c r="E203" s="109"/>
      <c r="F203" s="109"/>
      <c r="G203" s="41"/>
      <c r="H203" s="1"/>
      <c r="I203" s="1"/>
      <c r="J203" s="159"/>
      <c r="K203" s="1"/>
      <c r="L203" s="159"/>
      <c r="M203" s="160"/>
      <c r="N203" s="159"/>
      <c r="O203" s="159"/>
      <c r="P203" s="159"/>
      <c r="Q203" s="40"/>
      <c r="R203" s="58" t="s">
        <v>2231</v>
      </c>
      <c r="S203" s="58"/>
      <c r="T203" s="58"/>
      <c r="U203" s="58"/>
      <c r="V203" s="58"/>
      <c r="W203" s="158"/>
      <c r="X203" s="58"/>
      <c r="Y203" s="58"/>
      <c r="Z203" s="67"/>
      <c r="AA203" s="58"/>
      <c r="AB203" s="58"/>
      <c r="AC203" s="74"/>
      <c r="AD203" s="304" t="s">
        <v>2230</v>
      </c>
      <c r="AE203" s="305"/>
      <c r="AF203" s="305"/>
      <c r="AG203" s="305"/>
      <c r="AH203" s="305"/>
      <c r="AI203" s="306"/>
      <c r="AJ203" s="45" t="s">
        <v>2244</v>
      </c>
      <c r="AK203" s="46"/>
      <c r="AL203" s="46"/>
      <c r="AM203" s="46"/>
      <c r="AN203" s="46"/>
      <c r="AO203" s="46"/>
      <c r="AP203" s="46"/>
      <c r="AQ203" s="46"/>
      <c r="AR203" s="46"/>
      <c r="AS203" s="53" t="s">
        <v>2224</v>
      </c>
      <c r="AT203" s="205">
        <v>0.7</v>
      </c>
      <c r="AU203" s="263"/>
      <c r="AV203" s="262"/>
      <c r="AW203" s="262"/>
      <c r="AX203" s="261"/>
      <c r="AY203" s="89">
        <f>ROUND(ROUND(ROUND(M201*W204,0)*$AB$12,0)*AT203,0)</f>
        <v>211</v>
      </c>
      <c r="AZ203" s="9"/>
    </row>
    <row r="204" spans="1:52" ht="14.1" x14ac:dyDescent="0.3">
      <c r="A204" s="6">
        <v>22</v>
      </c>
      <c r="B204" s="154" t="s">
        <v>1106</v>
      </c>
      <c r="C204" s="49" t="s">
        <v>4238</v>
      </c>
      <c r="D204" s="108"/>
      <c r="E204" s="109"/>
      <c r="F204" s="109"/>
      <c r="G204" s="41"/>
      <c r="H204" s="1"/>
      <c r="I204" s="1"/>
      <c r="J204" s="159"/>
      <c r="K204" s="1"/>
      <c r="L204" s="159"/>
      <c r="M204" s="160"/>
      <c r="N204" s="159"/>
      <c r="O204" s="159"/>
      <c r="P204" s="159"/>
      <c r="Q204" s="40"/>
      <c r="R204" s="7"/>
      <c r="S204" s="7"/>
      <c r="T204" s="7"/>
      <c r="U204" s="7"/>
      <c r="V204" s="107" t="s">
        <v>2224</v>
      </c>
      <c r="W204" s="150">
        <v>0.96499999999999997</v>
      </c>
      <c r="X204" s="257"/>
      <c r="Y204" s="7"/>
      <c r="Z204" s="67"/>
      <c r="AA204" s="58"/>
      <c r="AB204" s="58"/>
      <c r="AC204" s="74"/>
      <c r="AD204" s="307"/>
      <c r="AE204" s="308"/>
      <c r="AF204" s="308"/>
      <c r="AG204" s="308"/>
      <c r="AH204" s="308"/>
      <c r="AI204" s="309"/>
      <c r="AJ204" s="45" t="s">
        <v>2248</v>
      </c>
      <c r="AK204" s="46"/>
      <c r="AL204" s="46"/>
      <c r="AM204" s="46"/>
      <c r="AN204" s="46"/>
      <c r="AO204" s="46"/>
      <c r="AP204" s="46"/>
      <c r="AQ204" s="46"/>
      <c r="AR204" s="46"/>
      <c r="AS204" s="53" t="s">
        <v>2224</v>
      </c>
      <c r="AT204" s="205">
        <v>0.5</v>
      </c>
      <c r="AU204" s="260"/>
      <c r="AV204" s="259"/>
      <c r="AW204" s="259"/>
      <c r="AX204" s="258"/>
      <c r="AY204" s="89">
        <f>ROUND(ROUND(ROUND(M201*W204,0)*$AB$12,0)*AT204,0)</f>
        <v>151</v>
      </c>
      <c r="AZ204" s="9"/>
    </row>
    <row r="205" spans="1:52" ht="14.25" customHeight="1" x14ac:dyDescent="0.3">
      <c r="A205" s="6">
        <v>22</v>
      </c>
      <c r="B205" s="154" t="s">
        <v>1105</v>
      </c>
      <c r="C205" s="49" t="s">
        <v>4237</v>
      </c>
      <c r="D205" s="108"/>
      <c r="E205" s="109"/>
      <c r="F205" s="109"/>
      <c r="G205" s="41"/>
      <c r="H205" s="1"/>
      <c r="I205" s="1"/>
      <c r="J205" s="159"/>
      <c r="K205" s="1"/>
      <c r="L205" s="159"/>
      <c r="M205" s="160"/>
      <c r="N205" s="159"/>
      <c r="O205" s="159"/>
      <c r="P205" s="159"/>
      <c r="Q205" s="40"/>
      <c r="R205" s="30"/>
      <c r="S205" s="50"/>
      <c r="T205" s="50"/>
      <c r="U205" s="50"/>
      <c r="V205" s="50"/>
      <c r="W205" s="52"/>
      <c r="X205" s="50"/>
      <c r="Y205" s="50"/>
      <c r="Z205" s="68"/>
      <c r="AA205" s="127"/>
      <c r="AB205" s="127"/>
      <c r="AC205" s="81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165"/>
      <c r="AT205" s="164"/>
      <c r="AU205" s="310" t="s">
        <v>2255</v>
      </c>
      <c r="AV205" s="311"/>
      <c r="AW205" s="311"/>
      <c r="AX205" s="312"/>
      <c r="AY205" s="89">
        <f>ROUND(M201*$AB$12,0)-AU208</f>
        <v>308</v>
      </c>
      <c r="AZ205" s="9"/>
    </row>
    <row r="206" spans="1:52" ht="14.25" customHeight="1" x14ac:dyDescent="0.3">
      <c r="A206" s="6">
        <v>22</v>
      </c>
      <c r="B206" s="154" t="s">
        <v>1104</v>
      </c>
      <c r="C206" s="49" t="s">
        <v>4236</v>
      </c>
      <c r="D206" s="108"/>
      <c r="E206" s="109"/>
      <c r="F206" s="109"/>
      <c r="G206" s="41"/>
      <c r="H206" s="1"/>
      <c r="I206" s="1"/>
      <c r="J206" s="159"/>
      <c r="K206" s="1"/>
      <c r="L206" s="159"/>
      <c r="M206" s="160"/>
      <c r="N206" s="159"/>
      <c r="O206" s="159"/>
      <c r="P206" s="159"/>
      <c r="Q206" s="40"/>
      <c r="R206" s="159"/>
      <c r="S206" s="58"/>
      <c r="T206" s="58"/>
      <c r="U206" s="58"/>
      <c r="V206" s="58"/>
      <c r="W206" s="158"/>
      <c r="X206" s="58"/>
      <c r="Y206" s="58"/>
      <c r="Z206" s="67"/>
      <c r="AA206" s="58"/>
      <c r="AB206" s="58"/>
      <c r="AC206" s="74"/>
      <c r="AD206" s="304" t="s">
        <v>2230</v>
      </c>
      <c r="AE206" s="305"/>
      <c r="AF206" s="305"/>
      <c r="AG206" s="305"/>
      <c r="AH206" s="305"/>
      <c r="AI206" s="306"/>
      <c r="AJ206" s="62" t="s">
        <v>2244</v>
      </c>
      <c r="AK206" s="62"/>
      <c r="AL206" s="62"/>
      <c r="AM206" s="62"/>
      <c r="AN206" s="62"/>
      <c r="AO206" s="62"/>
      <c r="AP206" s="62"/>
      <c r="AQ206" s="62"/>
      <c r="AR206" s="62"/>
      <c r="AS206" s="50" t="s">
        <v>2224</v>
      </c>
      <c r="AT206" s="25">
        <v>0.7</v>
      </c>
      <c r="AU206" s="313"/>
      <c r="AV206" s="314"/>
      <c r="AW206" s="314"/>
      <c r="AX206" s="315"/>
      <c r="AY206" s="89">
        <f>ROUND(ROUND(M201*$AB$12,0)*AT206,0)-AU208</f>
        <v>214</v>
      </c>
      <c r="AZ206" s="9"/>
    </row>
    <row r="207" spans="1:52" ht="14.1" x14ac:dyDescent="0.3">
      <c r="A207" s="6">
        <v>22</v>
      </c>
      <c r="B207" s="154" t="s">
        <v>1103</v>
      </c>
      <c r="C207" s="49" t="s">
        <v>4235</v>
      </c>
      <c r="D207" s="108"/>
      <c r="E207" s="109"/>
      <c r="F207" s="109"/>
      <c r="G207" s="41"/>
      <c r="H207" s="1"/>
      <c r="I207" s="1"/>
      <c r="J207" s="159"/>
      <c r="K207" s="1"/>
      <c r="L207" s="159"/>
      <c r="M207" s="196"/>
      <c r="N207" s="1"/>
      <c r="O207" s="1"/>
      <c r="P207" s="159"/>
      <c r="Q207" s="40"/>
      <c r="R207" s="159"/>
      <c r="S207" s="58"/>
      <c r="T207" s="58"/>
      <c r="U207" s="58"/>
      <c r="V207" s="58"/>
      <c r="W207" s="158"/>
      <c r="X207" s="58"/>
      <c r="Y207" s="58"/>
      <c r="Z207" s="67"/>
      <c r="AA207" s="58"/>
      <c r="AB207" s="58"/>
      <c r="AC207" s="74"/>
      <c r="AD207" s="307"/>
      <c r="AE207" s="308"/>
      <c r="AF207" s="308"/>
      <c r="AG207" s="308"/>
      <c r="AH207" s="308"/>
      <c r="AI207" s="309"/>
      <c r="AJ207" s="62" t="s">
        <v>2248</v>
      </c>
      <c r="AK207" s="62"/>
      <c r="AL207" s="62"/>
      <c r="AM207" s="62"/>
      <c r="AN207" s="62"/>
      <c r="AO207" s="62"/>
      <c r="AP207" s="62"/>
      <c r="AQ207" s="62"/>
      <c r="AR207" s="62"/>
      <c r="AS207" s="50" t="s">
        <v>2224</v>
      </c>
      <c r="AT207" s="25">
        <v>0.5</v>
      </c>
      <c r="AU207" s="313"/>
      <c r="AV207" s="314"/>
      <c r="AW207" s="314"/>
      <c r="AX207" s="315"/>
      <c r="AY207" s="89">
        <f>ROUND(ROUND(M201*$AB$12,0)*AT207,0)-AU208</f>
        <v>152</v>
      </c>
      <c r="AZ207" s="9"/>
    </row>
    <row r="208" spans="1:52" ht="14.1" x14ac:dyDescent="0.3">
      <c r="A208" s="6">
        <v>22</v>
      </c>
      <c r="B208" s="154" t="s">
        <v>1102</v>
      </c>
      <c r="C208" s="49" t="s">
        <v>4234</v>
      </c>
      <c r="D208" s="108"/>
      <c r="E208" s="109"/>
      <c r="F208" s="109"/>
      <c r="G208" s="41"/>
      <c r="H208" s="1"/>
      <c r="I208" s="1"/>
      <c r="J208" s="159"/>
      <c r="K208" s="1"/>
      <c r="L208" s="159"/>
      <c r="M208" s="160"/>
      <c r="N208" s="159"/>
      <c r="O208" s="159"/>
      <c r="P208" s="159"/>
      <c r="Q208" s="40"/>
      <c r="R208" s="62" t="s">
        <v>2234</v>
      </c>
      <c r="S208" s="62"/>
      <c r="T208" s="62"/>
      <c r="U208" s="62"/>
      <c r="V208" s="62"/>
      <c r="W208" s="168"/>
      <c r="X208" s="62"/>
      <c r="Y208" s="62"/>
      <c r="Z208" s="67"/>
      <c r="AA208" s="58"/>
      <c r="AB208" s="58"/>
      <c r="AC208" s="74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50"/>
      <c r="AT208" s="51"/>
      <c r="AU208" s="163">
        <v>5</v>
      </c>
      <c r="AV208" s="162" t="s">
        <v>2251</v>
      </c>
      <c r="AW208" s="159"/>
      <c r="AX208" s="161"/>
      <c r="AY208" s="89">
        <f>ROUND(ROUND(M201*W210,0)*$AB$12,0)-AU208</f>
        <v>297</v>
      </c>
      <c r="AZ208" s="9"/>
    </row>
    <row r="209" spans="1:52" ht="14.25" customHeight="1" x14ac:dyDescent="0.3">
      <c r="A209" s="6">
        <v>22</v>
      </c>
      <c r="B209" s="154" t="s">
        <v>1101</v>
      </c>
      <c r="C209" s="49" t="s">
        <v>4233</v>
      </c>
      <c r="D209" s="108"/>
      <c r="E209" s="109"/>
      <c r="F209" s="109"/>
      <c r="G209" s="41"/>
      <c r="H209" s="1"/>
      <c r="I209" s="1"/>
      <c r="J209" s="159"/>
      <c r="K209" s="1"/>
      <c r="L209" s="159"/>
      <c r="M209" s="160"/>
      <c r="N209" s="159"/>
      <c r="O209" s="159"/>
      <c r="P209" s="159"/>
      <c r="Q209" s="40"/>
      <c r="R209" s="58" t="s">
        <v>2231</v>
      </c>
      <c r="S209" s="58"/>
      <c r="T209" s="58"/>
      <c r="U209" s="58"/>
      <c r="V209" s="58"/>
      <c r="W209" s="158"/>
      <c r="X209" s="58"/>
      <c r="Y209" s="58"/>
      <c r="Z209" s="67"/>
      <c r="AA209" s="58"/>
      <c r="AB209" s="58"/>
      <c r="AC209" s="74"/>
      <c r="AD209" s="304" t="s">
        <v>2230</v>
      </c>
      <c r="AE209" s="305"/>
      <c r="AF209" s="305"/>
      <c r="AG209" s="305"/>
      <c r="AH209" s="305"/>
      <c r="AI209" s="306"/>
      <c r="AJ209" s="62" t="s">
        <v>2244</v>
      </c>
      <c r="AK209" s="62"/>
      <c r="AL209" s="62"/>
      <c r="AM209" s="62"/>
      <c r="AN209" s="62"/>
      <c r="AO209" s="62"/>
      <c r="AP209" s="62"/>
      <c r="AQ209" s="62"/>
      <c r="AR209" s="62"/>
      <c r="AS209" s="50" t="s">
        <v>2224</v>
      </c>
      <c r="AT209" s="25">
        <v>0.7</v>
      </c>
      <c r="AU209" s="157"/>
      <c r="AV209" s="156"/>
      <c r="AW209" s="156"/>
      <c r="AX209" s="155"/>
      <c r="AY209" s="89">
        <f>ROUND(ROUND(ROUND(M201*W210,0)*$AB$12,0)*AT209,0)-AU208</f>
        <v>206</v>
      </c>
      <c r="AZ209" s="9"/>
    </row>
    <row r="210" spans="1:52" ht="14.1" x14ac:dyDescent="0.3">
      <c r="A210" s="6">
        <v>22</v>
      </c>
      <c r="B210" s="154" t="s">
        <v>1100</v>
      </c>
      <c r="C210" s="49" t="s">
        <v>4232</v>
      </c>
      <c r="D210" s="108"/>
      <c r="E210" s="109"/>
      <c r="F210" s="109"/>
      <c r="G210" s="41"/>
      <c r="H210" s="1"/>
      <c r="I210" s="1"/>
      <c r="J210" s="159"/>
      <c r="K210" s="1"/>
      <c r="L210" s="159"/>
      <c r="M210" s="160"/>
      <c r="N210" s="159"/>
      <c r="O210" s="159"/>
      <c r="P210" s="159"/>
      <c r="Q210" s="40"/>
      <c r="R210" s="7"/>
      <c r="S210" s="7"/>
      <c r="T210" s="7"/>
      <c r="U210" s="7"/>
      <c r="V210" s="107" t="s">
        <v>2224</v>
      </c>
      <c r="W210" s="150">
        <v>0.96499999999999997</v>
      </c>
      <c r="X210" s="257"/>
      <c r="Y210" s="7"/>
      <c r="Z210" s="67"/>
      <c r="AA210" s="58"/>
      <c r="AB210" s="58"/>
      <c r="AC210" s="74"/>
      <c r="AD210" s="307"/>
      <c r="AE210" s="308"/>
      <c r="AF210" s="308"/>
      <c r="AG210" s="308"/>
      <c r="AH210" s="308"/>
      <c r="AI210" s="309"/>
      <c r="AJ210" s="62" t="s">
        <v>2248</v>
      </c>
      <c r="AK210" s="62"/>
      <c r="AL210" s="62"/>
      <c r="AM210" s="62"/>
      <c r="AN210" s="62"/>
      <c r="AO210" s="62"/>
      <c r="AP210" s="62"/>
      <c r="AQ210" s="62"/>
      <c r="AR210" s="62"/>
      <c r="AS210" s="50" t="s">
        <v>2224</v>
      </c>
      <c r="AT210" s="25">
        <v>0.5</v>
      </c>
      <c r="AU210" s="148"/>
      <c r="AV210" s="147"/>
      <c r="AW210" s="146"/>
      <c r="AX210" s="145"/>
      <c r="AY210" s="89">
        <f>ROUND(ROUND(ROUND(M201*W210,0)*$AB$12,0)*AT210,0)-AU208</f>
        <v>146</v>
      </c>
      <c r="AZ210" s="9"/>
    </row>
    <row r="211" spans="1:52" ht="14.1" x14ac:dyDescent="0.3">
      <c r="A211" s="6">
        <v>22</v>
      </c>
      <c r="B211" s="154">
        <v>7261</v>
      </c>
      <c r="C211" s="49" t="s">
        <v>4231</v>
      </c>
      <c r="D211" s="108"/>
      <c r="E211" s="109"/>
      <c r="F211" s="109"/>
      <c r="G211" s="47" t="s">
        <v>2340</v>
      </c>
      <c r="H211" s="30"/>
      <c r="I211" s="30"/>
      <c r="J211" s="165"/>
      <c r="K211" s="30"/>
      <c r="L211" s="165"/>
      <c r="M211" s="164"/>
      <c r="N211" s="165"/>
      <c r="O211" s="165"/>
      <c r="P211" s="165"/>
      <c r="Q211" s="48"/>
      <c r="R211" s="30"/>
      <c r="S211" s="50"/>
      <c r="T211" s="50"/>
      <c r="U211" s="50"/>
      <c r="V211" s="50"/>
      <c r="W211" s="52"/>
      <c r="X211" s="50"/>
      <c r="Y211" s="50"/>
      <c r="Z211" s="68"/>
      <c r="AA211" s="127"/>
      <c r="AB211" s="127"/>
      <c r="AC211" s="81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165"/>
      <c r="AT211" s="164"/>
      <c r="AU211" s="176"/>
      <c r="AV211" s="165"/>
      <c r="AW211" s="165"/>
      <c r="AX211" s="175"/>
      <c r="AY211" s="89">
        <f>ROUND(M213*$AB$12,0)</f>
        <v>311</v>
      </c>
      <c r="AZ211" s="9"/>
    </row>
    <row r="212" spans="1:52" ht="14.25" customHeight="1" x14ac:dyDescent="0.3">
      <c r="A212" s="6">
        <v>22</v>
      </c>
      <c r="B212" s="154">
        <v>7262</v>
      </c>
      <c r="C212" s="49" t="s">
        <v>4230</v>
      </c>
      <c r="D212" s="108"/>
      <c r="E212" s="109"/>
      <c r="F212" s="109"/>
      <c r="G212" s="41"/>
      <c r="H212" s="1"/>
      <c r="I212" s="1"/>
      <c r="J212" s="159"/>
      <c r="K212" s="1"/>
      <c r="L212" s="159"/>
      <c r="M212" s="160"/>
      <c r="N212" s="159"/>
      <c r="O212" s="159"/>
      <c r="P212" s="159"/>
      <c r="Q212" s="40"/>
      <c r="R212" s="159"/>
      <c r="S212" s="58"/>
      <c r="T212" s="58"/>
      <c r="U212" s="58"/>
      <c r="V212" s="58"/>
      <c r="W212" s="158"/>
      <c r="X212" s="58"/>
      <c r="Y212" s="58"/>
      <c r="Z212" s="67"/>
      <c r="AA212" s="58"/>
      <c r="AB212" s="58"/>
      <c r="AC212" s="74"/>
      <c r="AD212" s="304" t="s">
        <v>2230</v>
      </c>
      <c r="AE212" s="305"/>
      <c r="AF212" s="305"/>
      <c r="AG212" s="305"/>
      <c r="AH212" s="305"/>
      <c r="AI212" s="306"/>
      <c r="AJ212" s="45" t="s">
        <v>2244</v>
      </c>
      <c r="AK212" s="46"/>
      <c r="AL212" s="46"/>
      <c r="AM212" s="46"/>
      <c r="AN212" s="46"/>
      <c r="AO212" s="46"/>
      <c r="AP212" s="46"/>
      <c r="AQ212" s="46"/>
      <c r="AR212" s="46"/>
      <c r="AS212" s="53" t="s">
        <v>2224</v>
      </c>
      <c r="AT212" s="205">
        <v>0.7</v>
      </c>
      <c r="AU212" s="263"/>
      <c r="AV212" s="262"/>
      <c r="AW212" s="262"/>
      <c r="AX212" s="261"/>
      <c r="AY212" s="89">
        <f>ROUND(ROUND(M213*$AB$12,0)*AT212,0)</f>
        <v>218</v>
      </c>
      <c r="AZ212" s="9"/>
    </row>
    <row r="213" spans="1:52" ht="14.1" x14ac:dyDescent="0.3">
      <c r="A213" s="6">
        <v>22</v>
      </c>
      <c r="B213" s="154" t="s">
        <v>1099</v>
      </c>
      <c r="C213" s="49" t="s">
        <v>4229</v>
      </c>
      <c r="D213" s="108"/>
      <c r="E213" s="109"/>
      <c r="F213" s="109"/>
      <c r="G213" s="41"/>
      <c r="H213" s="1"/>
      <c r="I213" s="1"/>
      <c r="J213" s="159"/>
      <c r="K213" s="1"/>
      <c r="L213" s="159"/>
      <c r="M213" s="174">
        <f>'7経過的生活介護(基本１） '!M213</f>
        <v>444</v>
      </c>
      <c r="N213" s="1" t="s">
        <v>1860</v>
      </c>
      <c r="O213" s="1"/>
      <c r="P213" s="159"/>
      <c r="Q213" s="40"/>
      <c r="R213" s="159"/>
      <c r="S213" s="58"/>
      <c r="T213" s="58"/>
      <c r="U213" s="58"/>
      <c r="V213" s="58"/>
      <c r="W213" s="158"/>
      <c r="X213" s="58"/>
      <c r="Y213" s="58"/>
      <c r="Z213" s="67"/>
      <c r="AA213" s="58"/>
      <c r="AB213" s="58"/>
      <c r="AC213" s="74"/>
      <c r="AD213" s="307"/>
      <c r="AE213" s="308"/>
      <c r="AF213" s="308"/>
      <c r="AG213" s="308"/>
      <c r="AH213" s="308"/>
      <c r="AI213" s="309"/>
      <c r="AJ213" s="45" t="s">
        <v>2248</v>
      </c>
      <c r="AK213" s="46"/>
      <c r="AL213" s="46"/>
      <c r="AM213" s="46"/>
      <c r="AN213" s="46"/>
      <c r="AO213" s="46"/>
      <c r="AP213" s="46"/>
      <c r="AQ213" s="46"/>
      <c r="AR213" s="46"/>
      <c r="AS213" s="53" t="s">
        <v>2224</v>
      </c>
      <c r="AT213" s="205">
        <v>0.5</v>
      </c>
      <c r="AU213" s="263"/>
      <c r="AV213" s="262"/>
      <c r="AW213" s="262"/>
      <c r="AX213" s="261"/>
      <c r="AY213" s="89">
        <f>ROUND(ROUND(M213*$AB$12,0)*AT213,0)</f>
        <v>156</v>
      </c>
      <c r="AZ213" s="9"/>
    </row>
    <row r="214" spans="1:52" ht="14.1" x14ac:dyDescent="0.3">
      <c r="A214" s="6">
        <v>22</v>
      </c>
      <c r="B214" s="154">
        <v>7263</v>
      </c>
      <c r="C214" s="49" t="s">
        <v>4228</v>
      </c>
      <c r="D214" s="108"/>
      <c r="E214" s="109"/>
      <c r="F214" s="109"/>
      <c r="G214" s="41"/>
      <c r="H214" s="1"/>
      <c r="I214" s="1"/>
      <c r="J214" s="159"/>
      <c r="K214" s="1"/>
      <c r="L214" s="159"/>
      <c r="M214" s="160"/>
      <c r="N214" s="159"/>
      <c r="O214" s="159"/>
      <c r="P214" s="159"/>
      <c r="Q214" s="40"/>
      <c r="R214" s="62" t="s">
        <v>2234</v>
      </c>
      <c r="S214" s="62"/>
      <c r="T214" s="62"/>
      <c r="U214" s="62"/>
      <c r="V214" s="62"/>
      <c r="W214" s="168"/>
      <c r="X214" s="62"/>
      <c r="Y214" s="62"/>
      <c r="Z214" s="67"/>
      <c r="AA214" s="58"/>
      <c r="AB214" s="58"/>
      <c r="AC214" s="74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50"/>
      <c r="AT214" s="51"/>
      <c r="AU214" s="157"/>
      <c r="AV214" s="156"/>
      <c r="AW214" s="156"/>
      <c r="AX214" s="155"/>
      <c r="AY214" s="89">
        <f>ROUND(ROUND(M213*W216,0)*$AB$12,0)</f>
        <v>300</v>
      </c>
      <c r="AZ214" s="9"/>
    </row>
    <row r="215" spans="1:52" ht="14.25" customHeight="1" x14ac:dyDescent="0.3">
      <c r="A215" s="6">
        <v>22</v>
      </c>
      <c r="B215" s="154">
        <v>7264</v>
      </c>
      <c r="C215" s="49" t="s">
        <v>4227</v>
      </c>
      <c r="D215" s="108"/>
      <c r="E215" s="109"/>
      <c r="F215" s="109"/>
      <c r="G215" s="41"/>
      <c r="H215" s="1"/>
      <c r="I215" s="1"/>
      <c r="J215" s="159"/>
      <c r="K215" s="1"/>
      <c r="L215" s="159"/>
      <c r="M215" s="160"/>
      <c r="N215" s="159"/>
      <c r="O215" s="159"/>
      <c r="P215" s="159"/>
      <c r="Q215" s="40"/>
      <c r="R215" s="58" t="s">
        <v>2231</v>
      </c>
      <c r="S215" s="58"/>
      <c r="T215" s="58"/>
      <c r="U215" s="58"/>
      <c r="V215" s="58"/>
      <c r="W215" s="158"/>
      <c r="X215" s="58"/>
      <c r="Y215" s="58"/>
      <c r="Z215" s="67"/>
      <c r="AA215" s="58"/>
      <c r="AB215" s="58"/>
      <c r="AC215" s="74"/>
      <c r="AD215" s="304" t="s">
        <v>2230</v>
      </c>
      <c r="AE215" s="305"/>
      <c r="AF215" s="305"/>
      <c r="AG215" s="305"/>
      <c r="AH215" s="305"/>
      <c r="AI215" s="306"/>
      <c r="AJ215" s="45" t="s">
        <v>2244</v>
      </c>
      <c r="AK215" s="46"/>
      <c r="AL215" s="46"/>
      <c r="AM215" s="46"/>
      <c r="AN215" s="46"/>
      <c r="AO215" s="46"/>
      <c r="AP215" s="46"/>
      <c r="AQ215" s="46"/>
      <c r="AR215" s="46"/>
      <c r="AS215" s="53" t="s">
        <v>2224</v>
      </c>
      <c r="AT215" s="205">
        <v>0.7</v>
      </c>
      <c r="AU215" s="263"/>
      <c r="AV215" s="262"/>
      <c r="AW215" s="262"/>
      <c r="AX215" s="261"/>
      <c r="AY215" s="89">
        <f>ROUND(ROUND(ROUND(M213*W216,0)*$AB$12,0)*AT215,0)</f>
        <v>210</v>
      </c>
      <c r="AZ215" s="9"/>
    </row>
    <row r="216" spans="1:52" ht="14.1" x14ac:dyDescent="0.3">
      <c r="A216" s="6">
        <v>22</v>
      </c>
      <c r="B216" s="154" t="s">
        <v>1098</v>
      </c>
      <c r="C216" s="49" t="s">
        <v>4226</v>
      </c>
      <c r="D216" s="108"/>
      <c r="E216" s="109"/>
      <c r="F216" s="109"/>
      <c r="G216" s="41"/>
      <c r="H216" s="1"/>
      <c r="I216" s="1"/>
      <c r="J216" s="159"/>
      <c r="K216" s="1"/>
      <c r="L216" s="159"/>
      <c r="M216" s="160"/>
      <c r="N216" s="159"/>
      <c r="O216" s="159"/>
      <c r="P216" s="159"/>
      <c r="Q216" s="40"/>
      <c r="R216" s="7"/>
      <c r="S216" s="7"/>
      <c r="T216" s="7"/>
      <c r="U216" s="7"/>
      <c r="V216" s="107" t="s">
        <v>2224</v>
      </c>
      <c r="W216" s="150">
        <v>0.96499999999999997</v>
      </c>
      <c r="X216" s="257"/>
      <c r="Y216" s="7"/>
      <c r="Z216" s="67"/>
      <c r="AA216" s="58"/>
      <c r="AB216" s="58"/>
      <c r="AC216" s="74"/>
      <c r="AD216" s="307"/>
      <c r="AE216" s="308"/>
      <c r="AF216" s="308"/>
      <c r="AG216" s="308"/>
      <c r="AH216" s="308"/>
      <c r="AI216" s="309"/>
      <c r="AJ216" s="45" t="s">
        <v>2248</v>
      </c>
      <c r="AK216" s="46"/>
      <c r="AL216" s="46"/>
      <c r="AM216" s="46"/>
      <c r="AN216" s="46"/>
      <c r="AO216" s="46"/>
      <c r="AP216" s="46"/>
      <c r="AQ216" s="46"/>
      <c r="AR216" s="46"/>
      <c r="AS216" s="53" t="s">
        <v>2224</v>
      </c>
      <c r="AT216" s="205">
        <v>0.5</v>
      </c>
      <c r="AU216" s="260"/>
      <c r="AV216" s="259"/>
      <c r="AW216" s="259"/>
      <c r="AX216" s="258"/>
      <c r="AY216" s="89">
        <f>ROUND(ROUND(ROUND(M213*W216,0)*$AB$12,0)*AT216,0)</f>
        <v>150</v>
      </c>
      <c r="AZ216" s="9"/>
    </row>
    <row r="217" spans="1:52" ht="14.25" customHeight="1" x14ac:dyDescent="0.3">
      <c r="A217" s="6">
        <v>22</v>
      </c>
      <c r="B217" s="154" t="s">
        <v>1097</v>
      </c>
      <c r="C217" s="49" t="s">
        <v>4225</v>
      </c>
      <c r="D217" s="108"/>
      <c r="E217" s="109"/>
      <c r="F217" s="109"/>
      <c r="G217" s="41"/>
      <c r="H217" s="1"/>
      <c r="I217" s="1"/>
      <c r="J217" s="159"/>
      <c r="K217" s="1"/>
      <c r="L217" s="159"/>
      <c r="M217" s="160"/>
      <c r="N217" s="159"/>
      <c r="O217" s="159"/>
      <c r="P217" s="159"/>
      <c r="Q217" s="40"/>
      <c r="R217" s="30"/>
      <c r="S217" s="50"/>
      <c r="T217" s="50"/>
      <c r="U217" s="50"/>
      <c r="V217" s="50"/>
      <c r="W217" s="52"/>
      <c r="X217" s="50"/>
      <c r="Y217" s="50"/>
      <c r="Z217" s="68"/>
      <c r="AA217" s="127"/>
      <c r="AB217" s="127"/>
      <c r="AC217" s="81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165"/>
      <c r="AT217" s="164"/>
      <c r="AU217" s="310" t="s">
        <v>2255</v>
      </c>
      <c r="AV217" s="311"/>
      <c r="AW217" s="311"/>
      <c r="AX217" s="312"/>
      <c r="AY217" s="89">
        <f>ROUND(M213*$AB$12,0)-AU220</f>
        <v>306</v>
      </c>
      <c r="AZ217" s="9"/>
    </row>
    <row r="218" spans="1:52" ht="14.25" customHeight="1" x14ac:dyDescent="0.3">
      <c r="A218" s="6">
        <v>22</v>
      </c>
      <c r="B218" s="154" t="s">
        <v>1096</v>
      </c>
      <c r="C218" s="49" t="s">
        <v>4224</v>
      </c>
      <c r="D218" s="108"/>
      <c r="E218" s="109"/>
      <c r="F218" s="109"/>
      <c r="G218" s="41"/>
      <c r="H218" s="1"/>
      <c r="I218" s="1"/>
      <c r="J218" s="159"/>
      <c r="K218" s="1"/>
      <c r="L218" s="159"/>
      <c r="M218" s="160"/>
      <c r="N218" s="159"/>
      <c r="O218" s="159"/>
      <c r="P218" s="159"/>
      <c r="Q218" s="40"/>
      <c r="R218" s="159"/>
      <c r="S218" s="58"/>
      <c r="T218" s="58"/>
      <c r="U218" s="58"/>
      <c r="V218" s="58"/>
      <c r="W218" s="158"/>
      <c r="X218" s="58"/>
      <c r="Y218" s="58"/>
      <c r="Z218" s="67"/>
      <c r="AA218" s="58"/>
      <c r="AB218" s="58"/>
      <c r="AC218" s="74"/>
      <c r="AD218" s="304" t="s">
        <v>2230</v>
      </c>
      <c r="AE218" s="305"/>
      <c r="AF218" s="305"/>
      <c r="AG218" s="305"/>
      <c r="AH218" s="305"/>
      <c r="AI218" s="306"/>
      <c r="AJ218" s="62" t="s">
        <v>2244</v>
      </c>
      <c r="AK218" s="62"/>
      <c r="AL218" s="62"/>
      <c r="AM218" s="62"/>
      <c r="AN218" s="62"/>
      <c r="AO218" s="62"/>
      <c r="AP218" s="62"/>
      <c r="AQ218" s="62"/>
      <c r="AR218" s="62"/>
      <c r="AS218" s="50" t="s">
        <v>2224</v>
      </c>
      <c r="AT218" s="25">
        <v>0.7</v>
      </c>
      <c r="AU218" s="313"/>
      <c r="AV218" s="314"/>
      <c r="AW218" s="314"/>
      <c r="AX218" s="315"/>
      <c r="AY218" s="89">
        <f>ROUND(ROUND(M213*$AB$12,0)*AT218,0)-AU220</f>
        <v>213</v>
      </c>
      <c r="AZ218" s="9"/>
    </row>
    <row r="219" spans="1:52" ht="14.1" x14ac:dyDescent="0.3">
      <c r="A219" s="6">
        <v>22</v>
      </c>
      <c r="B219" s="154" t="s">
        <v>1095</v>
      </c>
      <c r="C219" s="49" t="s">
        <v>4223</v>
      </c>
      <c r="D219" s="108"/>
      <c r="E219" s="109"/>
      <c r="F219" s="109"/>
      <c r="G219" s="41"/>
      <c r="H219" s="1"/>
      <c r="I219" s="1"/>
      <c r="J219" s="159"/>
      <c r="K219" s="1"/>
      <c r="L219" s="159"/>
      <c r="M219" s="196"/>
      <c r="N219" s="1"/>
      <c r="O219" s="1"/>
      <c r="P219" s="159"/>
      <c r="Q219" s="40"/>
      <c r="R219" s="159"/>
      <c r="S219" s="58"/>
      <c r="T219" s="58"/>
      <c r="U219" s="58"/>
      <c r="V219" s="58"/>
      <c r="W219" s="158"/>
      <c r="X219" s="58"/>
      <c r="Y219" s="58"/>
      <c r="Z219" s="67"/>
      <c r="AA219" s="58"/>
      <c r="AB219" s="58"/>
      <c r="AC219" s="74"/>
      <c r="AD219" s="307"/>
      <c r="AE219" s="308"/>
      <c r="AF219" s="308"/>
      <c r="AG219" s="308"/>
      <c r="AH219" s="308"/>
      <c r="AI219" s="309"/>
      <c r="AJ219" s="62" t="s">
        <v>2248</v>
      </c>
      <c r="AK219" s="62"/>
      <c r="AL219" s="62"/>
      <c r="AM219" s="62"/>
      <c r="AN219" s="62"/>
      <c r="AO219" s="62"/>
      <c r="AP219" s="62"/>
      <c r="AQ219" s="62"/>
      <c r="AR219" s="62"/>
      <c r="AS219" s="50" t="s">
        <v>2224</v>
      </c>
      <c r="AT219" s="25">
        <v>0.5</v>
      </c>
      <c r="AU219" s="313"/>
      <c r="AV219" s="314"/>
      <c r="AW219" s="314"/>
      <c r="AX219" s="315"/>
      <c r="AY219" s="89">
        <f>ROUND(ROUND(M213*$AB$12,0)*AT219,0)-AU220</f>
        <v>151</v>
      </c>
      <c r="AZ219" s="9"/>
    </row>
    <row r="220" spans="1:52" ht="14.1" x14ac:dyDescent="0.3">
      <c r="A220" s="6">
        <v>22</v>
      </c>
      <c r="B220" s="154" t="s">
        <v>1094</v>
      </c>
      <c r="C220" s="49" t="s">
        <v>4222</v>
      </c>
      <c r="D220" s="108"/>
      <c r="E220" s="109"/>
      <c r="F220" s="109"/>
      <c r="G220" s="41"/>
      <c r="H220" s="1"/>
      <c r="I220" s="1"/>
      <c r="J220" s="159"/>
      <c r="K220" s="1"/>
      <c r="L220" s="159"/>
      <c r="M220" s="160"/>
      <c r="N220" s="159"/>
      <c r="O220" s="159"/>
      <c r="P220" s="159"/>
      <c r="Q220" s="40"/>
      <c r="R220" s="62" t="s">
        <v>2234</v>
      </c>
      <c r="S220" s="62"/>
      <c r="T220" s="62"/>
      <c r="U220" s="62"/>
      <c r="V220" s="62"/>
      <c r="W220" s="168"/>
      <c r="X220" s="62"/>
      <c r="Y220" s="62"/>
      <c r="Z220" s="67"/>
      <c r="AA220" s="58"/>
      <c r="AB220" s="58"/>
      <c r="AC220" s="74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50"/>
      <c r="AT220" s="51"/>
      <c r="AU220" s="163">
        <v>5</v>
      </c>
      <c r="AV220" s="162" t="s">
        <v>2251</v>
      </c>
      <c r="AW220" s="159"/>
      <c r="AX220" s="161"/>
      <c r="AY220" s="89">
        <f>ROUND(ROUND(M213*W222,0)*$AB$12,0)-AU220</f>
        <v>295</v>
      </c>
      <c r="AZ220" s="9"/>
    </row>
    <row r="221" spans="1:52" ht="14.25" customHeight="1" x14ac:dyDescent="0.3">
      <c r="A221" s="6">
        <v>22</v>
      </c>
      <c r="B221" s="154" t="s">
        <v>1093</v>
      </c>
      <c r="C221" s="49" t="s">
        <v>4221</v>
      </c>
      <c r="D221" s="108"/>
      <c r="E221" s="109"/>
      <c r="F221" s="109"/>
      <c r="G221" s="41"/>
      <c r="H221" s="1"/>
      <c r="I221" s="1"/>
      <c r="J221" s="159"/>
      <c r="K221" s="1"/>
      <c r="L221" s="159"/>
      <c r="M221" s="160"/>
      <c r="N221" s="159"/>
      <c r="O221" s="159"/>
      <c r="P221" s="159"/>
      <c r="Q221" s="40"/>
      <c r="R221" s="58" t="s">
        <v>2231</v>
      </c>
      <c r="S221" s="58"/>
      <c r="T221" s="58"/>
      <c r="U221" s="58"/>
      <c r="V221" s="58"/>
      <c r="W221" s="158"/>
      <c r="X221" s="58"/>
      <c r="Y221" s="58"/>
      <c r="Z221" s="67"/>
      <c r="AA221" s="58"/>
      <c r="AB221" s="58"/>
      <c r="AC221" s="74"/>
      <c r="AD221" s="304" t="s">
        <v>2230</v>
      </c>
      <c r="AE221" s="305"/>
      <c r="AF221" s="305"/>
      <c r="AG221" s="305"/>
      <c r="AH221" s="305"/>
      <c r="AI221" s="306"/>
      <c r="AJ221" s="62" t="s">
        <v>2244</v>
      </c>
      <c r="AK221" s="62"/>
      <c r="AL221" s="62"/>
      <c r="AM221" s="62"/>
      <c r="AN221" s="62"/>
      <c r="AO221" s="62"/>
      <c r="AP221" s="62"/>
      <c r="AQ221" s="62"/>
      <c r="AR221" s="62"/>
      <c r="AS221" s="50" t="s">
        <v>2224</v>
      </c>
      <c r="AT221" s="25">
        <v>0.7</v>
      </c>
      <c r="AU221" s="157"/>
      <c r="AV221" s="156"/>
      <c r="AW221" s="156"/>
      <c r="AX221" s="155"/>
      <c r="AY221" s="89">
        <f>ROUND(ROUND(ROUND(M213*W222,0)*$AB$12,0)*AT221,0)-AU220</f>
        <v>205</v>
      </c>
      <c r="AZ221" s="9"/>
    </row>
    <row r="222" spans="1:52" ht="14.1" x14ac:dyDescent="0.3">
      <c r="A222" s="6">
        <v>22</v>
      </c>
      <c r="B222" s="154" t="s">
        <v>1092</v>
      </c>
      <c r="C222" s="49" t="s">
        <v>4220</v>
      </c>
      <c r="D222" s="108"/>
      <c r="E222" s="109"/>
      <c r="F222" s="109"/>
      <c r="G222" s="41"/>
      <c r="H222" s="1"/>
      <c r="I222" s="1"/>
      <c r="J222" s="159"/>
      <c r="K222" s="1"/>
      <c r="L222" s="159"/>
      <c r="M222" s="160"/>
      <c r="N222" s="159"/>
      <c r="O222" s="159"/>
      <c r="P222" s="159"/>
      <c r="Q222" s="40"/>
      <c r="R222" s="7"/>
      <c r="S222" s="7"/>
      <c r="T222" s="7"/>
      <c r="U222" s="7"/>
      <c r="V222" s="107" t="s">
        <v>2224</v>
      </c>
      <c r="W222" s="150">
        <v>0.96499999999999997</v>
      </c>
      <c r="X222" s="257"/>
      <c r="Y222" s="7"/>
      <c r="Z222" s="67"/>
      <c r="AA222" s="58"/>
      <c r="AB222" s="58"/>
      <c r="AC222" s="74"/>
      <c r="AD222" s="307"/>
      <c r="AE222" s="308"/>
      <c r="AF222" s="308"/>
      <c r="AG222" s="308"/>
      <c r="AH222" s="308"/>
      <c r="AI222" s="309"/>
      <c r="AJ222" s="62" t="s">
        <v>2248</v>
      </c>
      <c r="AK222" s="62"/>
      <c r="AL222" s="62"/>
      <c r="AM222" s="62"/>
      <c r="AN222" s="62"/>
      <c r="AO222" s="62"/>
      <c r="AP222" s="62"/>
      <c r="AQ222" s="62"/>
      <c r="AR222" s="62"/>
      <c r="AS222" s="50" t="s">
        <v>2224</v>
      </c>
      <c r="AT222" s="25">
        <v>0.5</v>
      </c>
      <c r="AU222" s="148"/>
      <c r="AV222" s="147"/>
      <c r="AW222" s="146"/>
      <c r="AX222" s="145"/>
      <c r="AY222" s="89">
        <f>ROUND(ROUND(ROUND(M213*W222,0)*$AB$12,0)*AT222,0)-AU220</f>
        <v>145</v>
      </c>
      <c r="AZ222" s="9"/>
    </row>
    <row r="223" spans="1:52" ht="14.1" x14ac:dyDescent="0.3">
      <c r="A223" s="6">
        <v>22</v>
      </c>
      <c r="B223" s="154">
        <v>7271</v>
      </c>
      <c r="C223" s="49" t="s">
        <v>4219</v>
      </c>
      <c r="D223" s="108"/>
      <c r="E223" s="109"/>
      <c r="F223" s="109"/>
      <c r="G223" s="47" t="s">
        <v>2327</v>
      </c>
      <c r="H223" s="30"/>
      <c r="I223" s="30"/>
      <c r="J223" s="165"/>
      <c r="K223" s="30"/>
      <c r="L223" s="165"/>
      <c r="M223" s="164"/>
      <c r="N223" s="165"/>
      <c r="O223" s="165"/>
      <c r="P223" s="165"/>
      <c r="Q223" s="48"/>
      <c r="R223" s="30"/>
      <c r="S223" s="50"/>
      <c r="T223" s="50"/>
      <c r="U223" s="50"/>
      <c r="V223" s="50"/>
      <c r="W223" s="52"/>
      <c r="X223" s="50"/>
      <c r="Y223" s="50"/>
      <c r="Z223" s="68"/>
      <c r="AA223" s="127"/>
      <c r="AB223" s="127"/>
      <c r="AC223" s="81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165"/>
      <c r="AT223" s="164"/>
      <c r="AU223" s="176"/>
      <c r="AV223" s="165"/>
      <c r="AW223" s="165"/>
      <c r="AX223" s="175"/>
      <c r="AY223" s="89">
        <f>ROUND(M225*$AB$12,0)</f>
        <v>309</v>
      </c>
      <c r="AZ223" s="9"/>
    </row>
    <row r="224" spans="1:52" ht="14.25" customHeight="1" x14ac:dyDescent="0.3">
      <c r="A224" s="6">
        <v>22</v>
      </c>
      <c r="B224" s="154">
        <v>7272</v>
      </c>
      <c r="C224" s="49" t="s">
        <v>4218</v>
      </c>
      <c r="D224" s="108"/>
      <c r="E224" s="109"/>
      <c r="F224" s="109"/>
      <c r="G224" s="41"/>
      <c r="H224" s="1"/>
      <c r="I224" s="1"/>
      <c r="J224" s="159"/>
      <c r="K224" s="1"/>
      <c r="L224" s="159"/>
      <c r="M224" s="160"/>
      <c r="N224" s="159"/>
      <c r="O224" s="159"/>
      <c r="P224" s="159"/>
      <c r="Q224" s="40"/>
      <c r="R224" s="159"/>
      <c r="S224" s="58"/>
      <c r="T224" s="58"/>
      <c r="U224" s="58"/>
      <c r="V224" s="58"/>
      <c r="W224" s="158"/>
      <c r="X224" s="58"/>
      <c r="Y224" s="58"/>
      <c r="Z224" s="67"/>
      <c r="AA224" s="58"/>
      <c r="AB224" s="58"/>
      <c r="AC224" s="74"/>
      <c r="AD224" s="304" t="s">
        <v>2230</v>
      </c>
      <c r="AE224" s="305"/>
      <c r="AF224" s="305"/>
      <c r="AG224" s="305"/>
      <c r="AH224" s="305"/>
      <c r="AI224" s="306"/>
      <c r="AJ224" s="45" t="s">
        <v>2244</v>
      </c>
      <c r="AK224" s="46"/>
      <c r="AL224" s="46"/>
      <c r="AM224" s="46"/>
      <c r="AN224" s="46"/>
      <c r="AO224" s="46"/>
      <c r="AP224" s="46"/>
      <c r="AQ224" s="46"/>
      <c r="AR224" s="46"/>
      <c r="AS224" s="53" t="s">
        <v>2224</v>
      </c>
      <c r="AT224" s="205">
        <v>0.7</v>
      </c>
      <c r="AU224" s="263"/>
      <c r="AV224" s="262"/>
      <c r="AW224" s="262"/>
      <c r="AX224" s="261"/>
      <c r="AY224" s="89">
        <f>ROUND(ROUND(M225*$AB$12,0)*AT224,0)</f>
        <v>216</v>
      </c>
      <c r="AZ224" s="9"/>
    </row>
    <row r="225" spans="1:52" ht="14.1" x14ac:dyDescent="0.3">
      <c r="A225" s="6">
        <v>22</v>
      </c>
      <c r="B225" s="154" t="s">
        <v>1091</v>
      </c>
      <c r="C225" s="49" t="s">
        <v>4217</v>
      </c>
      <c r="D225" s="108"/>
      <c r="E225" s="109"/>
      <c r="F225" s="109"/>
      <c r="G225" s="41"/>
      <c r="H225" s="1"/>
      <c r="I225" s="1"/>
      <c r="J225" s="159"/>
      <c r="K225" s="1"/>
      <c r="L225" s="159"/>
      <c r="M225" s="174">
        <f>'7経過的生活介護(基本１） '!M225</f>
        <v>441</v>
      </c>
      <c r="N225" s="1" t="s">
        <v>1860</v>
      </c>
      <c r="O225" s="1"/>
      <c r="P225" s="159"/>
      <c r="Q225" s="40"/>
      <c r="R225" s="159"/>
      <c r="S225" s="58"/>
      <c r="T225" s="58"/>
      <c r="U225" s="58"/>
      <c r="V225" s="58"/>
      <c r="W225" s="158"/>
      <c r="X225" s="58"/>
      <c r="Y225" s="58"/>
      <c r="Z225" s="67"/>
      <c r="AA225" s="58"/>
      <c r="AB225" s="58"/>
      <c r="AC225" s="74"/>
      <c r="AD225" s="307"/>
      <c r="AE225" s="308"/>
      <c r="AF225" s="308"/>
      <c r="AG225" s="308"/>
      <c r="AH225" s="308"/>
      <c r="AI225" s="309"/>
      <c r="AJ225" s="45" t="s">
        <v>2248</v>
      </c>
      <c r="AK225" s="46"/>
      <c r="AL225" s="46"/>
      <c r="AM225" s="46"/>
      <c r="AN225" s="46"/>
      <c r="AO225" s="46"/>
      <c r="AP225" s="46"/>
      <c r="AQ225" s="46"/>
      <c r="AR225" s="46"/>
      <c r="AS225" s="53" t="s">
        <v>2224</v>
      </c>
      <c r="AT225" s="205">
        <v>0.5</v>
      </c>
      <c r="AU225" s="263"/>
      <c r="AV225" s="262"/>
      <c r="AW225" s="262"/>
      <c r="AX225" s="261"/>
      <c r="AY225" s="89">
        <f>ROUND(ROUND(M225*$AB$12,0)*AT225,0)</f>
        <v>155</v>
      </c>
      <c r="AZ225" s="9"/>
    </row>
    <row r="226" spans="1:52" ht="14.1" x14ac:dyDescent="0.3">
      <c r="A226" s="6">
        <v>22</v>
      </c>
      <c r="B226" s="154">
        <v>7273</v>
      </c>
      <c r="C226" s="49" t="s">
        <v>4216</v>
      </c>
      <c r="D226" s="108"/>
      <c r="E226" s="109"/>
      <c r="F226" s="109"/>
      <c r="G226" s="41"/>
      <c r="H226" s="1"/>
      <c r="I226" s="1"/>
      <c r="J226" s="159"/>
      <c r="K226" s="1"/>
      <c r="L226" s="159"/>
      <c r="M226" s="160"/>
      <c r="N226" s="159"/>
      <c r="O226" s="159"/>
      <c r="P226" s="159"/>
      <c r="Q226" s="40"/>
      <c r="R226" s="62" t="s">
        <v>2234</v>
      </c>
      <c r="S226" s="62"/>
      <c r="T226" s="62"/>
      <c r="U226" s="62"/>
      <c r="V226" s="62"/>
      <c r="W226" s="168"/>
      <c r="X226" s="62"/>
      <c r="Y226" s="62"/>
      <c r="Z226" s="67"/>
      <c r="AA226" s="58"/>
      <c r="AB226" s="58"/>
      <c r="AC226" s="74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50"/>
      <c r="AT226" s="51"/>
      <c r="AU226" s="157"/>
      <c r="AV226" s="156"/>
      <c r="AW226" s="156"/>
      <c r="AX226" s="155"/>
      <c r="AY226" s="89">
        <f>ROUND(ROUND(M225*W228,0)*$AB$12,0)</f>
        <v>298</v>
      </c>
      <c r="AZ226" s="9"/>
    </row>
    <row r="227" spans="1:52" ht="14.25" customHeight="1" x14ac:dyDescent="0.3">
      <c r="A227" s="6">
        <v>22</v>
      </c>
      <c r="B227" s="154">
        <v>7274</v>
      </c>
      <c r="C227" s="49" t="s">
        <v>4215</v>
      </c>
      <c r="D227" s="108"/>
      <c r="E227" s="109"/>
      <c r="F227" s="109"/>
      <c r="G227" s="41"/>
      <c r="H227" s="1"/>
      <c r="I227" s="1"/>
      <c r="J227" s="159"/>
      <c r="K227" s="1"/>
      <c r="L227" s="159"/>
      <c r="M227" s="160"/>
      <c r="N227" s="159"/>
      <c r="O227" s="159"/>
      <c r="P227" s="159"/>
      <c r="Q227" s="40"/>
      <c r="R227" s="58" t="s">
        <v>2231</v>
      </c>
      <c r="S227" s="58"/>
      <c r="T227" s="58"/>
      <c r="U227" s="58"/>
      <c r="V227" s="58"/>
      <c r="W227" s="158"/>
      <c r="X227" s="58"/>
      <c r="Y227" s="58"/>
      <c r="Z227" s="67"/>
      <c r="AA227" s="58"/>
      <c r="AB227" s="58"/>
      <c r="AC227" s="74"/>
      <c r="AD227" s="304" t="s">
        <v>2230</v>
      </c>
      <c r="AE227" s="305"/>
      <c r="AF227" s="305"/>
      <c r="AG227" s="305"/>
      <c r="AH227" s="305"/>
      <c r="AI227" s="306"/>
      <c r="AJ227" s="45" t="s">
        <v>2244</v>
      </c>
      <c r="AK227" s="46"/>
      <c r="AL227" s="46"/>
      <c r="AM227" s="46"/>
      <c r="AN227" s="46"/>
      <c r="AO227" s="46"/>
      <c r="AP227" s="46"/>
      <c r="AQ227" s="46"/>
      <c r="AR227" s="46"/>
      <c r="AS227" s="53" t="s">
        <v>2224</v>
      </c>
      <c r="AT227" s="205">
        <v>0.7</v>
      </c>
      <c r="AU227" s="263"/>
      <c r="AV227" s="262"/>
      <c r="AW227" s="262"/>
      <c r="AX227" s="261"/>
      <c r="AY227" s="89">
        <f>ROUND(ROUND(ROUND(M225*W228,0)*$AB$12,0)*AT227,0)</f>
        <v>209</v>
      </c>
      <c r="AZ227" s="9"/>
    </row>
    <row r="228" spans="1:52" ht="14.1" x14ac:dyDescent="0.3">
      <c r="A228" s="6">
        <v>22</v>
      </c>
      <c r="B228" s="154" t="s">
        <v>1090</v>
      </c>
      <c r="C228" s="49" t="s">
        <v>4214</v>
      </c>
      <c r="D228" s="108"/>
      <c r="E228" s="109"/>
      <c r="F228" s="109"/>
      <c r="G228" s="41"/>
      <c r="H228" s="1"/>
      <c r="I228" s="1"/>
      <c r="J228" s="159"/>
      <c r="K228" s="1"/>
      <c r="L228" s="159"/>
      <c r="M228" s="160"/>
      <c r="N228" s="159"/>
      <c r="O228" s="159"/>
      <c r="P228" s="159"/>
      <c r="Q228" s="40"/>
      <c r="R228" s="7"/>
      <c r="S228" s="7"/>
      <c r="T228" s="7"/>
      <c r="U228" s="7"/>
      <c r="V228" s="107" t="s">
        <v>2224</v>
      </c>
      <c r="W228" s="150">
        <v>0.96499999999999997</v>
      </c>
      <c r="X228" s="257"/>
      <c r="Y228" s="7"/>
      <c r="Z228" s="67"/>
      <c r="AA228" s="58"/>
      <c r="AB228" s="58"/>
      <c r="AC228" s="74"/>
      <c r="AD228" s="307"/>
      <c r="AE228" s="308"/>
      <c r="AF228" s="308"/>
      <c r="AG228" s="308"/>
      <c r="AH228" s="308"/>
      <c r="AI228" s="309"/>
      <c r="AJ228" s="45" t="s">
        <v>2248</v>
      </c>
      <c r="AK228" s="46"/>
      <c r="AL228" s="46"/>
      <c r="AM228" s="46"/>
      <c r="AN228" s="46"/>
      <c r="AO228" s="46"/>
      <c r="AP228" s="46"/>
      <c r="AQ228" s="46"/>
      <c r="AR228" s="46"/>
      <c r="AS228" s="53" t="s">
        <v>2224</v>
      </c>
      <c r="AT228" s="205">
        <v>0.5</v>
      </c>
      <c r="AU228" s="260"/>
      <c r="AV228" s="259"/>
      <c r="AW228" s="259"/>
      <c r="AX228" s="258"/>
      <c r="AY228" s="89">
        <f>ROUND(ROUND(ROUND(M225*W228,0)*$AB$12,0)*AT228,0)</f>
        <v>149</v>
      </c>
      <c r="AZ228" s="9"/>
    </row>
    <row r="229" spans="1:52" ht="14.25" customHeight="1" x14ac:dyDescent="0.3">
      <c r="A229" s="6">
        <v>22</v>
      </c>
      <c r="B229" s="154" t="s">
        <v>1089</v>
      </c>
      <c r="C229" s="49" t="s">
        <v>4213</v>
      </c>
      <c r="D229" s="108"/>
      <c r="E229" s="109"/>
      <c r="F229" s="109"/>
      <c r="G229" s="41"/>
      <c r="H229" s="1"/>
      <c r="I229" s="1"/>
      <c r="J229" s="159"/>
      <c r="K229" s="1"/>
      <c r="L229" s="159"/>
      <c r="M229" s="160"/>
      <c r="N229" s="159"/>
      <c r="O229" s="159"/>
      <c r="P229" s="159"/>
      <c r="Q229" s="40"/>
      <c r="R229" s="30"/>
      <c r="S229" s="50"/>
      <c r="T229" s="50"/>
      <c r="U229" s="50"/>
      <c r="V229" s="50"/>
      <c r="W229" s="52"/>
      <c r="X229" s="50"/>
      <c r="Y229" s="50"/>
      <c r="Z229" s="68"/>
      <c r="AA229" s="127"/>
      <c r="AB229" s="127"/>
      <c r="AC229" s="81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165"/>
      <c r="AT229" s="164"/>
      <c r="AU229" s="310" t="s">
        <v>2255</v>
      </c>
      <c r="AV229" s="311"/>
      <c r="AW229" s="311"/>
      <c r="AX229" s="312"/>
      <c r="AY229" s="89">
        <f>ROUND(M225*$AB$12,0)-AU232</f>
        <v>304</v>
      </c>
      <c r="AZ229" s="9"/>
    </row>
    <row r="230" spans="1:52" ht="14.25" customHeight="1" x14ac:dyDescent="0.3">
      <c r="A230" s="6">
        <v>22</v>
      </c>
      <c r="B230" s="154" t="s">
        <v>1088</v>
      </c>
      <c r="C230" s="49" t="s">
        <v>4212</v>
      </c>
      <c r="D230" s="108"/>
      <c r="E230" s="109"/>
      <c r="F230" s="109"/>
      <c r="G230" s="41"/>
      <c r="H230" s="1"/>
      <c r="I230" s="1"/>
      <c r="J230" s="159"/>
      <c r="K230" s="1"/>
      <c r="L230" s="159"/>
      <c r="M230" s="160"/>
      <c r="N230" s="159"/>
      <c r="O230" s="159"/>
      <c r="P230" s="159"/>
      <c r="Q230" s="40"/>
      <c r="R230" s="159"/>
      <c r="S230" s="58"/>
      <c r="T230" s="58"/>
      <c r="U230" s="58"/>
      <c r="V230" s="58"/>
      <c r="W230" s="158"/>
      <c r="X230" s="58"/>
      <c r="Y230" s="58"/>
      <c r="Z230" s="67"/>
      <c r="AA230" s="58"/>
      <c r="AB230" s="58"/>
      <c r="AC230" s="74"/>
      <c r="AD230" s="304" t="s">
        <v>2230</v>
      </c>
      <c r="AE230" s="305"/>
      <c r="AF230" s="305"/>
      <c r="AG230" s="305"/>
      <c r="AH230" s="305"/>
      <c r="AI230" s="306"/>
      <c r="AJ230" s="62" t="s">
        <v>2244</v>
      </c>
      <c r="AK230" s="62"/>
      <c r="AL230" s="62"/>
      <c r="AM230" s="62"/>
      <c r="AN230" s="62"/>
      <c r="AO230" s="62"/>
      <c r="AP230" s="62"/>
      <c r="AQ230" s="62"/>
      <c r="AR230" s="62"/>
      <c r="AS230" s="50" t="s">
        <v>2224</v>
      </c>
      <c r="AT230" s="25">
        <v>0.7</v>
      </c>
      <c r="AU230" s="313"/>
      <c r="AV230" s="314"/>
      <c r="AW230" s="314"/>
      <c r="AX230" s="315"/>
      <c r="AY230" s="89">
        <f>ROUND(ROUND(M225*$AB$12,0)*AT230,0)-AU232</f>
        <v>211</v>
      </c>
      <c r="AZ230" s="9"/>
    </row>
    <row r="231" spans="1:52" ht="14.1" x14ac:dyDescent="0.3">
      <c r="A231" s="6">
        <v>22</v>
      </c>
      <c r="B231" s="154" t="s">
        <v>1087</v>
      </c>
      <c r="C231" s="49" t="s">
        <v>4211</v>
      </c>
      <c r="D231" s="108"/>
      <c r="E231" s="109"/>
      <c r="F231" s="109"/>
      <c r="G231" s="41"/>
      <c r="H231" s="1"/>
      <c r="I231" s="1"/>
      <c r="J231" s="159"/>
      <c r="K231" s="1"/>
      <c r="L231" s="159"/>
      <c r="M231" s="196"/>
      <c r="N231" s="1"/>
      <c r="O231" s="1"/>
      <c r="P231" s="159"/>
      <c r="Q231" s="40"/>
      <c r="R231" s="159"/>
      <c r="S231" s="58"/>
      <c r="T231" s="58"/>
      <c r="U231" s="58"/>
      <c r="V231" s="58"/>
      <c r="W231" s="158"/>
      <c r="X231" s="58"/>
      <c r="Y231" s="58"/>
      <c r="Z231" s="67"/>
      <c r="AA231" s="58"/>
      <c r="AB231" s="58"/>
      <c r="AC231" s="74"/>
      <c r="AD231" s="307"/>
      <c r="AE231" s="308"/>
      <c r="AF231" s="308"/>
      <c r="AG231" s="308"/>
      <c r="AH231" s="308"/>
      <c r="AI231" s="309"/>
      <c r="AJ231" s="62" t="s">
        <v>2248</v>
      </c>
      <c r="AK231" s="62"/>
      <c r="AL231" s="62"/>
      <c r="AM231" s="62"/>
      <c r="AN231" s="62"/>
      <c r="AO231" s="62"/>
      <c r="AP231" s="62"/>
      <c r="AQ231" s="62"/>
      <c r="AR231" s="62"/>
      <c r="AS231" s="50" t="s">
        <v>2224</v>
      </c>
      <c r="AT231" s="25">
        <v>0.5</v>
      </c>
      <c r="AU231" s="313"/>
      <c r="AV231" s="314"/>
      <c r="AW231" s="314"/>
      <c r="AX231" s="315"/>
      <c r="AY231" s="89">
        <f>ROUND(ROUND(M225*$AB$12,0)*AT231,0)-AU232</f>
        <v>150</v>
      </c>
      <c r="AZ231" s="9"/>
    </row>
    <row r="232" spans="1:52" ht="14.1" x14ac:dyDescent="0.3">
      <c r="A232" s="6">
        <v>22</v>
      </c>
      <c r="B232" s="154" t="s">
        <v>1086</v>
      </c>
      <c r="C232" s="49" t="s">
        <v>4210</v>
      </c>
      <c r="D232" s="108"/>
      <c r="E232" s="109"/>
      <c r="F232" s="109"/>
      <c r="G232" s="41"/>
      <c r="H232" s="1"/>
      <c r="I232" s="1"/>
      <c r="J232" s="159"/>
      <c r="K232" s="1"/>
      <c r="L232" s="159"/>
      <c r="M232" s="160"/>
      <c r="N232" s="159"/>
      <c r="O232" s="159"/>
      <c r="P232" s="159"/>
      <c r="Q232" s="40"/>
      <c r="R232" s="62" t="s">
        <v>2234</v>
      </c>
      <c r="S232" s="62"/>
      <c r="T232" s="62"/>
      <c r="U232" s="62"/>
      <c r="V232" s="62"/>
      <c r="W232" s="168"/>
      <c r="X232" s="62"/>
      <c r="Y232" s="62"/>
      <c r="Z232" s="67"/>
      <c r="AA232" s="58"/>
      <c r="AB232" s="58"/>
      <c r="AC232" s="74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50"/>
      <c r="AT232" s="51"/>
      <c r="AU232" s="163">
        <v>5</v>
      </c>
      <c r="AV232" s="162" t="s">
        <v>2251</v>
      </c>
      <c r="AW232" s="159"/>
      <c r="AX232" s="161"/>
      <c r="AY232" s="89">
        <f>ROUND(ROUND(M225*W234,0)*$AB$12,0)-AU232</f>
        <v>293</v>
      </c>
      <c r="AZ232" s="9"/>
    </row>
    <row r="233" spans="1:52" ht="14.25" customHeight="1" x14ac:dyDescent="0.3">
      <c r="A233" s="6">
        <v>22</v>
      </c>
      <c r="B233" s="154" t="s">
        <v>1085</v>
      </c>
      <c r="C233" s="49" t="s">
        <v>4209</v>
      </c>
      <c r="D233" s="108"/>
      <c r="E233" s="109"/>
      <c r="F233" s="109"/>
      <c r="G233" s="41"/>
      <c r="H233" s="1"/>
      <c r="I233" s="1"/>
      <c r="J233" s="159"/>
      <c r="K233" s="1"/>
      <c r="L233" s="159"/>
      <c r="M233" s="160"/>
      <c r="N233" s="159"/>
      <c r="O233" s="159"/>
      <c r="P233" s="159"/>
      <c r="Q233" s="40"/>
      <c r="R233" s="58" t="s">
        <v>2231</v>
      </c>
      <c r="S233" s="58"/>
      <c r="T233" s="58"/>
      <c r="U233" s="58"/>
      <c r="V233" s="58"/>
      <c r="W233" s="158"/>
      <c r="X233" s="58"/>
      <c r="Y233" s="58"/>
      <c r="Z233" s="67"/>
      <c r="AA233" s="58"/>
      <c r="AB233" s="58"/>
      <c r="AC233" s="74"/>
      <c r="AD233" s="304" t="s">
        <v>2230</v>
      </c>
      <c r="AE233" s="305"/>
      <c r="AF233" s="305"/>
      <c r="AG233" s="305"/>
      <c r="AH233" s="305"/>
      <c r="AI233" s="306"/>
      <c r="AJ233" s="62" t="s">
        <v>2244</v>
      </c>
      <c r="AK233" s="62"/>
      <c r="AL233" s="62"/>
      <c r="AM233" s="62"/>
      <c r="AN233" s="62"/>
      <c r="AO233" s="62"/>
      <c r="AP233" s="62"/>
      <c r="AQ233" s="62"/>
      <c r="AR233" s="62"/>
      <c r="AS233" s="50" t="s">
        <v>2224</v>
      </c>
      <c r="AT233" s="25">
        <v>0.7</v>
      </c>
      <c r="AU233" s="157"/>
      <c r="AV233" s="156"/>
      <c r="AW233" s="156"/>
      <c r="AX233" s="155"/>
      <c r="AY233" s="89">
        <f>ROUND(ROUND(ROUND(M225*W234,0)*$AB$12,0)*AT233,0)-AU232</f>
        <v>204</v>
      </c>
      <c r="AZ233" s="9"/>
    </row>
    <row r="234" spans="1:52" ht="14.1" x14ac:dyDescent="0.3">
      <c r="A234" s="6">
        <v>22</v>
      </c>
      <c r="B234" s="154" t="s">
        <v>1084</v>
      </c>
      <c r="C234" s="49" t="s">
        <v>4208</v>
      </c>
      <c r="D234" s="108"/>
      <c r="E234" s="109"/>
      <c r="F234" s="109"/>
      <c r="G234" s="41"/>
      <c r="H234" s="1"/>
      <c r="I234" s="1"/>
      <c r="J234" s="159"/>
      <c r="K234" s="1"/>
      <c r="L234" s="159"/>
      <c r="M234" s="160"/>
      <c r="N234" s="159"/>
      <c r="O234" s="159"/>
      <c r="P234" s="159"/>
      <c r="Q234" s="40"/>
      <c r="R234" s="7"/>
      <c r="S234" s="7"/>
      <c r="T234" s="7"/>
      <c r="U234" s="7"/>
      <c r="V234" s="107" t="s">
        <v>2224</v>
      </c>
      <c r="W234" s="150">
        <v>0.96499999999999997</v>
      </c>
      <c r="X234" s="257"/>
      <c r="Y234" s="7"/>
      <c r="Z234" s="67"/>
      <c r="AA234" s="58"/>
      <c r="AB234" s="58"/>
      <c r="AC234" s="74"/>
      <c r="AD234" s="307"/>
      <c r="AE234" s="308"/>
      <c r="AF234" s="308"/>
      <c r="AG234" s="308"/>
      <c r="AH234" s="308"/>
      <c r="AI234" s="309"/>
      <c r="AJ234" s="62" t="s">
        <v>2248</v>
      </c>
      <c r="AK234" s="62"/>
      <c r="AL234" s="62"/>
      <c r="AM234" s="62"/>
      <c r="AN234" s="62"/>
      <c r="AO234" s="62"/>
      <c r="AP234" s="62"/>
      <c r="AQ234" s="62"/>
      <c r="AR234" s="62"/>
      <c r="AS234" s="50" t="s">
        <v>2224</v>
      </c>
      <c r="AT234" s="25">
        <v>0.5</v>
      </c>
      <c r="AU234" s="148"/>
      <c r="AV234" s="147"/>
      <c r="AW234" s="146"/>
      <c r="AX234" s="145"/>
      <c r="AY234" s="89">
        <f>ROUND(ROUND(ROUND(M225*W234,0)*$AB$12,0)*AT234,0)-AU232</f>
        <v>144</v>
      </c>
      <c r="AZ234" s="9"/>
    </row>
    <row r="235" spans="1:52" ht="14.1" x14ac:dyDescent="0.3">
      <c r="A235" s="6">
        <v>22</v>
      </c>
      <c r="B235" s="154">
        <v>7281</v>
      </c>
      <c r="C235" s="49" t="s">
        <v>4207</v>
      </c>
      <c r="D235" s="108"/>
      <c r="E235" s="109"/>
      <c r="F235" s="109"/>
      <c r="G235" s="47" t="s">
        <v>2314</v>
      </c>
      <c r="H235" s="30"/>
      <c r="I235" s="30"/>
      <c r="J235" s="165"/>
      <c r="K235" s="30"/>
      <c r="L235" s="165"/>
      <c r="M235" s="164"/>
      <c r="N235" s="165"/>
      <c r="O235" s="165"/>
      <c r="P235" s="165"/>
      <c r="Q235" s="48"/>
      <c r="R235" s="30"/>
      <c r="S235" s="50"/>
      <c r="T235" s="50"/>
      <c r="U235" s="50"/>
      <c r="V235" s="50"/>
      <c r="W235" s="52"/>
      <c r="X235" s="50"/>
      <c r="Y235" s="50"/>
      <c r="Z235" s="68"/>
      <c r="AA235" s="127"/>
      <c r="AB235" s="127"/>
      <c r="AC235" s="81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165"/>
      <c r="AT235" s="164"/>
      <c r="AU235" s="176"/>
      <c r="AV235" s="165"/>
      <c r="AW235" s="165"/>
      <c r="AX235" s="175"/>
      <c r="AY235" s="89">
        <f>ROUND(M237*$AB$12,0)</f>
        <v>307</v>
      </c>
      <c r="AZ235" s="9"/>
    </row>
    <row r="236" spans="1:52" ht="14.25" customHeight="1" x14ac:dyDescent="0.3">
      <c r="A236" s="6">
        <v>22</v>
      </c>
      <c r="B236" s="154">
        <v>7282</v>
      </c>
      <c r="C236" s="49" t="s">
        <v>4206</v>
      </c>
      <c r="D236" s="108"/>
      <c r="E236" s="109"/>
      <c r="F236" s="109"/>
      <c r="G236" s="41"/>
      <c r="H236" s="1"/>
      <c r="I236" s="1"/>
      <c r="J236" s="159"/>
      <c r="K236" s="1"/>
      <c r="L236" s="159"/>
      <c r="M236" s="160"/>
      <c r="N236" s="159"/>
      <c r="O236" s="159"/>
      <c r="P236" s="159"/>
      <c r="Q236" s="40"/>
      <c r="R236" s="159"/>
      <c r="S236" s="58"/>
      <c r="T236" s="58"/>
      <c r="U236" s="58"/>
      <c r="V236" s="58"/>
      <c r="W236" s="158"/>
      <c r="X236" s="58"/>
      <c r="Y236" s="58"/>
      <c r="Z236" s="67"/>
      <c r="AA236" s="58"/>
      <c r="AB236" s="58"/>
      <c r="AC236" s="74"/>
      <c r="AD236" s="304" t="s">
        <v>2230</v>
      </c>
      <c r="AE236" s="305"/>
      <c r="AF236" s="305"/>
      <c r="AG236" s="305"/>
      <c r="AH236" s="305"/>
      <c r="AI236" s="306"/>
      <c r="AJ236" s="45" t="s">
        <v>2244</v>
      </c>
      <c r="AK236" s="46"/>
      <c r="AL236" s="46"/>
      <c r="AM236" s="46"/>
      <c r="AN236" s="46"/>
      <c r="AO236" s="46"/>
      <c r="AP236" s="46"/>
      <c r="AQ236" s="46"/>
      <c r="AR236" s="46"/>
      <c r="AS236" s="53" t="s">
        <v>2224</v>
      </c>
      <c r="AT236" s="205">
        <v>0.7</v>
      </c>
      <c r="AU236" s="263"/>
      <c r="AV236" s="262"/>
      <c r="AW236" s="262"/>
      <c r="AX236" s="261"/>
      <c r="AY236" s="89">
        <f>ROUND(ROUND(M237*$AB$12,0)*AT236,0)</f>
        <v>215</v>
      </c>
      <c r="AZ236" s="9"/>
    </row>
    <row r="237" spans="1:52" ht="14.1" x14ac:dyDescent="0.3">
      <c r="A237" s="6">
        <v>22</v>
      </c>
      <c r="B237" s="154" t="s">
        <v>1083</v>
      </c>
      <c r="C237" s="49" t="s">
        <v>4205</v>
      </c>
      <c r="D237" s="108"/>
      <c r="E237" s="109"/>
      <c r="F237" s="109"/>
      <c r="G237" s="41"/>
      <c r="H237" s="1"/>
      <c r="I237" s="1"/>
      <c r="J237" s="159"/>
      <c r="K237" s="1"/>
      <c r="L237" s="159"/>
      <c r="M237" s="174">
        <f>'7経過的生活介護(基本１） '!M237</f>
        <v>438</v>
      </c>
      <c r="N237" s="1" t="s">
        <v>1860</v>
      </c>
      <c r="O237" s="1"/>
      <c r="P237" s="159"/>
      <c r="Q237" s="40"/>
      <c r="R237" s="159"/>
      <c r="S237" s="58"/>
      <c r="T237" s="58"/>
      <c r="U237" s="58"/>
      <c r="V237" s="58"/>
      <c r="W237" s="158"/>
      <c r="X237" s="58"/>
      <c r="Y237" s="58"/>
      <c r="Z237" s="67"/>
      <c r="AA237" s="58"/>
      <c r="AB237" s="58"/>
      <c r="AC237" s="74"/>
      <c r="AD237" s="307"/>
      <c r="AE237" s="308"/>
      <c r="AF237" s="308"/>
      <c r="AG237" s="308"/>
      <c r="AH237" s="308"/>
      <c r="AI237" s="309"/>
      <c r="AJ237" s="45" t="s">
        <v>2248</v>
      </c>
      <c r="AK237" s="46"/>
      <c r="AL237" s="46"/>
      <c r="AM237" s="46"/>
      <c r="AN237" s="46"/>
      <c r="AO237" s="46"/>
      <c r="AP237" s="46"/>
      <c r="AQ237" s="46"/>
      <c r="AR237" s="46"/>
      <c r="AS237" s="53" t="s">
        <v>2224</v>
      </c>
      <c r="AT237" s="205">
        <v>0.5</v>
      </c>
      <c r="AU237" s="263"/>
      <c r="AV237" s="262"/>
      <c r="AW237" s="262"/>
      <c r="AX237" s="261"/>
      <c r="AY237" s="89">
        <f>ROUND(ROUND(M237*$AB$12,0)*AT237,0)</f>
        <v>154</v>
      </c>
      <c r="AZ237" s="9"/>
    </row>
    <row r="238" spans="1:52" ht="14.1" x14ac:dyDescent="0.3">
      <c r="A238" s="6">
        <v>22</v>
      </c>
      <c r="B238" s="154">
        <v>7283</v>
      </c>
      <c r="C238" s="49" t="s">
        <v>4204</v>
      </c>
      <c r="D238" s="108"/>
      <c r="E238" s="109"/>
      <c r="F238" s="109"/>
      <c r="G238" s="41"/>
      <c r="H238" s="1"/>
      <c r="I238" s="1"/>
      <c r="J238" s="159"/>
      <c r="K238" s="1"/>
      <c r="L238" s="159"/>
      <c r="M238" s="160"/>
      <c r="N238" s="159"/>
      <c r="O238" s="159"/>
      <c r="P238" s="159"/>
      <c r="Q238" s="40"/>
      <c r="R238" s="62" t="s">
        <v>2234</v>
      </c>
      <c r="S238" s="62"/>
      <c r="T238" s="62"/>
      <c r="U238" s="62"/>
      <c r="V238" s="62"/>
      <c r="W238" s="168"/>
      <c r="X238" s="62"/>
      <c r="Y238" s="62"/>
      <c r="Z238" s="67"/>
      <c r="AA238" s="58"/>
      <c r="AB238" s="58"/>
      <c r="AC238" s="74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50"/>
      <c r="AT238" s="51"/>
      <c r="AU238" s="157"/>
      <c r="AV238" s="156"/>
      <c r="AW238" s="156"/>
      <c r="AX238" s="155"/>
      <c r="AY238" s="89">
        <f>ROUND(ROUND(M237*W240,0)*$AB$12,0)</f>
        <v>296</v>
      </c>
      <c r="AZ238" s="9"/>
    </row>
    <row r="239" spans="1:52" ht="14.25" customHeight="1" x14ac:dyDescent="0.3">
      <c r="A239" s="6">
        <v>22</v>
      </c>
      <c r="B239" s="154">
        <v>7284</v>
      </c>
      <c r="C239" s="49" t="s">
        <v>4203</v>
      </c>
      <c r="D239" s="108"/>
      <c r="E239" s="109"/>
      <c r="F239" s="109"/>
      <c r="G239" s="41"/>
      <c r="H239" s="1"/>
      <c r="I239" s="1"/>
      <c r="J239" s="159"/>
      <c r="K239" s="1"/>
      <c r="L239" s="159"/>
      <c r="M239" s="160"/>
      <c r="N239" s="159"/>
      <c r="O239" s="159"/>
      <c r="P239" s="159"/>
      <c r="Q239" s="40"/>
      <c r="R239" s="58" t="s">
        <v>2231</v>
      </c>
      <c r="S239" s="58"/>
      <c r="T239" s="58"/>
      <c r="U239" s="58"/>
      <c r="V239" s="58"/>
      <c r="W239" s="158"/>
      <c r="X239" s="58"/>
      <c r="Y239" s="58"/>
      <c r="Z239" s="67"/>
      <c r="AA239" s="58"/>
      <c r="AB239" s="58"/>
      <c r="AC239" s="74"/>
      <c r="AD239" s="304" t="s">
        <v>2230</v>
      </c>
      <c r="AE239" s="305"/>
      <c r="AF239" s="305"/>
      <c r="AG239" s="305"/>
      <c r="AH239" s="305"/>
      <c r="AI239" s="306"/>
      <c r="AJ239" s="45" t="s">
        <v>2244</v>
      </c>
      <c r="AK239" s="46"/>
      <c r="AL239" s="46"/>
      <c r="AM239" s="46"/>
      <c r="AN239" s="46"/>
      <c r="AO239" s="46"/>
      <c r="AP239" s="46"/>
      <c r="AQ239" s="46"/>
      <c r="AR239" s="46"/>
      <c r="AS239" s="53" t="s">
        <v>2224</v>
      </c>
      <c r="AT239" s="205">
        <v>0.7</v>
      </c>
      <c r="AU239" s="263"/>
      <c r="AV239" s="262"/>
      <c r="AW239" s="262"/>
      <c r="AX239" s="261"/>
      <c r="AY239" s="89">
        <f>ROUND(ROUND(ROUND(M237*W240,0)*$AB$12,0)*AT239,0)</f>
        <v>207</v>
      </c>
      <c r="AZ239" s="9"/>
    </row>
    <row r="240" spans="1:52" ht="14.1" x14ac:dyDescent="0.3">
      <c r="A240" s="6">
        <v>22</v>
      </c>
      <c r="B240" s="154" t="s">
        <v>1082</v>
      </c>
      <c r="C240" s="49" t="s">
        <v>4202</v>
      </c>
      <c r="D240" s="108"/>
      <c r="E240" s="109"/>
      <c r="F240" s="109"/>
      <c r="G240" s="41"/>
      <c r="H240" s="1"/>
      <c r="I240" s="1"/>
      <c r="J240" s="159"/>
      <c r="K240" s="1"/>
      <c r="L240" s="159"/>
      <c r="M240" s="160"/>
      <c r="N240" s="159"/>
      <c r="O240" s="159"/>
      <c r="P240" s="159"/>
      <c r="Q240" s="40"/>
      <c r="R240" s="7"/>
      <c r="S240" s="7"/>
      <c r="T240" s="7"/>
      <c r="U240" s="7"/>
      <c r="V240" s="107" t="s">
        <v>2224</v>
      </c>
      <c r="W240" s="150">
        <v>0.96499999999999997</v>
      </c>
      <c r="X240" s="257"/>
      <c r="Y240" s="7"/>
      <c r="Z240" s="67"/>
      <c r="AA240" s="58"/>
      <c r="AB240" s="58"/>
      <c r="AC240" s="74"/>
      <c r="AD240" s="307"/>
      <c r="AE240" s="308"/>
      <c r="AF240" s="308"/>
      <c r="AG240" s="308"/>
      <c r="AH240" s="308"/>
      <c r="AI240" s="309"/>
      <c r="AJ240" s="45" t="s">
        <v>2248</v>
      </c>
      <c r="AK240" s="46"/>
      <c r="AL240" s="46"/>
      <c r="AM240" s="46"/>
      <c r="AN240" s="46"/>
      <c r="AO240" s="46"/>
      <c r="AP240" s="46"/>
      <c r="AQ240" s="46"/>
      <c r="AR240" s="46"/>
      <c r="AS240" s="53" t="s">
        <v>2224</v>
      </c>
      <c r="AT240" s="205">
        <v>0.5</v>
      </c>
      <c r="AU240" s="260"/>
      <c r="AV240" s="259"/>
      <c r="AW240" s="259"/>
      <c r="AX240" s="258"/>
      <c r="AY240" s="89">
        <f>ROUND(ROUND(ROUND(M237*W240,0)*$AB$12,0)*AT240,0)</f>
        <v>148</v>
      </c>
      <c r="AZ240" s="9"/>
    </row>
    <row r="241" spans="1:52" ht="14.25" customHeight="1" x14ac:dyDescent="0.3">
      <c r="A241" s="6">
        <v>22</v>
      </c>
      <c r="B241" s="154" t="s">
        <v>1081</v>
      </c>
      <c r="C241" s="49" t="s">
        <v>4201</v>
      </c>
      <c r="D241" s="108"/>
      <c r="E241" s="109"/>
      <c r="F241" s="109"/>
      <c r="G241" s="41"/>
      <c r="H241" s="1"/>
      <c r="I241" s="1"/>
      <c r="J241" s="159"/>
      <c r="K241" s="1"/>
      <c r="L241" s="159"/>
      <c r="M241" s="160"/>
      <c r="N241" s="159"/>
      <c r="O241" s="159"/>
      <c r="P241" s="159"/>
      <c r="Q241" s="40"/>
      <c r="R241" s="30"/>
      <c r="S241" s="50"/>
      <c r="T241" s="50"/>
      <c r="U241" s="50"/>
      <c r="V241" s="50"/>
      <c r="W241" s="52"/>
      <c r="X241" s="50"/>
      <c r="Y241" s="50"/>
      <c r="Z241" s="68"/>
      <c r="AA241" s="127"/>
      <c r="AB241" s="127"/>
      <c r="AC241" s="81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165"/>
      <c r="AT241" s="164"/>
      <c r="AU241" s="310" t="s">
        <v>2255</v>
      </c>
      <c r="AV241" s="311"/>
      <c r="AW241" s="311"/>
      <c r="AX241" s="312"/>
      <c r="AY241" s="89">
        <f>ROUND(M237*$AB$12,0)-AU244</f>
        <v>302</v>
      </c>
      <c r="AZ241" s="9"/>
    </row>
    <row r="242" spans="1:52" ht="14.25" customHeight="1" x14ac:dyDescent="0.3">
      <c r="A242" s="6">
        <v>22</v>
      </c>
      <c r="B242" s="154" t="s">
        <v>1080</v>
      </c>
      <c r="C242" s="49" t="s">
        <v>4200</v>
      </c>
      <c r="D242" s="108"/>
      <c r="E242" s="109"/>
      <c r="F242" s="109"/>
      <c r="G242" s="41"/>
      <c r="H242" s="1"/>
      <c r="I242" s="1"/>
      <c r="J242" s="159"/>
      <c r="K242" s="1"/>
      <c r="L242" s="159"/>
      <c r="M242" s="160"/>
      <c r="N242" s="159"/>
      <c r="O242" s="159"/>
      <c r="P242" s="159"/>
      <c r="Q242" s="40"/>
      <c r="R242" s="159"/>
      <c r="S242" s="58"/>
      <c r="T242" s="58"/>
      <c r="U242" s="58"/>
      <c r="V242" s="58"/>
      <c r="W242" s="158"/>
      <c r="X242" s="58"/>
      <c r="Y242" s="58"/>
      <c r="Z242" s="67"/>
      <c r="AA242" s="58"/>
      <c r="AB242" s="58"/>
      <c r="AC242" s="74"/>
      <c r="AD242" s="304" t="s">
        <v>2230</v>
      </c>
      <c r="AE242" s="305"/>
      <c r="AF242" s="305"/>
      <c r="AG242" s="305"/>
      <c r="AH242" s="305"/>
      <c r="AI242" s="306"/>
      <c r="AJ242" s="62" t="s">
        <v>2244</v>
      </c>
      <c r="AK242" s="62"/>
      <c r="AL242" s="62"/>
      <c r="AM242" s="62"/>
      <c r="AN242" s="62"/>
      <c r="AO242" s="62"/>
      <c r="AP242" s="62"/>
      <c r="AQ242" s="62"/>
      <c r="AR242" s="62"/>
      <c r="AS242" s="50" t="s">
        <v>2224</v>
      </c>
      <c r="AT242" s="25">
        <v>0.7</v>
      </c>
      <c r="AU242" s="313"/>
      <c r="AV242" s="314"/>
      <c r="AW242" s="314"/>
      <c r="AX242" s="315"/>
      <c r="AY242" s="89">
        <f>ROUND(ROUND(M237*$AB$12,0)*AT242,0)-AU244</f>
        <v>210</v>
      </c>
      <c r="AZ242" s="9"/>
    </row>
    <row r="243" spans="1:52" ht="14.1" x14ac:dyDescent="0.3">
      <c r="A243" s="6">
        <v>22</v>
      </c>
      <c r="B243" s="154" t="s">
        <v>1079</v>
      </c>
      <c r="C243" s="49" t="s">
        <v>4199</v>
      </c>
      <c r="D243" s="108"/>
      <c r="E243" s="109"/>
      <c r="F243" s="109"/>
      <c r="G243" s="41"/>
      <c r="H243" s="1"/>
      <c r="I243" s="1"/>
      <c r="J243" s="159"/>
      <c r="K243" s="1"/>
      <c r="L243" s="159"/>
      <c r="M243" s="196"/>
      <c r="N243" s="1"/>
      <c r="O243" s="1"/>
      <c r="P243" s="159"/>
      <c r="Q243" s="40"/>
      <c r="R243" s="159"/>
      <c r="S243" s="58"/>
      <c r="T243" s="58"/>
      <c r="U243" s="58"/>
      <c r="V243" s="58"/>
      <c r="W243" s="158"/>
      <c r="X243" s="58"/>
      <c r="Y243" s="58"/>
      <c r="Z243" s="67"/>
      <c r="AA243" s="58"/>
      <c r="AB243" s="58"/>
      <c r="AC243" s="74"/>
      <c r="AD243" s="307"/>
      <c r="AE243" s="308"/>
      <c r="AF243" s="308"/>
      <c r="AG243" s="308"/>
      <c r="AH243" s="308"/>
      <c r="AI243" s="309"/>
      <c r="AJ243" s="62" t="s">
        <v>2248</v>
      </c>
      <c r="AK243" s="62"/>
      <c r="AL243" s="62"/>
      <c r="AM243" s="62"/>
      <c r="AN243" s="62"/>
      <c r="AO243" s="62"/>
      <c r="AP243" s="62"/>
      <c r="AQ243" s="62"/>
      <c r="AR243" s="62"/>
      <c r="AS243" s="50" t="s">
        <v>2224</v>
      </c>
      <c r="AT243" s="25">
        <v>0.5</v>
      </c>
      <c r="AU243" s="313"/>
      <c r="AV243" s="314"/>
      <c r="AW243" s="314"/>
      <c r="AX243" s="315"/>
      <c r="AY243" s="89">
        <f>ROUND(ROUND(M237*$AB$12,0)*AT243,0)-AU244</f>
        <v>149</v>
      </c>
      <c r="AZ243" s="9"/>
    </row>
    <row r="244" spans="1:52" ht="14.1" x14ac:dyDescent="0.3">
      <c r="A244" s="6">
        <v>22</v>
      </c>
      <c r="B244" s="154" t="s">
        <v>1078</v>
      </c>
      <c r="C244" s="49" t="s">
        <v>4198</v>
      </c>
      <c r="D244" s="108"/>
      <c r="E244" s="109"/>
      <c r="F244" s="109"/>
      <c r="G244" s="41"/>
      <c r="H244" s="1"/>
      <c r="I244" s="1"/>
      <c r="J244" s="159"/>
      <c r="K244" s="1"/>
      <c r="L244" s="159"/>
      <c r="M244" s="160"/>
      <c r="N244" s="159"/>
      <c r="O244" s="159"/>
      <c r="P244" s="159"/>
      <c r="Q244" s="40"/>
      <c r="R244" s="62" t="s">
        <v>2234</v>
      </c>
      <c r="S244" s="62"/>
      <c r="T244" s="62"/>
      <c r="U244" s="62"/>
      <c r="V244" s="62"/>
      <c r="W244" s="168"/>
      <c r="X244" s="62"/>
      <c r="Y244" s="62"/>
      <c r="Z244" s="67"/>
      <c r="AA244" s="58"/>
      <c r="AB244" s="58"/>
      <c r="AC244" s="74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50"/>
      <c r="AT244" s="51"/>
      <c r="AU244" s="163">
        <v>5</v>
      </c>
      <c r="AV244" s="162" t="s">
        <v>2251</v>
      </c>
      <c r="AW244" s="159"/>
      <c r="AX244" s="161"/>
      <c r="AY244" s="89">
        <f>ROUND(ROUND(M237*W246,0)*$AB$12,0)-AU244</f>
        <v>291</v>
      </c>
      <c r="AZ244" s="9"/>
    </row>
    <row r="245" spans="1:52" ht="14.25" customHeight="1" x14ac:dyDescent="0.3">
      <c r="A245" s="6">
        <v>22</v>
      </c>
      <c r="B245" s="154" t="s">
        <v>1077</v>
      </c>
      <c r="C245" s="49" t="s">
        <v>4197</v>
      </c>
      <c r="D245" s="108"/>
      <c r="E245" s="109"/>
      <c r="F245" s="109"/>
      <c r="G245" s="41"/>
      <c r="H245" s="1"/>
      <c r="I245" s="1"/>
      <c r="J245" s="159"/>
      <c r="K245" s="1"/>
      <c r="L245" s="159"/>
      <c r="M245" s="160"/>
      <c r="N245" s="159"/>
      <c r="O245" s="159"/>
      <c r="P245" s="159"/>
      <c r="Q245" s="40"/>
      <c r="R245" s="58" t="s">
        <v>2231</v>
      </c>
      <c r="S245" s="58"/>
      <c r="T245" s="58"/>
      <c r="U245" s="58"/>
      <c r="V245" s="58"/>
      <c r="W245" s="158"/>
      <c r="X245" s="58"/>
      <c r="Y245" s="58"/>
      <c r="Z245" s="67"/>
      <c r="AA245" s="58"/>
      <c r="AB245" s="58"/>
      <c r="AC245" s="74"/>
      <c r="AD245" s="316" t="s">
        <v>2230</v>
      </c>
      <c r="AE245" s="317"/>
      <c r="AF245" s="317"/>
      <c r="AG245" s="317"/>
      <c r="AH245" s="317"/>
      <c r="AI245" s="318"/>
      <c r="AJ245" s="62" t="s">
        <v>2244</v>
      </c>
      <c r="AK245" s="62"/>
      <c r="AL245" s="62"/>
      <c r="AM245" s="62"/>
      <c r="AN245" s="62"/>
      <c r="AO245" s="62"/>
      <c r="AP245" s="62"/>
      <c r="AQ245" s="62"/>
      <c r="AR245" s="62"/>
      <c r="AS245" s="50" t="s">
        <v>2224</v>
      </c>
      <c r="AT245" s="25">
        <v>0.7</v>
      </c>
      <c r="AU245" s="157"/>
      <c r="AV245" s="156"/>
      <c r="AW245" s="156"/>
      <c r="AX245" s="155"/>
      <c r="AY245" s="89">
        <f>ROUND(ROUND(ROUND(M237*W246,0)*$AB$12,0)*AT245,0)-AU244</f>
        <v>202</v>
      </c>
      <c r="AZ245" s="9"/>
    </row>
    <row r="246" spans="1:52" ht="14.1" x14ac:dyDescent="0.3">
      <c r="A246" s="6">
        <v>22</v>
      </c>
      <c r="B246" s="154" t="s">
        <v>1076</v>
      </c>
      <c r="C246" s="49" t="s">
        <v>4196</v>
      </c>
      <c r="D246" s="108"/>
      <c r="E246" s="109"/>
      <c r="F246" s="109"/>
      <c r="G246" s="39"/>
      <c r="H246" s="4"/>
      <c r="I246" s="4"/>
      <c r="J246" s="152"/>
      <c r="K246" s="4"/>
      <c r="L246" s="152"/>
      <c r="M246" s="183"/>
      <c r="N246" s="152"/>
      <c r="O246" s="152"/>
      <c r="P246" s="152"/>
      <c r="Q246" s="17"/>
      <c r="R246" s="7"/>
      <c r="S246" s="7"/>
      <c r="T246" s="7"/>
      <c r="U246" s="7"/>
      <c r="V246" s="296" t="s">
        <v>2224</v>
      </c>
      <c r="W246" s="150">
        <v>0.96499999999999997</v>
      </c>
      <c r="X246" s="257"/>
      <c r="Y246" s="149"/>
      <c r="Z246" s="67"/>
      <c r="AA246" s="58"/>
      <c r="AB246" s="58"/>
      <c r="AC246" s="74"/>
      <c r="AD246" s="316"/>
      <c r="AE246" s="317"/>
      <c r="AF246" s="317"/>
      <c r="AG246" s="317"/>
      <c r="AH246" s="317"/>
      <c r="AI246" s="318"/>
      <c r="AJ246" s="46" t="s">
        <v>2248</v>
      </c>
      <c r="AK246" s="46"/>
      <c r="AL246" s="46"/>
      <c r="AM246" s="46"/>
      <c r="AN246" s="46"/>
      <c r="AO246" s="46"/>
      <c r="AP246" s="46"/>
      <c r="AQ246" s="46"/>
      <c r="AR246" s="46"/>
      <c r="AS246" s="53" t="s">
        <v>2224</v>
      </c>
      <c r="AT246" s="25">
        <v>0.5</v>
      </c>
      <c r="AU246" s="148"/>
      <c r="AV246" s="147"/>
      <c r="AW246" s="146"/>
      <c r="AX246" s="145"/>
      <c r="AY246" s="89">
        <f>ROUND(ROUND(ROUND(M237*W246,0)*$AB$12,0)*AT246,0)-AU244</f>
        <v>143</v>
      </c>
      <c r="AZ246" s="9"/>
    </row>
    <row r="247" spans="1:52" ht="14.1" x14ac:dyDescent="0.3">
      <c r="A247" s="6">
        <v>22</v>
      </c>
      <c r="B247" s="154">
        <v>7291</v>
      </c>
      <c r="C247" s="49" t="s">
        <v>4195</v>
      </c>
      <c r="D247" s="108"/>
      <c r="E247" s="109"/>
      <c r="F247" s="109"/>
      <c r="G247" s="47" t="s">
        <v>2301</v>
      </c>
      <c r="H247" s="30"/>
      <c r="I247" s="30"/>
      <c r="J247" s="165"/>
      <c r="K247" s="30"/>
      <c r="L247" s="165"/>
      <c r="M247" s="164"/>
      <c r="N247" s="165"/>
      <c r="O247" s="165"/>
      <c r="P247" s="165"/>
      <c r="Q247" s="48"/>
      <c r="R247" s="30"/>
      <c r="S247" s="50"/>
      <c r="T247" s="50"/>
      <c r="U247" s="50"/>
      <c r="V247" s="50"/>
      <c r="W247" s="297"/>
      <c r="X247" s="50"/>
      <c r="Y247" s="171"/>
      <c r="Z247" s="68"/>
      <c r="AA247" s="127"/>
      <c r="AB247" s="127"/>
      <c r="AC247" s="81"/>
      <c r="AD247" s="204"/>
      <c r="AE247" s="53"/>
      <c r="AF247" s="53"/>
      <c r="AG247" s="53"/>
      <c r="AH247" s="53"/>
      <c r="AI247" s="53"/>
      <c r="AJ247" s="50"/>
      <c r="AK247" s="50"/>
      <c r="AL247" s="50"/>
      <c r="AM247" s="50"/>
      <c r="AN247" s="50"/>
      <c r="AO247" s="50"/>
      <c r="AP247" s="50"/>
      <c r="AQ247" s="50"/>
      <c r="AR247" s="50"/>
      <c r="AS247" s="165"/>
      <c r="AT247" s="164"/>
      <c r="AU247" s="176"/>
      <c r="AV247" s="165"/>
      <c r="AW247" s="165"/>
      <c r="AX247" s="175"/>
      <c r="AY247" s="89">
        <f>ROUND(M249*$AB$12,0)</f>
        <v>304</v>
      </c>
      <c r="AZ247" s="9"/>
    </row>
    <row r="248" spans="1:52" ht="14.25" customHeight="1" x14ac:dyDescent="0.3">
      <c r="A248" s="6">
        <v>22</v>
      </c>
      <c r="B248" s="154">
        <v>7292</v>
      </c>
      <c r="C248" s="49" t="s">
        <v>4194</v>
      </c>
      <c r="D248" s="108"/>
      <c r="E248" s="109"/>
      <c r="F248" s="109"/>
      <c r="G248" s="41"/>
      <c r="H248" s="1"/>
      <c r="I248" s="1"/>
      <c r="J248" s="159"/>
      <c r="K248" s="1"/>
      <c r="L248" s="159"/>
      <c r="M248" s="160"/>
      <c r="N248" s="159"/>
      <c r="O248" s="159"/>
      <c r="P248" s="159"/>
      <c r="Q248" s="40"/>
      <c r="R248" s="159"/>
      <c r="S248" s="58"/>
      <c r="T248" s="58"/>
      <c r="U248" s="58"/>
      <c r="V248" s="58"/>
      <c r="W248" s="158"/>
      <c r="X248" s="58"/>
      <c r="Y248" s="58"/>
      <c r="Z248" s="67"/>
      <c r="AA248" s="58"/>
      <c r="AB248" s="58"/>
      <c r="AC248" s="74"/>
      <c r="AD248" s="304" t="s">
        <v>2230</v>
      </c>
      <c r="AE248" s="305"/>
      <c r="AF248" s="305"/>
      <c r="AG248" s="305"/>
      <c r="AH248" s="305"/>
      <c r="AI248" s="306"/>
      <c r="AJ248" s="45" t="s">
        <v>2244</v>
      </c>
      <c r="AK248" s="46"/>
      <c r="AL248" s="46"/>
      <c r="AM248" s="46"/>
      <c r="AN248" s="46"/>
      <c r="AO248" s="46"/>
      <c r="AP248" s="46"/>
      <c r="AQ248" s="46"/>
      <c r="AR248" s="46"/>
      <c r="AS248" s="53" t="s">
        <v>2224</v>
      </c>
      <c r="AT248" s="205">
        <v>0.7</v>
      </c>
      <c r="AU248" s="263"/>
      <c r="AV248" s="262"/>
      <c r="AW248" s="262"/>
      <c r="AX248" s="261"/>
      <c r="AY248" s="89">
        <f>ROUND(ROUND(M249*$AB$12,0)*AT248,0)</f>
        <v>213</v>
      </c>
      <c r="AZ248" s="9"/>
    </row>
    <row r="249" spans="1:52" ht="14.1" x14ac:dyDescent="0.3">
      <c r="A249" s="6">
        <v>22</v>
      </c>
      <c r="B249" s="154" t="s">
        <v>1075</v>
      </c>
      <c r="C249" s="49" t="s">
        <v>4193</v>
      </c>
      <c r="D249" s="108"/>
      <c r="E249" s="109"/>
      <c r="F249" s="109"/>
      <c r="G249" s="41"/>
      <c r="H249" s="1"/>
      <c r="I249" s="1"/>
      <c r="J249" s="159"/>
      <c r="K249" s="1"/>
      <c r="L249" s="159"/>
      <c r="M249" s="174">
        <f>'7経過的生活介護(基本１） '!M249</f>
        <v>434</v>
      </c>
      <c r="N249" s="1" t="s">
        <v>1860</v>
      </c>
      <c r="O249" s="1"/>
      <c r="P249" s="159"/>
      <c r="Q249" s="40"/>
      <c r="R249" s="159"/>
      <c r="S249" s="58"/>
      <c r="T249" s="58"/>
      <c r="U249" s="58"/>
      <c r="V249" s="58"/>
      <c r="W249" s="158"/>
      <c r="X249" s="58"/>
      <c r="Y249" s="58"/>
      <c r="Z249" s="67"/>
      <c r="AA249" s="58"/>
      <c r="AB249" s="58"/>
      <c r="AC249" s="74"/>
      <c r="AD249" s="307"/>
      <c r="AE249" s="308"/>
      <c r="AF249" s="308"/>
      <c r="AG249" s="308"/>
      <c r="AH249" s="308"/>
      <c r="AI249" s="309"/>
      <c r="AJ249" s="45" t="s">
        <v>2248</v>
      </c>
      <c r="AK249" s="46"/>
      <c r="AL249" s="46"/>
      <c r="AM249" s="46"/>
      <c r="AN249" s="46"/>
      <c r="AO249" s="46"/>
      <c r="AP249" s="46"/>
      <c r="AQ249" s="46"/>
      <c r="AR249" s="46"/>
      <c r="AS249" s="53" t="s">
        <v>2224</v>
      </c>
      <c r="AT249" s="205">
        <v>0.5</v>
      </c>
      <c r="AU249" s="263"/>
      <c r="AV249" s="262"/>
      <c r="AW249" s="262"/>
      <c r="AX249" s="261"/>
      <c r="AY249" s="89">
        <f>ROUND(ROUND(M249*$AB$12,0)*AT249,0)</f>
        <v>152</v>
      </c>
      <c r="AZ249" s="9"/>
    </row>
    <row r="250" spans="1:52" ht="14.1" x14ac:dyDescent="0.3">
      <c r="A250" s="6">
        <v>22</v>
      </c>
      <c r="B250" s="154">
        <v>7293</v>
      </c>
      <c r="C250" s="49" t="s">
        <v>4192</v>
      </c>
      <c r="D250" s="108"/>
      <c r="E250" s="109"/>
      <c r="F250" s="109"/>
      <c r="G250" s="41"/>
      <c r="H250" s="1"/>
      <c r="I250" s="1"/>
      <c r="J250" s="159"/>
      <c r="K250" s="1"/>
      <c r="L250" s="159"/>
      <c r="M250" s="160"/>
      <c r="N250" s="159"/>
      <c r="O250" s="159"/>
      <c r="P250" s="159"/>
      <c r="Q250" s="40"/>
      <c r="R250" s="62" t="s">
        <v>2234</v>
      </c>
      <c r="S250" s="62"/>
      <c r="T250" s="62"/>
      <c r="U250" s="62"/>
      <c r="V250" s="62"/>
      <c r="W250" s="168"/>
      <c r="X250" s="62"/>
      <c r="Y250" s="62"/>
      <c r="Z250" s="67"/>
      <c r="AA250" s="58"/>
      <c r="AB250" s="58"/>
      <c r="AC250" s="74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50"/>
      <c r="AT250" s="51"/>
      <c r="AU250" s="157"/>
      <c r="AV250" s="156"/>
      <c r="AW250" s="156"/>
      <c r="AX250" s="155"/>
      <c r="AY250" s="89">
        <f>ROUND(ROUND(M249*W252,0)*$AB$12,0)</f>
        <v>293</v>
      </c>
      <c r="AZ250" s="9"/>
    </row>
    <row r="251" spans="1:52" ht="14.25" customHeight="1" x14ac:dyDescent="0.3">
      <c r="A251" s="6">
        <v>22</v>
      </c>
      <c r="B251" s="154">
        <v>7294</v>
      </c>
      <c r="C251" s="49" t="s">
        <v>4191</v>
      </c>
      <c r="D251" s="108"/>
      <c r="E251" s="109"/>
      <c r="F251" s="109"/>
      <c r="G251" s="41"/>
      <c r="H251" s="1"/>
      <c r="I251" s="1"/>
      <c r="J251" s="159"/>
      <c r="K251" s="1"/>
      <c r="L251" s="159"/>
      <c r="M251" s="160"/>
      <c r="N251" s="159"/>
      <c r="O251" s="159"/>
      <c r="P251" s="159"/>
      <c r="Q251" s="40"/>
      <c r="R251" s="58" t="s">
        <v>2231</v>
      </c>
      <c r="S251" s="58"/>
      <c r="T251" s="58"/>
      <c r="U251" s="58"/>
      <c r="V251" s="58"/>
      <c r="W251" s="158"/>
      <c r="X251" s="58"/>
      <c r="Y251" s="58"/>
      <c r="Z251" s="67"/>
      <c r="AA251" s="58"/>
      <c r="AB251" s="58"/>
      <c r="AC251" s="74"/>
      <c r="AD251" s="304" t="s">
        <v>2230</v>
      </c>
      <c r="AE251" s="305"/>
      <c r="AF251" s="305"/>
      <c r="AG251" s="305"/>
      <c r="AH251" s="305"/>
      <c r="AI251" s="306"/>
      <c r="AJ251" s="45" t="s">
        <v>2244</v>
      </c>
      <c r="AK251" s="46"/>
      <c r="AL251" s="46"/>
      <c r="AM251" s="46"/>
      <c r="AN251" s="46"/>
      <c r="AO251" s="46"/>
      <c r="AP251" s="46"/>
      <c r="AQ251" s="46"/>
      <c r="AR251" s="46"/>
      <c r="AS251" s="53" t="s">
        <v>2224</v>
      </c>
      <c r="AT251" s="205">
        <v>0.7</v>
      </c>
      <c r="AU251" s="263"/>
      <c r="AV251" s="262"/>
      <c r="AW251" s="262"/>
      <c r="AX251" s="261"/>
      <c r="AY251" s="89">
        <f>ROUND(ROUND(ROUND(M249*W252,0)*$AB$12,0)*AT251,0)</f>
        <v>205</v>
      </c>
      <c r="AZ251" s="9"/>
    </row>
    <row r="252" spans="1:52" ht="14.1" x14ac:dyDescent="0.3">
      <c r="A252" s="6">
        <v>22</v>
      </c>
      <c r="B252" s="154" t="s">
        <v>1074</v>
      </c>
      <c r="C252" s="49" t="s">
        <v>4190</v>
      </c>
      <c r="D252" s="108"/>
      <c r="E252" s="109"/>
      <c r="F252" s="109"/>
      <c r="G252" s="41"/>
      <c r="H252" s="1"/>
      <c r="I252" s="1"/>
      <c r="J252" s="159"/>
      <c r="K252" s="1"/>
      <c r="L252" s="159"/>
      <c r="M252" s="160"/>
      <c r="N252" s="159"/>
      <c r="O252" s="159"/>
      <c r="P252" s="159"/>
      <c r="Q252" s="40"/>
      <c r="R252" s="7"/>
      <c r="S252" s="7"/>
      <c r="T252" s="7"/>
      <c r="U252" s="7"/>
      <c r="V252" s="107" t="s">
        <v>2224</v>
      </c>
      <c r="W252" s="150">
        <v>0.96499999999999997</v>
      </c>
      <c r="X252" s="257"/>
      <c r="Y252" s="7"/>
      <c r="Z252" s="67"/>
      <c r="AA252" s="58"/>
      <c r="AB252" s="58"/>
      <c r="AC252" s="74"/>
      <c r="AD252" s="307"/>
      <c r="AE252" s="308"/>
      <c r="AF252" s="308"/>
      <c r="AG252" s="308"/>
      <c r="AH252" s="308"/>
      <c r="AI252" s="309"/>
      <c r="AJ252" s="45" t="s">
        <v>2248</v>
      </c>
      <c r="AK252" s="46"/>
      <c r="AL252" s="46"/>
      <c r="AM252" s="46"/>
      <c r="AN252" s="46"/>
      <c r="AO252" s="46"/>
      <c r="AP252" s="46"/>
      <c r="AQ252" s="46"/>
      <c r="AR252" s="46"/>
      <c r="AS252" s="53" t="s">
        <v>2224</v>
      </c>
      <c r="AT252" s="205">
        <v>0.5</v>
      </c>
      <c r="AU252" s="260"/>
      <c r="AV252" s="259"/>
      <c r="AW252" s="259"/>
      <c r="AX252" s="258"/>
      <c r="AY252" s="89">
        <f>ROUND(ROUND(ROUND(M249*W252,0)*$AB$12,0)*AT252,0)</f>
        <v>147</v>
      </c>
      <c r="AZ252" s="9"/>
    </row>
    <row r="253" spans="1:52" ht="14.25" customHeight="1" x14ac:dyDescent="0.3">
      <c r="A253" s="6">
        <v>22</v>
      </c>
      <c r="B253" s="154" t="s">
        <v>1073</v>
      </c>
      <c r="C253" s="49" t="s">
        <v>4189</v>
      </c>
      <c r="D253" s="108"/>
      <c r="E253" s="109"/>
      <c r="F253" s="109"/>
      <c r="G253" s="41"/>
      <c r="H253" s="1"/>
      <c r="I253" s="1"/>
      <c r="J253" s="159"/>
      <c r="K253" s="1"/>
      <c r="L253" s="159"/>
      <c r="M253" s="160"/>
      <c r="N253" s="159"/>
      <c r="O253" s="159"/>
      <c r="P253" s="159"/>
      <c r="Q253" s="40"/>
      <c r="R253" s="30"/>
      <c r="S253" s="50"/>
      <c r="T253" s="50"/>
      <c r="U253" s="50"/>
      <c r="V253" s="50"/>
      <c r="W253" s="52"/>
      <c r="X253" s="50"/>
      <c r="Y253" s="50"/>
      <c r="Z253" s="68"/>
      <c r="AA253" s="127"/>
      <c r="AB253" s="127"/>
      <c r="AC253" s="81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165"/>
      <c r="AT253" s="164"/>
      <c r="AU253" s="310" t="s">
        <v>2255</v>
      </c>
      <c r="AV253" s="311"/>
      <c r="AW253" s="311"/>
      <c r="AX253" s="312"/>
      <c r="AY253" s="89">
        <f>ROUND(M249*$AB$12,0)-AU256</f>
        <v>299</v>
      </c>
      <c r="AZ253" s="9"/>
    </row>
    <row r="254" spans="1:52" ht="14.25" customHeight="1" x14ac:dyDescent="0.3">
      <c r="A254" s="6">
        <v>22</v>
      </c>
      <c r="B254" s="154" t="s">
        <v>1072</v>
      </c>
      <c r="C254" s="49" t="s">
        <v>4188</v>
      </c>
      <c r="D254" s="108"/>
      <c r="E254" s="109"/>
      <c r="F254" s="109"/>
      <c r="G254" s="41"/>
      <c r="H254" s="1"/>
      <c r="I254" s="1"/>
      <c r="J254" s="159"/>
      <c r="K254" s="1"/>
      <c r="L254" s="159"/>
      <c r="M254" s="160"/>
      <c r="N254" s="159"/>
      <c r="O254" s="159"/>
      <c r="P254" s="159"/>
      <c r="Q254" s="40"/>
      <c r="R254" s="159"/>
      <c r="S254" s="58"/>
      <c r="T254" s="58"/>
      <c r="U254" s="58"/>
      <c r="V254" s="58"/>
      <c r="W254" s="158"/>
      <c r="X254" s="58"/>
      <c r="Y254" s="58"/>
      <c r="Z254" s="67"/>
      <c r="AA254" s="58"/>
      <c r="AB254" s="58"/>
      <c r="AC254" s="74"/>
      <c r="AD254" s="304" t="s">
        <v>2230</v>
      </c>
      <c r="AE254" s="305"/>
      <c r="AF254" s="305"/>
      <c r="AG254" s="305"/>
      <c r="AH254" s="305"/>
      <c r="AI254" s="306"/>
      <c r="AJ254" s="62" t="s">
        <v>2244</v>
      </c>
      <c r="AK254" s="62"/>
      <c r="AL254" s="62"/>
      <c r="AM254" s="62"/>
      <c r="AN254" s="62"/>
      <c r="AO254" s="62"/>
      <c r="AP254" s="62"/>
      <c r="AQ254" s="62"/>
      <c r="AR254" s="62"/>
      <c r="AS254" s="50" t="s">
        <v>2224</v>
      </c>
      <c r="AT254" s="25">
        <v>0.7</v>
      </c>
      <c r="AU254" s="313"/>
      <c r="AV254" s="314"/>
      <c r="AW254" s="314"/>
      <c r="AX254" s="315"/>
      <c r="AY254" s="89">
        <f>ROUND(ROUND(M249*$AB$12,0)*AT254,0)-AU256</f>
        <v>208</v>
      </c>
      <c r="AZ254" s="9"/>
    </row>
    <row r="255" spans="1:52" ht="14.1" x14ac:dyDescent="0.3">
      <c r="A255" s="6">
        <v>22</v>
      </c>
      <c r="B255" s="154" t="s">
        <v>1071</v>
      </c>
      <c r="C255" s="49" t="s">
        <v>4187</v>
      </c>
      <c r="D255" s="108"/>
      <c r="E255" s="109"/>
      <c r="F255" s="109"/>
      <c r="G255" s="41"/>
      <c r="H255" s="1"/>
      <c r="I255" s="1"/>
      <c r="J255" s="159"/>
      <c r="K255" s="1"/>
      <c r="L255" s="159"/>
      <c r="M255" s="196"/>
      <c r="N255" s="1"/>
      <c r="O255" s="1"/>
      <c r="P255" s="159"/>
      <c r="Q255" s="40"/>
      <c r="R255" s="159"/>
      <c r="S255" s="58"/>
      <c r="T255" s="58"/>
      <c r="U255" s="58"/>
      <c r="V255" s="58"/>
      <c r="W255" s="158"/>
      <c r="X255" s="58"/>
      <c r="Y255" s="58"/>
      <c r="Z255" s="67"/>
      <c r="AA255" s="58"/>
      <c r="AB255" s="58"/>
      <c r="AC255" s="74"/>
      <c r="AD255" s="307"/>
      <c r="AE255" s="308"/>
      <c r="AF255" s="308"/>
      <c r="AG255" s="308"/>
      <c r="AH255" s="308"/>
      <c r="AI255" s="309"/>
      <c r="AJ255" s="62" t="s">
        <v>2248</v>
      </c>
      <c r="AK255" s="62"/>
      <c r="AL255" s="62"/>
      <c r="AM255" s="62"/>
      <c r="AN255" s="62"/>
      <c r="AO255" s="62"/>
      <c r="AP255" s="62"/>
      <c r="AQ255" s="62"/>
      <c r="AR255" s="62"/>
      <c r="AS255" s="50" t="s">
        <v>2224</v>
      </c>
      <c r="AT255" s="25">
        <v>0.5</v>
      </c>
      <c r="AU255" s="313"/>
      <c r="AV255" s="314"/>
      <c r="AW255" s="314"/>
      <c r="AX255" s="315"/>
      <c r="AY255" s="89">
        <f>ROUND(ROUND(M249*$AB$12,0)*AT255,0)-AU256</f>
        <v>147</v>
      </c>
      <c r="AZ255" s="9"/>
    </row>
    <row r="256" spans="1:52" ht="14.1" x14ac:dyDescent="0.3">
      <c r="A256" s="6">
        <v>22</v>
      </c>
      <c r="B256" s="154" t="s">
        <v>1070</v>
      </c>
      <c r="C256" s="49" t="s">
        <v>4186</v>
      </c>
      <c r="D256" s="108"/>
      <c r="E256" s="109"/>
      <c r="F256" s="109"/>
      <c r="G256" s="41"/>
      <c r="H256" s="1"/>
      <c r="I256" s="1"/>
      <c r="J256" s="159"/>
      <c r="K256" s="1"/>
      <c r="L256" s="159"/>
      <c r="M256" s="160"/>
      <c r="N256" s="159"/>
      <c r="O256" s="159"/>
      <c r="P256" s="159"/>
      <c r="Q256" s="40"/>
      <c r="R256" s="62" t="s">
        <v>2234</v>
      </c>
      <c r="S256" s="62"/>
      <c r="T256" s="62"/>
      <c r="U256" s="62"/>
      <c r="V256" s="62"/>
      <c r="W256" s="168"/>
      <c r="X256" s="62"/>
      <c r="Y256" s="62"/>
      <c r="Z256" s="67"/>
      <c r="AA256" s="58"/>
      <c r="AB256" s="58"/>
      <c r="AC256" s="74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50"/>
      <c r="AT256" s="51"/>
      <c r="AU256" s="163">
        <v>5</v>
      </c>
      <c r="AV256" s="162" t="s">
        <v>2251</v>
      </c>
      <c r="AW256" s="159"/>
      <c r="AX256" s="161"/>
      <c r="AY256" s="89">
        <f>ROUND(ROUND(M249*W258,0)*$AB$12,0)-AU256</f>
        <v>288</v>
      </c>
      <c r="AZ256" s="9"/>
    </row>
    <row r="257" spans="1:52" ht="14.25" customHeight="1" x14ac:dyDescent="0.3">
      <c r="A257" s="6">
        <v>22</v>
      </c>
      <c r="B257" s="154" t="s">
        <v>1069</v>
      </c>
      <c r="C257" s="49" t="s">
        <v>4185</v>
      </c>
      <c r="D257" s="108"/>
      <c r="E257" s="109"/>
      <c r="F257" s="109"/>
      <c r="G257" s="41"/>
      <c r="H257" s="1"/>
      <c r="I257" s="1"/>
      <c r="J257" s="159"/>
      <c r="K257" s="1"/>
      <c r="L257" s="159"/>
      <c r="M257" s="160"/>
      <c r="N257" s="159"/>
      <c r="O257" s="159"/>
      <c r="P257" s="159"/>
      <c r="Q257" s="40"/>
      <c r="R257" s="58" t="s">
        <v>2231</v>
      </c>
      <c r="S257" s="58"/>
      <c r="T257" s="58"/>
      <c r="U257" s="58"/>
      <c r="V257" s="58"/>
      <c r="W257" s="158"/>
      <c r="X257" s="58"/>
      <c r="Y257" s="58"/>
      <c r="Z257" s="67"/>
      <c r="AA257" s="58"/>
      <c r="AB257" s="58"/>
      <c r="AC257" s="74"/>
      <c r="AD257" s="304" t="s">
        <v>2230</v>
      </c>
      <c r="AE257" s="305"/>
      <c r="AF257" s="305"/>
      <c r="AG257" s="305"/>
      <c r="AH257" s="305"/>
      <c r="AI257" s="306"/>
      <c r="AJ257" s="62" t="s">
        <v>2244</v>
      </c>
      <c r="AK257" s="62"/>
      <c r="AL257" s="62"/>
      <c r="AM257" s="62"/>
      <c r="AN257" s="62"/>
      <c r="AO257" s="62"/>
      <c r="AP257" s="62"/>
      <c r="AQ257" s="62"/>
      <c r="AR257" s="62"/>
      <c r="AS257" s="50" t="s">
        <v>2224</v>
      </c>
      <c r="AT257" s="25">
        <v>0.7</v>
      </c>
      <c r="AU257" s="157"/>
      <c r="AV257" s="156"/>
      <c r="AW257" s="156"/>
      <c r="AX257" s="155"/>
      <c r="AY257" s="89">
        <f>ROUND(ROUND(ROUND(M249*W258,0)*$AB$12,0)*AT257,0)-AU256</f>
        <v>200</v>
      </c>
      <c r="AZ257" s="9"/>
    </row>
    <row r="258" spans="1:52" ht="14.1" x14ac:dyDescent="0.3">
      <c r="A258" s="6">
        <v>22</v>
      </c>
      <c r="B258" s="154" t="s">
        <v>1068</v>
      </c>
      <c r="C258" s="49" t="s">
        <v>4184</v>
      </c>
      <c r="D258" s="108"/>
      <c r="E258" s="109"/>
      <c r="F258" s="109"/>
      <c r="G258" s="41"/>
      <c r="H258" s="1"/>
      <c r="I258" s="1"/>
      <c r="J258" s="159"/>
      <c r="K258" s="1"/>
      <c r="L258" s="159"/>
      <c r="M258" s="160"/>
      <c r="N258" s="159"/>
      <c r="O258" s="159"/>
      <c r="P258" s="159"/>
      <c r="Q258" s="40"/>
      <c r="R258" s="7"/>
      <c r="S258" s="7"/>
      <c r="T258" s="7"/>
      <c r="U258" s="7"/>
      <c r="V258" s="107" t="s">
        <v>2224</v>
      </c>
      <c r="W258" s="150">
        <v>0.96499999999999997</v>
      </c>
      <c r="X258" s="257"/>
      <c r="Y258" s="7"/>
      <c r="Z258" s="67"/>
      <c r="AA258" s="58"/>
      <c r="AB258" s="58"/>
      <c r="AC258" s="74"/>
      <c r="AD258" s="307"/>
      <c r="AE258" s="308"/>
      <c r="AF258" s="308"/>
      <c r="AG258" s="308"/>
      <c r="AH258" s="308"/>
      <c r="AI258" s="309"/>
      <c r="AJ258" s="62" t="s">
        <v>2248</v>
      </c>
      <c r="AK258" s="62"/>
      <c r="AL258" s="62"/>
      <c r="AM258" s="62"/>
      <c r="AN258" s="62"/>
      <c r="AO258" s="62"/>
      <c r="AP258" s="62"/>
      <c r="AQ258" s="62"/>
      <c r="AR258" s="62"/>
      <c r="AS258" s="50" t="s">
        <v>2224</v>
      </c>
      <c r="AT258" s="25">
        <v>0.5</v>
      </c>
      <c r="AU258" s="148"/>
      <c r="AV258" s="147"/>
      <c r="AW258" s="146"/>
      <c r="AX258" s="145"/>
      <c r="AY258" s="89">
        <f>ROUND(ROUND(ROUND(M249*W258,0)*$AB$12,0)*AT258,0)-AU256</f>
        <v>142</v>
      </c>
      <c r="AZ258" s="9"/>
    </row>
    <row r="259" spans="1:52" ht="14.1" x14ac:dyDescent="0.3">
      <c r="A259" s="6">
        <v>22</v>
      </c>
      <c r="B259" s="154">
        <v>7301</v>
      </c>
      <c r="C259" s="49" t="s">
        <v>4183</v>
      </c>
      <c r="D259" s="108"/>
      <c r="E259" s="109"/>
      <c r="F259" s="109"/>
      <c r="G259" s="47" t="s">
        <v>2288</v>
      </c>
      <c r="H259" s="30"/>
      <c r="I259" s="30"/>
      <c r="J259" s="165"/>
      <c r="K259" s="30"/>
      <c r="L259" s="165"/>
      <c r="M259" s="164"/>
      <c r="N259" s="165"/>
      <c r="O259" s="165"/>
      <c r="P259" s="165"/>
      <c r="Q259" s="48"/>
      <c r="R259" s="30"/>
      <c r="S259" s="50"/>
      <c r="T259" s="50"/>
      <c r="U259" s="50"/>
      <c r="V259" s="50"/>
      <c r="W259" s="52"/>
      <c r="X259" s="50"/>
      <c r="Y259" s="50"/>
      <c r="Z259" s="68"/>
      <c r="AA259" s="127"/>
      <c r="AB259" s="127"/>
      <c r="AC259" s="81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165"/>
      <c r="AT259" s="164"/>
      <c r="AU259" s="176"/>
      <c r="AV259" s="165"/>
      <c r="AW259" s="165"/>
      <c r="AX259" s="175"/>
      <c r="AY259" s="89">
        <f>ROUND(M261*$AB$12,0)</f>
        <v>302</v>
      </c>
      <c r="AZ259" s="9"/>
    </row>
    <row r="260" spans="1:52" ht="14.25" customHeight="1" x14ac:dyDescent="0.3">
      <c r="A260" s="6">
        <v>22</v>
      </c>
      <c r="B260" s="154">
        <v>7302</v>
      </c>
      <c r="C260" s="49" t="s">
        <v>4182</v>
      </c>
      <c r="D260" s="108"/>
      <c r="E260" s="109"/>
      <c r="F260" s="109"/>
      <c r="G260" s="41"/>
      <c r="H260" s="1"/>
      <c r="I260" s="1"/>
      <c r="J260" s="159"/>
      <c r="K260" s="1"/>
      <c r="L260" s="159"/>
      <c r="M260" s="160"/>
      <c r="N260" s="159"/>
      <c r="O260" s="159"/>
      <c r="P260" s="159"/>
      <c r="Q260" s="40"/>
      <c r="R260" s="159"/>
      <c r="S260" s="58"/>
      <c r="T260" s="58"/>
      <c r="U260" s="58"/>
      <c r="V260" s="58"/>
      <c r="W260" s="158"/>
      <c r="X260" s="58"/>
      <c r="Y260" s="58"/>
      <c r="Z260" s="67"/>
      <c r="AA260" s="58"/>
      <c r="AB260" s="58"/>
      <c r="AC260" s="74"/>
      <c r="AD260" s="304" t="s">
        <v>2230</v>
      </c>
      <c r="AE260" s="305"/>
      <c r="AF260" s="305"/>
      <c r="AG260" s="305"/>
      <c r="AH260" s="305"/>
      <c r="AI260" s="306"/>
      <c r="AJ260" s="45" t="s">
        <v>2244</v>
      </c>
      <c r="AK260" s="46"/>
      <c r="AL260" s="46"/>
      <c r="AM260" s="46"/>
      <c r="AN260" s="46"/>
      <c r="AO260" s="46"/>
      <c r="AP260" s="46"/>
      <c r="AQ260" s="46"/>
      <c r="AR260" s="46"/>
      <c r="AS260" s="53" t="s">
        <v>2224</v>
      </c>
      <c r="AT260" s="205">
        <v>0.7</v>
      </c>
      <c r="AU260" s="263"/>
      <c r="AV260" s="262"/>
      <c r="AW260" s="262"/>
      <c r="AX260" s="261"/>
      <c r="AY260" s="89">
        <f>ROUND(ROUND(M261*$AB$12,0)*AT260,0)</f>
        <v>211</v>
      </c>
      <c r="AZ260" s="9"/>
    </row>
    <row r="261" spans="1:52" ht="14.1" x14ac:dyDescent="0.3">
      <c r="A261" s="6">
        <v>22</v>
      </c>
      <c r="B261" s="154" t="s">
        <v>1067</v>
      </c>
      <c r="C261" s="49" t="s">
        <v>4181</v>
      </c>
      <c r="D261" s="108"/>
      <c r="E261" s="109"/>
      <c r="F261" s="109"/>
      <c r="G261" s="41"/>
      <c r="H261" s="1"/>
      <c r="I261" s="1"/>
      <c r="J261" s="159"/>
      <c r="K261" s="1"/>
      <c r="L261" s="159"/>
      <c r="M261" s="174">
        <f>'7経過的生活介護(基本１） '!M261</f>
        <v>431</v>
      </c>
      <c r="N261" s="1" t="s">
        <v>1860</v>
      </c>
      <c r="O261" s="1"/>
      <c r="P261" s="159"/>
      <c r="Q261" s="40"/>
      <c r="R261" s="159"/>
      <c r="S261" s="58"/>
      <c r="T261" s="58"/>
      <c r="U261" s="58"/>
      <c r="V261" s="58"/>
      <c r="W261" s="158"/>
      <c r="X261" s="58"/>
      <c r="Y261" s="58"/>
      <c r="Z261" s="67"/>
      <c r="AA261" s="58"/>
      <c r="AB261" s="58"/>
      <c r="AC261" s="74"/>
      <c r="AD261" s="307"/>
      <c r="AE261" s="308"/>
      <c r="AF261" s="308"/>
      <c r="AG261" s="308"/>
      <c r="AH261" s="308"/>
      <c r="AI261" s="309"/>
      <c r="AJ261" s="45" t="s">
        <v>2248</v>
      </c>
      <c r="AK261" s="46"/>
      <c r="AL261" s="46"/>
      <c r="AM261" s="46"/>
      <c r="AN261" s="46"/>
      <c r="AO261" s="46"/>
      <c r="AP261" s="46"/>
      <c r="AQ261" s="46"/>
      <c r="AR261" s="46"/>
      <c r="AS261" s="53" t="s">
        <v>2224</v>
      </c>
      <c r="AT261" s="205">
        <v>0.5</v>
      </c>
      <c r="AU261" s="263"/>
      <c r="AV261" s="262"/>
      <c r="AW261" s="262"/>
      <c r="AX261" s="261"/>
      <c r="AY261" s="89">
        <f>ROUND(ROUND(M261*$AB$12,0)*AT261,0)</f>
        <v>151</v>
      </c>
      <c r="AZ261" s="9"/>
    </row>
    <row r="262" spans="1:52" ht="14.1" x14ac:dyDescent="0.3">
      <c r="A262" s="6">
        <v>22</v>
      </c>
      <c r="B262" s="154">
        <v>7303</v>
      </c>
      <c r="C262" s="49" t="s">
        <v>4180</v>
      </c>
      <c r="D262" s="108"/>
      <c r="E262" s="109"/>
      <c r="F262" s="109"/>
      <c r="G262" s="41"/>
      <c r="H262" s="1"/>
      <c r="I262" s="1"/>
      <c r="J262" s="159"/>
      <c r="K262" s="1"/>
      <c r="L262" s="159"/>
      <c r="M262" s="160"/>
      <c r="N262" s="159"/>
      <c r="O262" s="159"/>
      <c r="P262" s="159"/>
      <c r="Q262" s="40"/>
      <c r="R262" s="62" t="s">
        <v>2234</v>
      </c>
      <c r="S262" s="62"/>
      <c r="T262" s="62"/>
      <c r="U262" s="62"/>
      <c r="V262" s="62"/>
      <c r="W262" s="168"/>
      <c r="X262" s="62"/>
      <c r="Y262" s="62"/>
      <c r="Z262" s="67"/>
      <c r="AA262" s="58"/>
      <c r="AB262" s="58"/>
      <c r="AC262" s="74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50"/>
      <c r="AT262" s="51"/>
      <c r="AU262" s="157"/>
      <c r="AV262" s="156"/>
      <c r="AW262" s="156"/>
      <c r="AX262" s="155"/>
      <c r="AY262" s="89">
        <f>ROUND(ROUND(M261*W264,0)*$AB$12,0)</f>
        <v>291</v>
      </c>
      <c r="AZ262" s="9"/>
    </row>
    <row r="263" spans="1:52" ht="14.25" customHeight="1" x14ac:dyDescent="0.3">
      <c r="A263" s="6">
        <v>22</v>
      </c>
      <c r="B263" s="154">
        <v>7304</v>
      </c>
      <c r="C263" s="49" t="s">
        <v>4179</v>
      </c>
      <c r="D263" s="108"/>
      <c r="E263" s="109"/>
      <c r="F263" s="109"/>
      <c r="G263" s="41"/>
      <c r="H263" s="1"/>
      <c r="I263" s="1"/>
      <c r="J263" s="159"/>
      <c r="K263" s="1"/>
      <c r="L263" s="159"/>
      <c r="M263" s="160"/>
      <c r="N263" s="159"/>
      <c r="O263" s="159"/>
      <c r="P263" s="159"/>
      <c r="Q263" s="40"/>
      <c r="R263" s="58" t="s">
        <v>2231</v>
      </c>
      <c r="S263" s="58"/>
      <c r="T263" s="58"/>
      <c r="U263" s="58"/>
      <c r="V263" s="58"/>
      <c r="W263" s="158"/>
      <c r="X263" s="58"/>
      <c r="Y263" s="58"/>
      <c r="Z263" s="67"/>
      <c r="AA263" s="58"/>
      <c r="AB263" s="58"/>
      <c r="AC263" s="74"/>
      <c r="AD263" s="304" t="s">
        <v>2230</v>
      </c>
      <c r="AE263" s="305"/>
      <c r="AF263" s="305"/>
      <c r="AG263" s="305"/>
      <c r="AH263" s="305"/>
      <c r="AI263" s="306"/>
      <c r="AJ263" s="45" t="s">
        <v>2244</v>
      </c>
      <c r="AK263" s="46"/>
      <c r="AL263" s="46"/>
      <c r="AM263" s="46"/>
      <c r="AN263" s="46"/>
      <c r="AO263" s="46"/>
      <c r="AP263" s="46"/>
      <c r="AQ263" s="46"/>
      <c r="AR263" s="46"/>
      <c r="AS263" s="53" t="s">
        <v>2224</v>
      </c>
      <c r="AT263" s="205">
        <v>0.7</v>
      </c>
      <c r="AU263" s="263"/>
      <c r="AV263" s="262"/>
      <c r="AW263" s="262"/>
      <c r="AX263" s="261"/>
      <c r="AY263" s="89">
        <f>ROUND(ROUND(ROUND(M261*W264,0)*$AB$12,0)*AT263,0)</f>
        <v>204</v>
      </c>
      <c r="AZ263" s="9"/>
    </row>
    <row r="264" spans="1:52" ht="14.1" x14ac:dyDescent="0.3">
      <c r="A264" s="6">
        <v>22</v>
      </c>
      <c r="B264" s="154" t="s">
        <v>1066</v>
      </c>
      <c r="C264" s="49" t="s">
        <v>4178</v>
      </c>
      <c r="D264" s="108"/>
      <c r="E264" s="109"/>
      <c r="F264" s="109"/>
      <c r="G264" s="41"/>
      <c r="H264" s="1"/>
      <c r="I264" s="1"/>
      <c r="J264" s="159"/>
      <c r="K264" s="1"/>
      <c r="L264" s="159"/>
      <c r="M264" s="160"/>
      <c r="N264" s="159"/>
      <c r="O264" s="159"/>
      <c r="P264" s="159"/>
      <c r="Q264" s="40"/>
      <c r="R264" s="7"/>
      <c r="S264" s="7"/>
      <c r="T264" s="7"/>
      <c r="U264" s="7"/>
      <c r="V264" s="107" t="s">
        <v>2224</v>
      </c>
      <c r="W264" s="150">
        <v>0.96499999999999997</v>
      </c>
      <c r="X264" s="257"/>
      <c r="Y264" s="7"/>
      <c r="Z264" s="67"/>
      <c r="AA264" s="58"/>
      <c r="AB264" s="58"/>
      <c r="AC264" s="74"/>
      <c r="AD264" s="307"/>
      <c r="AE264" s="308"/>
      <c r="AF264" s="308"/>
      <c r="AG264" s="308"/>
      <c r="AH264" s="308"/>
      <c r="AI264" s="309"/>
      <c r="AJ264" s="45" t="s">
        <v>2248</v>
      </c>
      <c r="AK264" s="46"/>
      <c r="AL264" s="46"/>
      <c r="AM264" s="46"/>
      <c r="AN264" s="46"/>
      <c r="AO264" s="46"/>
      <c r="AP264" s="46"/>
      <c r="AQ264" s="46"/>
      <c r="AR264" s="46"/>
      <c r="AS264" s="53" t="s">
        <v>2224</v>
      </c>
      <c r="AT264" s="205">
        <v>0.5</v>
      </c>
      <c r="AU264" s="260"/>
      <c r="AV264" s="259"/>
      <c r="AW264" s="259"/>
      <c r="AX264" s="258"/>
      <c r="AY264" s="89">
        <f>ROUND(ROUND(ROUND(M261*W264,0)*$AB$12,0)*AT264,0)</f>
        <v>146</v>
      </c>
      <c r="AZ264" s="9"/>
    </row>
    <row r="265" spans="1:52" ht="14.25" customHeight="1" x14ac:dyDescent="0.3">
      <c r="A265" s="6">
        <v>22</v>
      </c>
      <c r="B265" s="154" t="s">
        <v>1065</v>
      </c>
      <c r="C265" s="49" t="s">
        <v>4177</v>
      </c>
      <c r="D265" s="108"/>
      <c r="E265" s="109"/>
      <c r="F265" s="109"/>
      <c r="G265" s="41"/>
      <c r="H265" s="1"/>
      <c r="I265" s="1"/>
      <c r="J265" s="159"/>
      <c r="K265" s="1"/>
      <c r="L265" s="159"/>
      <c r="M265" s="160"/>
      <c r="N265" s="159"/>
      <c r="O265" s="159"/>
      <c r="P265" s="159"/>
      <c r="Q265" s="40"/>
      <c r="R265" s="30"/>
      <c r="S265" s="50"/>
      <c r="T265" s="50"/>
      <c r="U265" s="50"/>
      <c r="V265" s="50"/>
      <c r="W265" s="52"/>
      <c r="X265" s="50"/>
      <c r="Y265" s="50"/>
      <c r="Z265" s="68"/>
      <c r="AA265" s="127"/>
      <c r="AB265" s="127"/>
      <c r="AC265" s="81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165"/>
      <c r="AT265" s="164"/>
      <c r="AU265" s="310" t="s">
        <v>2255</v>
      </c>
      <c r="AV265" s="311"/>
      <c r="AW265" s="311"/>
      <c r="AX265" s="312"/>
      <c r="AY265" s="89">
        <f>ROUND(M261*$AB$12,0)-AU268</f>
        <v>297</v>
      </c>
      <c r="AZ265" s="9"/>
    </row>
    <row r="266" spans="1:52" ht="14.25" customHeight="1" x14ac:dyDescent="0.3">
      <c r="A266" s="6">
        <v>22</v>
      </c>
      <c r="B266" s="154" t="s">
        <v>1064</v>
      </c>
      <c r="C266" s="49" t="s">
        <v>4176</v>
      </c>
      <c r="D266" s="108"/>
      <c r="E266" s="109"/>
      <c r="F266" s="109"/>
      <c r="G266" s="41"/>
      <c r="H266" s="1"/>
      <c r="I266" s="1"/>
      <c r="J266" s="159"/>
      <c r="K266" s="1"/>
      <c r="L266" s="159"/>
      <c r="M266" s="160"/>
      <c r="N266" s="159"/>
      <c r="O266" s="159"/>
      <c r="P266" s="159"/>
      <c r="Q266" s="40"/>
      <c r="R266" s="159"/>
      <c r="S266" s="58"/>
      <c r="T266" s="58"/>
      <c r="U266" s="58"/>
      <c r="V266" s="58"/>
      <c r="W266" s="158"/>
      <c r="X266" s="58"/>
      <c r="Y266" s="58"/>
      <c r="Z266" s="67"/>
      <c r="AA266" s="58"/>
      <c r="AB266" s="58"/>
      <c r="AC266" s="74"/>
      <c r="AD266" s="304" t="s">
        <v>2230</v>
      </c>
      <c r="AE266" s="305"/>
      <c r="AF266" s="305"/>
      <c r="AG266" s="305"/>
      <c r="AH266" s="305"/>
      <c r="AI266" s="306"/>
      <c r="AJ266" s="62" t="s">
        <v>2244</v>
      </c>
      <c r="AK266" s="62"/>
      <c r="AL266" s="62"/>
      <c r="AM266" s="62"/>
      <c r="AN266" s="62"/>
      <c r="AO266" s="62"/>
      <c r="AP266" s="62"/>
      <c r="AQ266" s="62"/>
      <c r="AR266" s="62"/>
      <c r="AS266" s="50" t="s">
        <v>2224</v>
      </c>
      <c r="AT266" s="25">
        <v>0.7</v>
      </c>
      <c r="AU266" s="313"/>
      <c r="AV266" s="314"/>
      <c r="AW266" s="314"/>
      <c r="AX266" s="315"/>
      <c r="AY266" s="89">
        <f>ROUND(ROUND(M261*$AB$12,0)*AT266,0)-AU268</f>
        <v>206</v>
      </c>
      <c r="AZ266" s="9"/>
    </row>
    <row r="267" spans="1:52" ht="14.1" x14ac:dyDescent="0.3">
      <c r="A267" s="6">
        <v>22</v>
      </c>
      <c r="B267" s="154" t="s">
        <v>1063</v>
      </c>
      <c r="C267" s="49" t="s">
        <v>4175</v>
      </c>
      <c r="D267" s="108"/>
      <c r="E267" s="109"/>
      <c r="F267" s="109"/>
      <c r="G267" s="41"/>
      <c r="H267" s="1"/>
      <c r="I267" s="1"/>
      <c r="J267" s="159"/>
      <c r="K267" s="1"/>
      <c r="L267" s="159"/>
      <c r="M267" s="196"/>
      <c r="N267" s="1"/>
      <c r="O267" s="1"/>
      <c r="P267" s="159"/>
      <c r="Q267" s="40"/>
      <c r="R267" s="159"/>
      <c r="S267" s="58"/>
      <c r="T267" s="58"/>
      <c r="U267" s="58"/>
      <c r="V267" s="58"/>
      <c r="W267" s="158"/>
      <c r="X267" s="58"/>
      <c r="Y267" s="58"/>
      <c r="Z267" s="67"/>
      <c r="AA267" s="58"/>
      <c r="AB267" s="58"/>
      <c r="AC267" s="74"/>
      <c r="AD267" s="307"/>
      <c r="AE267" s="308"/>
      <c r="AF267" s="308"/>
      <c r="AG267" s="308"/>
      <c r="AH267" s="308"/>
      <c r="AI267" s="309"/>
      <c r="AJ267" s="62" t="s">
        <v>2248</v>
      </c>
      <c r="AK267" s="62"/>
      <c r="AL267" s="62"/>
      <c r="AM267" s="62"/>
      <c r="AN267" s="62"/>
      <c r="AO267" s="62"/>
      <c r="AP267" s="62"/>
      <c r="AQ267" s="62"/>
      <c r="AR267" s="62"/>
      <c r="AS267" s="50" t="s">
        <v>2224</v>
      </c>
      <c r="AT267" s="25">
        <v>0.5</v>
      </c>
      <c r="AU267" s="313"/>
      <c r="AV267" s="314"/>
      <c r="AW267" s="314"/>
      <c r="AX267" s="315"/>
      <c r="AY267" s="89">
        <f>ROUND(ROUND(M261*$AB$12,0)*AT267,0)-AU268</f>
        <v>146</v>
      </c>
      <c r="AZ267" s="9"/>
    </row>
    <row r="268" spans="1:52" ht="14.1" x14ac:dyDescent="0.3">
      <c r="A268" s="6">
        <v>22</v>
      </c>
      <c r="B268" s="154" t="s">
        <v>1062</v>
      </c>
      <c r="C268" s="49" t="s">
        <v>4174</v>
      </c>
      <c r="D268" s="108"/>
      <c r="E268" s="109"/>
      <c r="F268" s="109"/>
      <c r="G268" s="41"/>
      <c r="H268" s="1"/>
      <c r="I268" s="1"/>
      <c r="J268" s="159"/>
      <c r="K268" s="1"/>
      <c r="L268" s="159"/>
      <c r="M268" s="160"/>
      <c r="N268" s="159"/>
      <c r="O268" s="159"/>
      <c r="P268" s="159"/>
      <c r="Q268" s="40"/>
      <c r="R268" s="62" t="s">
        <v>2234</v>
      </c>
      <c r="S268" s="62"/>
      <c r="T268" s="62"/>
      <c r="U268" s="62"/>
      <c r="V268" s="62"/>
      <c r="W268" s="168"/>
      <c r="X268" s="62"/>
      <c r="Y268" s="62"/>
      <c r="Z268" s="67"/>
      <c r="AA268" s="58"/>
      <c r="AB268" s="58"/>
      <c r="AC268" s="74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50"/>
      <c r="AT268" s="51"/>
      <c r="AU268" s="163">
        <v>5</v>
      </c>
      <c r="AV268" s="162" t="s">
        <v>2251</v>
      </c>
      <c r="AW268" s="159"/>
      <c r="AX268" s="161"/>
      <c r="AY268" s="89">
        <f>ROUND(ROUND(M261*W270,0)*$AB$12,0)-AU268</f>
        <v>286</v>
      </c>
      <c r="AZ268" s="9"/>
    </row>
    <row r="269" spans="1:52" ht="14.25" customHeight="1" x14ac:dyDescent="0.3">
      <c r="A269" s="6">
        <v>22</v>
      </c>
      <c r="B269" s="154" t="s">
        <v>1061</v>
      </c>
      <c r="C269" s="49" t="s">
        <v>4173</v>
      </c>
      <c r="D269" s="108"/>
      <c r="E269" s="109"/>
      <c r="F269" s="109"/>
      <c r="G269" s="41"/>
      <c r="H269" s="1"/>
      <c r="I269" s="1"/>
      <c r="J269" s="159"/>
      <c r="K269" s="1"/>
      <c r="L269" s="159"/>
      <c r="M269" s="160"/>
      <c r="N269" s="159"/>
      <c r="O269" s="159"/>
      <c r="P269" s="159"/>
      <c r="Q269" s="40"/>
      <c r="R269" s="58" t="s">
        <v>2231</v>
      </c>
      <c r="S269" s="58"/>
      <c r="T269" s="58"/>
      <c r="U269" s="58"/>
      <c r="V269" s="58"/>
      <c r="W269" s="158"/>
      <c r="X269" s="58"/>
      <c r="Y269" s="58"/>
      <c r="Z269" s="67"/>
      <c r="AA269" s="58"/>
      <c r="AB269" s="58"/>
      <c r="AC269" s="74"/>
      <c r="AD269" s="304" t="s">
        <v>2230</v>
      </c>
      <c r="AE269" s="305"/>
      <c r="AF269" s="305"/>
      <c r="AG269" s="305"/>
      <c r="AH269" s="305"/>
      <c r="AI269" s="306"/>
      <c r="AJ269" s="62" t="s">
        <v>2244</v>
      </c>
      <c r="AK269" s="62"/>
      <c r="AL269" s="62"/>
      <c r="AM269" s="62"/>
      <c r="AN269" s="62"/>
      <c r="AO269" s="62"/>
      <c r="AP269" s="62"/>
      <c r="AQ269" s="62"/>
      <c r="AR269" s="62"/>
      <c r="AS269" s="50" t="s">
        <v>2224</v>
      </c>
      <c r="AT269" s="25">
        <v>0.7</v>
      </c>
      <c r="AU269" s="157"/>
      <c r="AV269" s="156"/>
      <c r="AW269" s="156"/>
      <c r="AX269" s="155"/>
      <c r="AY269" s="89">
        <f>ROUND(ROUND(ROUND(M261*W270,0)*$AB$12,0)*AT269,0)-AU268</f>
        <v>199</v>
      </c>
      <c r="AZ269" s="9"/>
    </row>
    <row r="270" spans="1:52" ht="14.1" x14ac:dyDescent="0.3">
      <c r="A270" s="6">
        <v>22</v>
      </c>
      <c r="B270" s="154" t="s">
        <v>1060</v>
      </c>
      <c r="C270" s="49" t="s">
        <v>4172</v>
      </c>
      <c r="D270" s="108"/>
      <c r="E270" s="109"/>
      <c r="F270" s="109"/>
      <c r="G270" s="41"/>
      <c r="H270" s="1"/>
      <c r="I270" s="1"/>
      <c r="J270" s="159"/>
      <c r="K270" s="1"/>
      <c r="L270" s="159"/>
      <c r="M270" s="160"/>
      <c r="N270" s="159"/>
      <c r="O270" s="159"/>
      <c r="P270" s="159"/>
      <c r="Q270" s="40"/>
      <c r="R270" s="7"/>
      <c r="S270" s="7"/>
      <c r="T270" s="7"/>
      <c r="U270" s="7"/>
      <c r="V270" s="107" t="s">
        <v>2224</v>
      </c>
      <c r="W270" s="150">
        <v>0.96499999999999997</v>
      </c>
      <c r="X270" s="257"/>
      <c r="Y270" s="7"/>
      <c r="Z270" s="67"/>
      <c r="AA270" s="58"/>
      <c r="AB270" s="58"/>
      <c r="AC270" s="74"/>
      <c r="AD270" s="307"/>
      <c r="AE270" s="308"/>
      <c r="AF270" s="308"/>
      <c r="AG270" s="308"/>
      <c r="AH270" s="308"/>
      <c r="AI270" s="309"/>
      <c r="AJ270" s="62" t="s">
        <v>2248</v>
      </c>
      <c r="AK270" s="62"/>
      <c r="AL270" s="62"/>
      <c r="AM270" s="62"/>
      <c r="AN270" s="62"/>
      <c r="AO270" s="62"/>
      <c r="AP270" s="62"/>
      <c r="AQ270" s="62"/>
      <c r="AR270" s="62"/>
      <c r="AS270" s="50" t="s">
        <v>2224</v>
      </c>
      <c r="AT270" s="25">
        <v>0.5</v>
      </c>
      <c r="AU270" s="148"/>
      <c r="AV270" s="147"/>
      <c r="AW270" s="146"/>
      <c r="AX270" s="145"/>
      <c r="AY270" s="89">
        <f>ROUND(ROUND(ROUND(M261*W270,0)*$AB$12,0)*AT270,0)-AU268</f>
        <v>141</v>
      </c>
      <c r="AZ270" s="9"/>
    </row>
    <row r="271" spans="1:52" ht="14.1" x14ac:dyDescent="0.3">
      <c r="A271" s="6">
        <v>22</v>
      </c>
      <c r="B271" s="154">
        <v>7311</v>
      </c>
      <c r="C271" s="49" t="s">
        <v>4171</v>
      </c>
      <c r="D271" s="108"/>
      <c r="E271" s="109"/>
      <c r="F271" s="109"/>
      <c r="G271" s="47" t="s">
        <v>2275</v>
      </c>
      <c r="H271" s="30"/>
      <c r="I271" s="30"/>
      <c r="J271" s="165"/>
      <c r="K271" s="30"/>
      <c r="L271" s="165"/>
      <c r="M271" s="164"/>
      <c r="N271" s="165"/>
      <c r="O271" s="165"/>
      <c r="P271" s="165"/>
      <c r="Q271" s="48"/>
      <c r="R271" s="30"/>
      <c r="S271" s="50"/>
      <c r="T271" s="50"/>
      <c r="U271" s="50"/>
      <c r="V271" s="50"/>
      <c r="W271" s="52"/>
      <c r="X271" s="50"/>
      <c r="Y271" s="50"/>
      <c r="Z271" s="68"/>
      <c r="AA271" s="127"/>
      <c r="AB271" s="127"/>
      <c r="AC271" s="81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165"/>
      <c r="AT271" s="164"/>
      <c r="AU271" s="176"/>
      <c r="AV271" s="165"/>
      <c r="AW271" s="165"/>
      <c r="AX271" s="175"/>
      <c r="AY271" s="89">
        <f>ROUND(M273*$AB$12,0)</f>
        <v>299</v>
      </c>
      <c r="AZ271" s="9"/>
    </row>
    <row r="272" spans="1:52" ht="14.25" customHeight="1" x14ac:dyDescent="0.3">
      <c r="A272" s="6">
        <v>22</v>
      </c>
      <c r="B272" s="154">
        <v>7312</v>
      </c>
      <c r="C272" s="49" t="s">
        <v>4170</v>
      </c>
      <c r="D272" s="108"/>
      <c r="E272" s="109"/>
      <c r="F272" s="109"/>
      <c r="G272" s="41"/>
      <c r="H272" s="1"/>
      <c r="I272" s="1"/>
      <c r="J272" s="159"/>
      <c r="K272" s="1"/>
      <c r="L272" s="159"/>
      <c r="M272" s="160"/>
      <c r="N272" s="159"/>
      <c r="O272" s="159"/>
      <c r="P272" s="159"/>
      <c r="Q272" s="40"/>
      <c r="R272" s="159"/>
      <c r="S272" s="58"/>
      <c r="T272" s="58"/>
      <c r="U272" s="58"/>
      <c r="V272" s="58"/>
      <c r="W272" s="158"/>
      <c r="X272" s="58"/>
      <c r="Y272" s="58"/>
      <c r="Z272" s="67"/>
      <c r="AA272" s="58"/>
      <c r="AB272" s="58"/>
      <c r="AC272" s="74"/>
      <c r="AD272" s="304" t="s">
        <v>2230</v>
      </c>
      <c r="AE272" s="305"/>
      <c r="AF272" s="305"/>
      <c r="AG272" s="305"/>
      <c r="AH272" s="305"/>
      <c r="AI272" s="306"/>
      <c r="AJ272" s="45" t="s">
        <v>2244</v>
      </c>
      <c r="AK272" s="46"/>
      <c r="AL272" s="46"/>
      <c r="AM272" s="46"/>
      <c r="AN272" s="46"/>
      <c r="AO272" s="46"/>
      <c r="AP272" s="46"/>
      <c r="AQ272" s="46"/>
      <c r="AR272" s="46"/>
      <c r="AS272" s="53" t="s">
        <v>2224</v>
      </c>
      <c r="AT272" s="205">
        <v>0.7</v>
      </c>
      <c r="AU272" s="263"/>
      <c r="AV272" s="262"/>
      <c r="AW272" s="262"/>
      <c r="AX272" s="261"/>
      <c r="AY272" s="89">
        <f>ROUND(ROUND(M273*$AB$12,0)*AT272,0)</f>
        <v>209</v>
      </c>
      <c r="AZ272" s="9"/>
    </row>
    <row r="273" spans="1:52" ht="14.1" x14ac:dyDescent="0.3">
      <c r="A273" s="6">
        <v>22</v>
      </c>
      <c r="B273" s="154" t="s">
        <v>1059</v>
      </c>
      <c r="C273" s="49" t="s">
        <v>4169</v>
      </c>
      <c r="D273" s="108"/>
      <c r="E273" s="109"/>
      <c r="F273" s="109"/>
      <c r="G273" s="41"/>
      <c r="H273" s="1"/>
      <c r="I273" s="1"/>
      <c r="J273" s="159"/>
      <c r="K273" s="1"/>
      <c r="L273" s="159"/>
      <c r="M273" s="174">
        <f>'7経過的生活介護(基本１） '!M273</f>
        <v>427</v>
      </c>
      <c r="N273" s="1" t="s">
        <v>1860</v>
      </c>
      <c r="O273" s="1"/>
      <c r="P273" s="159"/>
      <c r="Q273" s="40"/>
      <c r="R273" s="159"/>
      <c r="S273" s="58"/>
      <c r="T273" s="58"/>
      <c r="U273" s="58"/>
      <c r="V273" s="58"/>
      <c r="W273" s="158"/>
      <c r="X273" s="58"/>
      <c r="Y273" s="58"/>
      <c r="Z273" s="67"/>
      <c r="AA273" s="58"/>
      <c r="AB273" s="58"/>
      <c r="AC273" s="74"/>
      <c r="AD273" s="307"/>
      <c r="AE273" s="308"/>
      <c r="AF273" s="308"/>
      <c r="AG273" s="308"/>
      <c r="AH273" s="308"/>
      <c r="AI273" s="309"/>
      <c r="AJ273" s="45" t="s">
        <v>2248</v>
      </c>
      <c r="AK273" s="46"/>
      <c r="AL273" s="46"/>
      <c r="AM273" s="46"/>
      <c r="AN273" s="46"/>
      <c r="AO273" s="46"/>
      <c r="AP273" s="46"/>
      <c r="AQ273" s="46"/>
      <c r="AR273" s="46"/>
      <c r="AS273" s="53" t="s">
        <v>2224</v>
      </c>
      <c r="AT273" s="205">
        <v>0.5</v>
      </c>
      <c r="AU273" s="263"/>
      <c r="AV273" s="262"/>
      <c r="AW273" s="262"/>
      <c r="AX273" s="261"/>
      <c r="AY273" s="89">
        <f>ROUND(ROUND(M273*$AB$12,0)*AT273,0)</f>
        <v>150</v>
      </c>
      <c r="AZ273" s="9"/>
    </row>
    <row r="274" spans="1:52" ht="14.1" x14ac:dyDescent="0.3">
      <c r="A274" s="6">
        <v>22</v>
      </c>
      <c r="B274" s="154">
        <v>7313</v>
      </c>
      <c r="C274" s="49" t="s">
        <v>4168</v>
      </c>
      <c r="D274" s="108"/>
      <c r="E274" s="109"/>
      <c r="F274" s="109"/>
      <c r="G274" s="41"/>
      <c r="H274" s="1"/>
      <c r="I274" s="1"/>
      <c r="J274" s="159"/>
      <c r="K274" s="1"/>
      <c r="L274" s="159"/>
      <c r="M274" s="160"/>
      <c r="N274" s="159"/>
      <c r="O274" s="159"/>
      <c r="P274" s="159"/>
      <c r="Q274" s="40"/>
      <c r="R274" s="62" t="s">
        <v>2234</v>
      </c>
      <c r="S274" s="62"/>
      <c r="T274" s="62"/>
      <c r="U274" s="62"/>
      <c r="V274" s="62"/>
      <c r="W274" s="168"/>
      <c r="X274" s="62"/>
      <c r="Y274" s="62"/>
      <c r="Z274" s="67"/>
      <c r="AA274" s="58"/>
      <c r="AB274" s="58"/>
      <c r="AC274" s="74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50"/>
      <c r="AT274" s="51"/>
      <c r="AU274" s="157"/>
      <c r="AV274" s="156"/>
      <c r="AW274" s="156"/>
      <c r="AX274" s="155"/>
      <c r="AY274" s="89">
        <f>ROUND(ROUND(M273*W276,0)*$AB$12,0)</f>
        <v>288</v>
      </c>
      <c r="AZ274" s="9"/>
    </row>
    <row r="275" spans="1:52" ht="14.25" customHeight="1" x14ac:dyDescent="0.3">
      <c r="A275" s="6">
        <v>22</v>
      </c>
      <c r="B275" s="154">
        <v>7314</v>
      </c>
      <c r="C275" s="49" t="s">
        <v>4167</v>
      </c>
      <c r="D275" s="108"/>
      <c r="E275" s="109"/>
      <c r="F275" s="109"/>
      <c r="G275" s="41"/>
      <c r="H275" s="1"/>
      <c r="I275" s="1"/>
      <c r="J275" s="159"/>
      <c r="K275" s="1"/>
      <c r="L275" s="159"/>
      <c r="M275" s="160"/>
      <c r="N275" s="159"/>
      <c r="O275" s="159"/>
      <c r="P275" s="159"/>
      <c r="Q275" s="40"/>
      <c r="R275" s="58" t="s">
        <v>2231</v>
      </c>
      <c r="S275" s="58"/>
      <c r="T275" s="58"/>
      <c r="U275" s="58"/>
      <c r="V275" s="58"/>
      <c r="W275" s="158"/>
      <c r="X275" s="58"/>
      <c r="Y275" s="58"/>
      <c r="Z275" s="67"/>
      <c r="AA275" s="58"/>
      <c r="AB275" s="58"/>
      <c r="AC275" s="74"/>
      <c r="AD275" s="304" t="s">
        <v>2230</v>
      </c>
      <c r="AE275" s="305"/>
      <c r="AF275" s="305"/>
      <c r="AG275" s="305"/>
      <c r="AH275" s="305"/>
      <c r="AI275" s="306"/>
      <c r="AJ275" s="45" t="s">
        <v>2244</v>
      </c>
      <c r="AK275" s="46"/>
      <c r="AL275" s="46"/>
      <c r="AM275" s="46"/>
      <c r="AN275" s="46"/>
      <c r="AO275" s="46"/>
      <c r="AP275" s="46"/>
      <c r="AQ275" s="46"/>
      <c r="AR275" s="46"/>
      <c r="AS275" s="53" t="s">
        <v>2224</v>
      </c>
      <c r="AT275" s="205">
        <v>0.7</v>
      </c>
      <c r="AU275" s="263"/>
      <c r="AV275" s="262"/>
      <c r="AW275" s="262"/>
      <c r="AX275" s="261"/>
      <c r="AY275" s="89">
        <f>ROUND(ROUND(ROUND(M273*W276,0)*$AB$12,0)*AT275,0)</f>
        <v>202</v>
      </c>
      <c r="AZ275" s="9"/>
    </row>
    <row r="276" spans="1:52" ht="14.1" x14ac:dyDescent="0.3">
      <c r="A276" s="6">
        <v>22</v>
      </c>
      <c r="B276" s="154" t="s">
        <v>1058</v>
      </c>
      <c r="C276" s="49" t="s">
        <v>4166</v>
      </c>
      <c r="D276" s="108"/>
      <c r="E276" s="109"/>
      <c r="F276" s="109"/>
      <c r="G276" s="41"/>
      <c r="H276" s="1"/>
      <c r="I276" s="1"/>
      <c r="J276" s="159"/>
      <c r="K276" s="1"/>
      <c r="L276" s="159"/>
      <c r="M276" s="160"/>
      <c r="N276" s="159"/>
      <c r="O276" s="159"/>
      <c r="P276" s="159"/>
      <c r="Q276" s="40"/>
      <c r="R276" s="7"/>
      <c r="S276" s="7"/>
      <c r="T276" s="7"/>
      <c r="U276" s="7"/>
      <c r="V276" s="107" t="s">
        <v>2224</v>
      </c>
      <c r="W276" s="150">
        <v>0.96499999999999997</v>
      </c>
      <c r="X276" s="257"/>
      <c r="Y276" s="7"/>
      <c r="Z276" s="67"/>
      <c r="AA276" s="58"/>
      <c r="AB276" s="58"/>
      <c r="AC276" s="74"/>
      <c r="AD276" s="307"/>
      <c r="AE276" s="308"/>
      <c r="AF276" s="308"/>
      <c r="AG276" s="308"/>
      <c r="AH276" s="308"/>
      <c r="AI276" s="309"/>
      <c r="AJ276" s="45" t="s">
        <v>2248</v>
      </c>
      <c r="AK276" s="46"/>
      <c r="AL276" s="46"/>
      <c r="AM276" s="46"/>
      <c r="AN276" s="46"/>
      <c r="AO276" s="46"/>
      <c r="AP276" s="46"/>
      <c r="AQ276" s="46"/>
      <c r="AR276" s="46"/>
      <c r="AS276" s="53" t="s">
        <v>2224</v>
      </c>
      <c r="AT276" s="205">
        <v>0.5</v>
      </c>
      <c r="AU276" s="260"/>
      <c r="AV276" s="259"/>
      <c r="AW276" s="259"/>
      <c r="AX276" s="258"/>
      <c r="AY276" s="89">
        <f>ROUND(ROUND(ROUND(M273*W276,0)*$AB$12,0)*AT276,0)</f>
        <v>144</v>
      </c>
      <c r="AZ276" s="9"/>
    </row>
    <row r="277" spans="1:52" ht="14.25" customHeight="1" x14ac:dyDescent="0.3">
      <c r="A277" s="6">
        <v>22</v>
      </c>
      <c r="B277" s="154" t="s">
        <v>1057</v>
      </c>
      <c r="C277" s="49" t="s">
        <v>4165</v>
      </c>
      <c r="D277" s="108"/>
      <c r="E277" s="109"/>
      <c r="F277" s="109"/>
      <c r="G277" s="41"/>
      <c r="H277" s="1"/>
      <c r="I277" s="1"/>
      <c r="J277" s="159"/>
      <c r="K277" s="1"/>
      <c r="L277" s="159"/>
      <c r="M277" s="160"/>
      <c r="N277" s="159"/>
      <c r="O277" s="159"/>
      <c r="P277" s="159"/>
      <c r="Q277" s="40"/>
      <c r="R277" s="30"/>
      <c r="S277" s="50"/>
      <c r="T277" s="50"/>
      <c r="U277" s="50"/>
      <c r="V277" s="50"/>
      <c r="W277" s="52"/>
      <c r="X277" s="50"/>
      <c r="Y277" s="50"/>
      <c r="Z277" s="68"/>
      <c r="AA277" s="127"/>
      <c r="AB277" s="127"/>
      <c r="AC277" s="81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165"/>
      <c r="AT277" s="164"/>
      <c r="AU277" s="310" t="s">
        <v>2255</v>
      </c>
      <c r="AV277" s="311"/>
      <c r="AW277" s="311"/>
      <c r="AX277" s="312"/>
      <c r="AY277" s="89">
        <f>ROUND(M273*$AB$12,0)-AU280</f>
        <v>294</v>
      </c>
      <c r="AZ277" s="9"/>
    </row>
    <row r="278" spans="1:52" ht="14.25" customHeight="1" x14ac:dyDescent="0.3">
      <c r="A278" s="6">
        <v>22</v>
      </c>
      <c r="B278" s="154" t="s">
        <v>1056</v>
      </c>
      <c r="C278" s="49" t="s">
        <v>4164</v>
      </c>
      <c r="D278" s="108"/>
      <c r="E278" s="109"/>
      <c r="F278" s="109"/>
      <c r="G278" s="41"/>
      <c r="H278" s="1"/>
      <c r="I278" s="1"/>
      <c r="J278" s="159"/>
      <c r="K278" s="1"/>
      <c r="L278" s="159"/>
      <c r="M278" s="160"/>
      <c r="N278" s="159"/>
      <c r="O278" s="159"/>
      <c r="P278" s="159"/>
      <c r="Q278" s="40"/>
      <c r="R278" s="159"/>
      <c r="S278" s="58"/>
      <c r="T278" s="58"/>
      <c r="U278" s="58"/>
      <c r="V278" s="58"/>
      <c r="W278" s="158"/>
      <c r="X278" s="58"/>
      <c r="Y278" s="58"/>
      <c r="Z278" s="67"/>
      <c r="AA278" s="58"/>
      <c r="AB278" s="58"/>
      <c r="AC278" s="74"/>
      <c r="AD278" s="304" t="s">
        <v>2230</v>
      </c>
      <c r="AE278" s="305"/>
      <c r="AF278" s="305"/>
      <c r="AG278" s="305"/>
      <c r="AH278" s="305"/>
      <c r="AI278" s="306"/>
      <c r="AJ278" s="62" t="s">
        <v>2244</v>
      </c>
      <c r="AK278" s="62"/>
      <c r="AL278" s="62"/>
      <c r="AM278" s="62"/>
      <c r="AN278" s="62"/>
      <c r="AO278" s="62"/>
      <c r="AP278" s="62"/>
      <c r="AQ278" s="62"/>
      <c r="AR278" s="62"/>
      <c r="AS278" s="50" t="s">
        <v>2224</v>
      </c>
      <c r="AT278" s="25">
        <v>0.7</v>
      </c>
      <c r="AU278" s="313"/>
      <c r="AV278" s="314"/>
      <c r="AW278" s="314"/>
      <c r="AX278" s="315"/>
      <c r="AY278" s="89">
        <f>ROUND(ROUND(M273*$AB$12,0)*AT278,0)-AU280</f>
        <v>204</v>
      </c>
      <c r="AZ278" s="9"/>
    </row>
    <row r="279" spans="1:52" ht="14.1" x14ac:dyDescent="0.3">
      <c r="A279" s="6">
        <v>22</v>
      </c>
      <c r="B279" s="154" t="s">
        <v>1055</v>
      </c>
      <c r="C279" s="49" t="s">
        <v>4163</v>
      </c>
      <c r="D279" s="108"/>
      <c r="E279" s="109"/>
      <c r="F279" s="109"/>
      <c r="G279" s="41"/>
      <c r="H279" s="1"/>
      <c r="I279" s="1"/>
      <c r="J279" s="159"/>
      <c r="K279" s="1"/>
      <c r="L279" s="159"/>
      <c r="M279" s="196"/>
      <c r="N279" s="1"/>
      <c r="O279" s="1"/>
      <c r="P279" s="159"/>
      <c r="Q279" s="40"/>
      <c r="R279" s="159"/>
      <c r="S279" s="58"/>
      <c r="T279" s="58"/>
      <c r="U279" s="58"/>
      <c r="V279" s="58"/>
      <c r="W279" s="158"/>
      <c r="X279" s="58"/>
      <c r="Y279" s="58"/>
      <c r="Z279" s="67"/>
      <c r="AA279" s="58"/>
      <c r="AB279" s="58"/>
      <c r="AC279" s="74"/>
      <c r="AD279" s="307"/>
      <c r="AE279" s="308"/>
      <c r="AF279" s="308"/>
      <c r="AG279" s="308"/>
      <c r="AH279" s="308"/>
      <c r="AI279" s="309"/>
      <c r="AJ279" s="62" t="s">
        <v>2248</v>
      </c>
      <c r="AK279" s="62"/>
      <c r="AL279" s="62"/>
      <c r="AM279" s="62"/>
      <c r="AN279" s="62"/>
      <c r="AO279" s="62"/>
      <c r="AP279" s="62"/>
      <c r="AQ279" s="62"/>
      <c r="AR279" s="62"/>
      <c r="AS279" s="50" t="s">
        <v>2224</v>
      </c>
      <c r="AT279" s="25">
        <v>0.5</v>
      </c>
      <c r="AU279" s="313"/>
      <c r="AV279" s="314"/>
      <c r="AW279" s="314"/>
      <c r="AX279" s="315"/>
      <c r="AY279" s="89">
        <f>ROUND(ROUND(M273*$AB$12,0)*AT279,0)-AU280</f>
        <v>145</v>
      </c>
      <c r="AZ279" s="9"/>
    </row>
    <row r="280" spans="1:52" ht="14.1" x14ac:dyDescent="0.3">
      <c r="A280" s="6">
        <v>22</v>
      </c>
      <c r="B280" s="154" t="s">
        <v>1054</v>
      </c>
      <c r="C280" s="49" t="s">
        <v>4162</v>
      </c>
      <c r="D280" s="108"/>
      <c r="E280" s="109"/>
      <c r="F280" s="109"/>
      <c r="G280" s="41"/>
      <c r="H280" s="1"/>
      <c r="I280" s="1"/>
      <c r="J280" s="159"/>
      <c r="K280" s="1"/>
      <c r="L280" s="159"/>
      <c r="M280" s="160"/>
      <c r="N280" s="159"/>
      <c r="O280" s="159"/>
      <c r="P280" s="159"/>
      <c r="Q280" s="40"/>
      <c r="R280" s="62" t="s">
        <v>2234</v>
      </c>
      <c r="S280" s="62"/>
      <c r="T280" s="62"/>
      <c r="U280" s="62"/>
      <c r="V280" s="62"/>
      <c r="W280" s="168"/>
      <c r="X280" s="62"/>
      <c r="Y280" s="62"/>
      <c r="Z280" s="67"/>
      <c r="AA280" s="58"/>
      <c r="AB280" s="58"/>
      <c r="AC280" s="74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50"/>
      <c r="AT280" s="51"/>
      <c r="AU280" s="163">
        <v>5</v>
      </c>
      <c r="AV280" s="162" t="s">
        <v>2251</v>
      </c>
      <c r="AW280" s="159"/>
      <c r="AX280" s="161"/>
      <c r="AY280" s="89">
        <f>ROUND(ROUND(M273*W282,0)*$AB$12,0)-AU280</f>
        <v>283</v>
      </c>
      <c r="AZ280" s="9"/>
    </row>
    <row r="281" spans="1:52" ht="14.25" customHeight="1" x14ac:dyDescent="0.3">
      <c r="A281" s="6">
        <v>22</v>
      </c>
      <c r="B281" s="154" t="s">
        <v>1053</v>
      </c>
      <c r="C281" s="49" t="s">
        <v>4161</v>
      </c>
      <c r="D281" s="108"/>
      <c r="E281" s="109"/>
      <c r="F281" s="109"/>
      <c r="G281" s="41"/>
      <c r="H281" s="1"/>
      <c r="I281" s="1"/>
      <c r="J281" s="159"/>
      <c r="K281" s="1"/>
      <c r="L281" s="159"/>
      <c r="M281" s="160"/>
      <c r="N281" s="159"/>
      <c r="O281" s="159"/>
      <c r="P281" s="159"/>
      <c r="Q281" s="40"/>
      <c r="R281" s="58" t="s">
        <v>2231</v>
      </c>
      <c r="S281" s="58"/>
      <c r="T281" s="58"/>
      <c r="U281" s="58"/>
      <c r="V281" s="58"/>
      <c r="W281" s="158"/>
      <c r="X281" s="58"/>
      <c r="Y281" s="58"/>
      <c r="Z281" s="67"/>
      <c r="AA281" s="58"/>
      <c r="AB281" s="58"/>
      <c r="AC281" s="74"/>
      <c r="AD281" s="304" t="s">
        <v>2230</v>
      </c>
      <c r="AE281" s="305"/>
      <c r="AF281" s="305"/>
      <c r="AG281" s="305"/>
      <c r="AH281" s="305"/>
      <c r="AI281" s="306"/>
      <c r="AJ281" s="62" t="s">
        <v>2244</v>
      </c>
      <c r="AK281" s="62"/>
      <c r="AL281" s="62"/>
      <c r="AM281" s="62"/>
      <c r="AN281" s="62"/>
      <c r="AO281" s="62"/>
      <c r="AP281" s="62"/>
      <c r="AQ281" s="62"/>
      <c r="AR281" s="62"/>
      <c r="AS281" s="50" t="s">
        <v>2224</v>
      </c>
      <c r="AT281" s="25">
        <v>0.7</v>
      </c>
      <c r="AU281" s="157"/>
      <c r="AV281" s="156"/>
      <c r="AW281" s="156"/>
      <c r="AX281" s="155"/>
      <c r="AY281" s="89">
        <f>ROUND(ROUND(ROUND(M273*W282,0)*$AB$12,0)*AT281,0)-AU280</f>
        <v>197</v>
      </c>
      <c r="AZ281" s="9"/>
    </row>
    <row r="282" spans="1:52" ht="14.1" x14ac:dyDescent="0.3">
      <c r="A282" s="6">
        <v>22</v>
      </c>
      <c r="B282" s="154" t="s">
        <v>1052</v>
      </c>
      <c r="C282" s="49" t="s">
        <v>4160</v>
      </c>
      <c r="D282" s="108"/>
      <c r="E282" s="109"/>
      <c r="F282" s="109"/>
      <c r="G282" s="41"/>
      <c r="H282" s="1"/>
      <c r="I282" s="1"/>
      <c r="J282" s="159"/>
      <c r="K282" s="1"/>
      <c r="L282" s="159"/>
      <c r="M282" s="160"/>
      <c r="N282" s="159"/>
      <c r="O282" s="159"/>
      <c r="P282" s="159"/>
      <c r="Q282" s="40"/>
      <c r="R282" s="7"/>
      <c r="S282" s="7"/>
      <c r="T282" s="7"/>
      <c r="U282" s="7"/>
      <c r="V282" s="107" t="s">
        <v>2224</v>
      </c>
      <c r="W282" s="150">
        <v>0.96499999999999997</v>
      </c>
      <c r="X282" s="257"/>
      <c r="Y282" s="7"/>
      <c r="Z282" s="67"/>
      <c r="AA282" s="58"/>
      <c r="AB282" s="58"/>
      <c r="AC282" s="74"/>
      <c r="AD282" s="307"/>
      <c r="AE282" s="308"/>
      <c r="AF282" s="308"/>
      <c r="AG282" s="308"/>
      <c r="AH282" s="308"/>
      <c r="AI282" s="309"/>
      <c r="AJ282" s="62" t="s">
        <v>2248</v>
      </c>
      <c r="AK282" s="62"/>
      <c r="AL282" s="62"/>
      <c r="AM282" s="62"/>
      <c r="AN282" s="62"/>
      <c r="AO282" s="62"/>
      <c r="AP282" s="62"/>
      <c r="AQ282" s="62"/>
      <c r="AR282" s="62"/>
      <c r="AS282" s="50" t="s">
        <v>2224</v>
      </c>
      <c r="AT282" s="25">
        <v>0.5</v>
      </c>
      <c r="AU282" s="148"/>
      <c r="AV282" s="147"/>
      <c r="AW282" s="146"/>
      <c r="AX282" s="145"/>
      <c r="AY282" s="89">
        <f>ROUND(ROUND(ROUND(M273*W282,0)*$AB$12,0)*AT282,0)-AU280</f>
        <v>139</v>
      </c>
      <c r="AZ282" s="9"/>
    </row>
    <row r="283" spans="1:52" ht="14.1" x14ac:dyDescent="0.3">
      <c r="A283" s="6">
        <v>22</v>
      </c>
      <c r="B283" s="154">
        <v>7321</v>
      </c>
      <c r="C283" s="49" t="s">
        <v>4159</v>
      </c>
      <c r="D283" s="108"/>
      <c r="E283" s="109"/>
      <c r="F283" s="109"/>
      <c r="G283" s="47" t="s">
        <v>2262</v>
      </c>
      <c r="H283" s="30"/>
      <c r="I283" s="30"/>
      <c r="J283" s="165"/>
      <c r="K283" s="30"/>
      <c r="L283" s="165"/>
      <c r="M283" s="164"/>
      <c r="N283" s="165"/>
      <c r="O283" s="165"/>
      <c r="P283" s="165"/>
      <c r="Q283" s="48"/>
      <c r="R283" s="30"/>
      <c r="S283" s="50"/>
      <c r="T283" s="50"/>
      <c r="U283" s="50"/>
      <c r="V283" s="50"/>
      <c r="W283" s="52"/>
      <c r="X283" s="50"/>
      <c r="Y283" s="50"/>
      <c r="Z283" s="68"/>
      <c r="AA283" s="127"/>
      <c r="AB283" s="127"/>
      <c r="AC283" s="81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165"/>
      <c r="AT283" s="164"/>
      <c r="AU283" s="176"/>
      <c r="AV283" s="165"/>
      <c r="AW283" s="165"/>
      <c r="AX283" s="175"/>
      <c r="AY283" s="89">
        <f>ROUND(M285*$AB$12,0)</f>
        <v>296</v>
      </c>
      <c r="AZ283" s="9"/>
    </row>
    <row r="284" spans="1:52" ht="14.25" customHeight="1" x14ac:dyDescent="0.3">
      <c r="A284" s="6">
        <v>22</v>
      </c>
      <c r="B284" s="154">
        <v>7322</v>
      </c>
      <c r="C284" s="49" t="s">
        <v>4158</v>
      </c>
      <c r="D284" s="108"/>
      <c r="E284" s="109"/>
      <c r="F284" s="109"/>
      <c r="G284" s="41"/>
      <c r="H284" s="1"/>
      <c r="I284" s="1"/>
      <c r="J284" s="159"/>
      <c r="K284" s="1"/>
      <c r="L284" s="159"/>
      <c r="M284" s="160"/>
      <c r="N284" s="159"/>
      <c r="O284" s="159"/>
      <c r="P284" s="159"/>
      <c r="Q284" s="40"/>
      <c r="R284" s="159"/>
      <c r="S284" s="58"/>
      <c r="T284" s="58"/>
      <c r="U284" s="58"/>
      <c r="V284" s="58"/>
      <c r="W284" s="158"/>
      <c r="X284" s="58"/>
      <c r="Y284" s="58"/>
      <c r="Z284" s="67"/>
      <c r="AA284" s="58"/>
      <c r="AB284" s="58"/>
      <c r="AC284" s="74"/>
      <c r="AD284" s="304" t="s">
        <v>2230</v>
      </c>
      <c r="AE284" s="305"/>
      <c r="AF284" s="305"/>
      <c r="AG284" s="305"/>
      <c r="AH284" s="305"/>
      <c r="AI284" s="306"/>
      <c r="AJ284" s="45" t="s">
        <v>2244</v>
      </c>
      <c r="AK284" s="46"/>
      <c r="AL284" s="46"/>
      <c r="AM284" s="46"/>
      <c r="AN284" s="46"/>
      <c r="AO284" s="46"/>
      <c r="AP284" s="46"/>
      <c r="AQ284" s="46"/>
      <c r="AR284" s="46"/>
      <c r="AS284" s="53" t="s">
        <v>2224</v>
      </c>
      <c r="AT284" s="205">
        <v>0.7</v>
      </c>
      <c r="AU284" s="263"/>
      <c r="AV284" s="262"/>
      <c r="AW284" s="262"/>
      <c r="AX284" s="261"/>
      <c r="AY284" s="89">
        <f>ROUND(ROUND(M285*$AB$12,0)*AT284,0)</f>
        <v>207</v>
      </c>
      <c r="AZ284" s="9"/>
    </row>
    <row r="285" spans="1:52" ht="14.1" x14ac:dyDescent="0.3">
      <c r="A285" s="6">
        <v>22</v>
      </c>
      <c r="B285" s="154" t="s">
        <v>1051</v>
      </c>
      <c r="C285" s="49" t="s">
        <v>4157</v>
      </c>
      <c r="D285" s="108"/>
      <c r="E285" s="109"/>
      <c r="F285" s="109"/>
      <c r="G285" s="41"/>
      <c r="H285" s="1"/>
      <c r="I285" s="1"/>
      <c r="J285" s="159"/>
      <c r="K285" s="1"/>
      <c r="L285" s="159"/>
      <c r="M285" s="174">
        <f>'7経過的生活介護(基本１） '!M285</f>
        <v>423</v>
      </c>
      <c r="N285" s="1" t="s">
        <v>1860</v>
      </c>
      <c r="O285" s="1"/>
      <c r="P285" s="159"/>
      <c r="Q285" s="40"/>
      <c r="R285" s="159"/>
      <c r="S285" s="58"/>
      <c r="T285" s="58"/>
      <c r="U285" s="58"/>
      <c r="V285" s="58"/>
      <c r="W285" s="158"/>
      <c r="X285" s="58"/>
      <c r="Y285" s="58"/>
      <c r="Z285" s="67"/>
      <c r="AA285" s="58"/>
      <c r="AB285" s="58"/>
      <c r="AC285" s="74"/>
      <c r="AD285" s="307"/>
      <c r="AE285" s="308"/>
      <c r="AF285" s="308"/>
      <c r="AG285" s="308"/>
      <c r="AH285" s="308"/>
      <c r="AI285" s="309"/>
      <c r="AJ285" s="45" t="s">
        <v>2248</v>
      </c>
      <c r="AK285" s="46"/>
      <c r="AL285" s="46"/>
      <c r="AM285" s="46"/>
      <c r="AN285" s="46"/>
      <c r="AO285" s="46"/>
      <c r="AP285" s="46"/>
      <c r="AQ285" s="46"/>
      <c r="AR285" s="46"/>
      <c r="AS285" s="53" t="s">
        <v>2224</v>
      </c>
      <c r="AT285" s="205">
        <v>0.5</v>
      </c>
      <c r="AU285" s="263"/>
      <c r="AV285" s="262"/>
      <c r="AW285" s="262"/>
      <c r="AX285" s="261"/>
      <c r="AY285" s="89">
        <f>ROUND(ROUND(M285*$AB$12,0)*AT285,0)</f>
        <v>148</v>
      </c>
      <c r="AZ285" s="9"/>
    </row>
    <row r="286" spans="1:52" ht="14.1" x14ac:dyDescent="0.3">
      <c r="A286" s="6">
        <v>22</v>
      </c>
      <c r="B286" s="154">
        <v>7323</v>
      </c>
      <c r="C286" s="49" t="s">
        <v>4156</v>
      </c>
      <c r="D286" s="108"/>
      <c r="E286" s="109"/>
      <c r="F286" s="109"/>
      <c r="G286" s="41"/>
      <c r="H286" s="1"/>
      <c r="I286" s="1"/>
      <c r="J286" s="159"/>
      <c r="K286" s="1"/>
      <c r="L286" s="159"/>
      <c r="M286" s="160"/>
      <c r="N286" s="159"/>
      <c r="O286" s="159"/>
      <c r="P286" s="159"/>
      <c r="Q286" s="40"/>
      <c r="R286" s="62" t="s">
        <v>2234</v>
      </c>
      <c r="S286" s="62"/>
      <c r="T286" s="62"/>
      <c r="U286" s="62"/>
      <c r="V286" s="62"/>
      <c r="W286" s="168"/>
      <c r="X286" s="62"/>
      <c r="Y286" s="62"/>
      <c r="Z286" s="67"/>
      <c r="AA286" s="58"/>
      <c r="AB286" s="58"/>
      <c r="AC286" s="74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50"/>
      <c r="AT286" s="51"/>
      <c r="AU286" s="157"/>
      <c r="AV286" s="156"/>
      <c r="AW286" s="156"/>
      <c r="AX286" s="155"/>
      <c r="AY286" s="89">
        <f>ROUND(ROUND(M285*W288,0)*$AB$12,0)</f>
        <v>286</v>
      </c>
      <c r="AZ286" s="9"/>
    </row>
    <row r="287" spans="1:52" ht="14.25" customHeight="1" x14ac:dyDescent="0.3">
      <c r="A287" s="6">
        <v>22</v>
      </c>
      <c r="B287" s="154">
        <v>7324</v>
      </c>
      <c r="C287" s="49" t="s">
        <v>4155</v>
      </c>
      <c r="D287" s="108"/>
      <c r="E287" s="109"/>
      <c r="F287" s="109"/>
      <c r="G287" s="41"/>
      <c r="H287" s="1"/>
      <c r="I287" s="1"/>
      <c r="J287" s="159"/>
      <c r="K287" s="1"/>
      <c r="L287" s="159"/>
      <c r="M287" s="160"/>
      <c r="N287" s="159"/>
      <c r="O287" s="159"/>
      <c r="P287" s="159"/>
      <c r="Q287" s="40"/>
      <c r="R287" s="58" t="s">
        <v>2231</v>
      </c>
      <c r="S287" s="58"/>
      <c r="T287" s="58"/>
      <c r="U287" s="58"/>
      <c r="V287" s="58"/>
      <c r="W287" s="158"/>
      <c r="X287" s="58"/>
      <c r="Y287" s="58"/>
      <c r="Z287" s="67"/>
      <c r="AA287" s="58"/>
      <c r="AB287" s="58"/>
      <c r="AC287" s="74"/>
      <c r="AD287" s="304" t="s">
        <v>2230</v>
      </c>
      <c r="AE287" s="305"/>
      <c r="AF287" s="305"/>
      <c r="AG287" s="305"/>
      <c r="AH287" s="305"/>
      <c r="AI287" s="306"/>
      <c r="AJ287" s="45" t="s">
        <v>2244</v>
      </c>
      <c r="AK287" s="46"/>
      <c r="AL287" s="46"/>
      <c r="AM287" s="46"/>
      <c r="AN287" s="46"/>
      <c r="AO287" s="46"/>
      <c r="AP287" s="46"/>
      <c r="AQ287" s="46"/>
      <c r="AR287" s="46"/>
      <c r="AS287" s="53" t="s">
        <v>2224</v>
      </c>
      <c r="AT287" s="205">
        <v>0.7</v>
      </c>
      <c r="AU287" s="263"/>
      <c r="AV287" s="262"/>
      <c r="AW287" s="262"/>
      <c r="AX287" s="261"/>
      <c r="AY287" s="89">
        <f>ROUND(ROUND(ROUND(M285*W288,0)*$AB$12,0)*AT287,0)</f>
        <v>200</v>
      </c>
      <c r="AZ287" s="9"/>
    </row>
    <row r="288" spans="1:52" ht="14.1" x14ac:dyDescent="0.3">
      <c r="A288" s="6">
        <v>22</v>
      </c>
      <c r="B288" s="154" t="s">
        <v>1050</v>
      </c>
      <c r="C288" s="49" t="s">
        <v>4154</v>
      </c>
      <c r="D288" s="108"/>
      <c r="E288" s="109"/>
      <c r="F288" s="109"/>
      <c r="G288" s="41"/>
      <c r="H288" s="1"/>
      <c r="I288" s="1"/>
      <c r="J288" s="159"/>
      <c r="K288" s="1"/>
      <c r="L288" s="159"/>
      <c r="M288" s="160"/>
      <c r="N288" s="159"/>
      <c r="O288" s="159"/>
      <c r="P288" s="159"/>
      <c r="Q288" s="40"/>
      <c r="R288" s="7"/>
      <c r="S288" s="7"/>
      <c r="T288" s="7"/>
      <c r="U288" s="7"/>
      <c r="V288" s="107" t="s">
        <v>2224</v>
      </c>
      <c r="W288" s="150">
        <v>0.96499999999999997</v>
      </c>
      <c r="X288" s="257"/>
      <c r="Y288" s="7"/>
      <c r="Z288" s="67"/>
      <c r="AA288" s="58"/>
      <c r="AB288" s="58"/>
      <c r="AC288" s="74"/>
      <c r="AD288" s="307"/>
      <c r="AE288" s="308"/>
      <c r="AF288" s="308"/>
      <c r="AG288" s="308"/>
      <c r="AH288" s="308"/>
      <c r="AI288" s="309"/>
      <c r="AJ288" s="45" t="s">
        <v>2248</v>
      </c>
      <c r="AK288" s="46"/>
      <c r="AL288" s="46"/>
      <c r="AM288" s="46"/>
      <c r="AN288" s="46"/>
      <c r="AO288" s="46"/>
      <c r="AP288" s="46"/>
      <c r="AQ288" s="46"/>
      <c r="AR288" s="46"/>
      <c r="AS288" s="53" t="s">
        <v>2224</v>
      </c>
      <c r="AT288" s="205">
        <v>0.5</v>
      </c>
      <c r="AU288" s="260"/>
      <c r="AV288" s="259"/>
      <c r="AW288" s="259"/>
      <c r="AX288" s="258"/>
      <c r="AY288" s="89">
        <f>ROUND(ROUND(ROUND(M285*W288,0)*$AB$12,0)*AT288,0)</f>
        <v>143</v>
      </c>
      <c r="AZ288" s="9"/>
    </row>
    <row r="289" spans="1:52" ht="14.25" customHeight="1" x14ac:dyDescent="0.3">
      <c r="A289" s="6">
        <v>22</v>
      </c>
      <c r="B289" s="154" t="s">
        <v>1049</v>
      </c>
      <c r="C289" s="49" t="s">
        <v>4153</v>
      </c>
      <c r="D289" s="108"/>
      <c r="E289" s="109"/>
      <c r="F289" s="109"/>
      <c r="G289" s="41"/>
      <c r="H289" s="1"/>
      <c r="I289" s="1"/>
      <c r="J289" s="159"/>
      <c r="K289" s="1"/>
      <c r="L289" s="159"/>
      <c r="M289" s="160"/>
      <c r="N289" s="159"/>
      <c r="O289" s="159"/>
      <c r="P289" s="159"/>
      <c r="Q289" s="40"/>
      <c r="R289" s="30"/>
      <c r="S289" s="50"/>
      <c r="T289" s="50"/>
      <c r="U289" s="50"/>
      <c r="V289" s="50"/>
      <c r="W289" s="52"/>
      <c r="X289" s="50"/>
      <c r="Y289" s="50"/>
      <c r="Z289" s="68"/>
      <c r="AA289" s="127"/>
      <c r="AB289" s="127"/>
      <c r="AC289" s="81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165"/>
      <c r="AT289" s="164"/>
      <c r="AU289" s="310" t="s">
        <v>2255</v>
      </c>
      <c r="AV289" s="311"/>
      <c r="AW289" s="311"/>
      <c r="AX289" s="312"/>
      <c r="AY289" s="89">
        <f>ROUND(M285*$AB$12,0)-AU292</f>
        <v>291</v>
      </c>
      <c r="AZ289" s="9"/>
    </row>
    <row r="290" spans="1:52" ht="14.25" customHeight="1" x14ac:dyDescent="0.3">
      <c r="A290" s="6">
        <v>22</v>
      </c>
      <c r="B290" s="154" t="s">
        <v>1048</v>
      </c>
      <c r="C290" s="49" t="s">
        <v>4152</v>
      </c>
      <c r="D290" s="108"/>
      <c r="E290" s="109"/>
      <c r="F290" s="109"/>
      <c r="G290" s="41"/>
      <c r="H290" s="1"/>
      <c r="I290" s="1"/>
      <c r="J290" s="159"/>
      <c r="K290" s="1"/>
      <c r="L290" s="159"/>
      <c r="M290" s="160"/>
      <c r="N290" s="159"/>
      <c r="O290" s="159"/>
      <c r="P290" s="159"/>
      <c r="Q290" s="40"/>
      <c r="R290" s="159"/>
      <c r="S290" s="58"/>
      <c r="T290" s="58"/>
      <c r="U290" s="58"/>
      <c r="V290" s="58"/>
      <c r="W290" s="158"/>
      <c r="X290" s="58"/>
      <c r="Y290" s="58"/>
      <c r="Z290" s="67"/>
      <c r="AA290" s="58"/>
      <c r="AB290" s="58"/>
      <c r="AC290" s="74"/>
      <c r="AD290" s="304" t="s">
        <v>2230</v>
      </c>
      <c r="AE290" s="305"/>
      <c r="AF290" s="305"/>
      <c r="AG290" s="305"/>
      <c r="AH290" s="305"/>
      <c r="AI290" s="306"/>
      <c r="AJ290" s="62" t="s">
        <v>2244</v>
      </c>
      <c r="AK290" s="62"/>
      <c r="AL290" s="62"/>
      <c r="AM290" s="62"/>
      <c r="AN290" s="62"/>
      <c r="AO290" s="62"/>
      <c r="AP290" s="62"/>
      <c r="AQ290" s="62"/>
      <c r="AR290" s="62"/>
      <c r="AS290" s="50" t="s">
        <v>2224</v>
      </c>
      <c r="AT290" s="25">
        <v>0.7</v>
      </c>
      <c r="AU290" s="313"/>
      <c r="AV290" s="314"/>
      <c r="AW290" s="314"/>
      <c r="AX290" s="315"/>
      <c r="AY290" s="89">
        <f>ROUND(ROUND(M285*$AB$12,0)*AT290,0)-AU292</f>
        <v>202</v>
      </c>
      <c r="AZ290" s="9"/>
    </row>
    <row r="291" spans="1:52" ht="14.1" x14ac:dyDescent="0.3">
      <c r="A291" s="6">
        <v>22</v>
      </c>
      <c r="B291" s="154" t="s">
        <v>1047</v>
      </c>
      <c r="C291" s="49" t="s">
        <v>4151</v>
      </c>
      <c r="D291" s="108"/>
      <c r="E291" s="109"/>
      <c r="F291" s="109"/>
      <c r="G291" s="41"/>
      <c r="H291" s="1"/>
      <c r="I291" s="1"/>
      <c r="J291" s="159"/>
      <c r="K291" s="1"/>
      <c r="L291" s="159"/>
      <c r="M291" s="196"/>
      <c r="N291" s="1"/>
      <c r="O291" s="1"/>
      <c r="P291" s="159"/>
      <c r="Q291" s="40"/>
      <c r="R291" s="159"/>
      <c r="S291" s="58"/>
      <c r="T291" s="58"/>
      <c r="U291" s="58"/>
      <c r="V291" s="58"/>
      <c r="W291" s="158"/>
      <c r="X291" s="58"/>
      <c r="Y291" s="58"/>
      <c r="Z291" s="67"/>
      <c r="AA291" s="58"/>
      <c r="AB291" s="58"/>
      <c r="AC291" s="74"/>
      <c r="AD291" s="307"/>
      <c r="AE291" s="308"/>
      <c r="AF291" s="308"/>
      <c r="AG291" s="308"/>
      <c r="AH291" s="308"/>
      <c r="AI291" s="309"/>
      <c r="AJ291" s="62" t="s">
        <v>2248</v>
      </c>
      <c r="AK291" s="62"/>
      <c r="AL291" s="62"/>
      <c r="AM291" s="62"/>
      <c r="AN291" s="62"/>
      <c r="AO291" s="62"/>
      <c r="AP291" s="62"/>
      <c r="AQ291" s="62"/>
      <c r="AR291" s="62"/>
      <c r="AS291" s="50" t="s">
        <v>2224</v>
      </c>
      <c r="AT291" s="25">
        <v>0.5</v>
      </c>
      <c r="AU291" s="313"/>
      <c r="AV291" s="314"/>
      <c r="AW291" s="314"/>
      <c r="AX291" s="315"/>
      <c r="AY291" s="89">
        <f>ROUND(ROUND(M285*$AB$12,0)*AT291,0)-AU292</f>
        <v>143</v>
      </c>
      <c r="AZ291" s="9"/>
    </row>
    <row r="292" spans="1:52" ht="14.1" x14ac:dyDescent="0.3">
      <c r="A292" s="6">
        <v>22</v>
      </c>
      <c r="B292" s="154" t="s">
        <v>1046</v>
      </c>
      <c r="C292" s="49" t="s">
        <v>4150</v>
      </c>
      <c r="D292" s="108"/>
      <c r="E292" s="109"/>
      <c r="F292" s="109"/>
      <c r="G292" s="41"/>
      <c r="H292" s="1"/>
      <c r="I292" s="1"/>
      <c r="J292" s="159"/>
      <c r="K292" s="1"/>
      <c r="L292" s="159"/>
      <c r="M292" s="160"/>
      <c r="N292" s="159"/>
      <c r="O292" s="159"/>
      <c r="P292" s="159"/>
      <c r="Q292" s="40"/>
      <c r="R292" s="62" t="s">
        <v>2234</v>
      </c>
      <c r="S292" s="62"/>
      <c r="T292" s="62"/>
      <c r="U292" s="62"/>
      <c r="V292" s="62"/>
      <c r="W292" s="168"/>
      <c r="X292" s="62"/>
      <c r="Y292" s="62"/>
      <c r="Z292" s="67"/>
      <c r="AA292" s="58"/>
      <c r="AB292" s="58"/>
      <c r="AC292" s="74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50"/>
      <c r="AT292" s="51"/>
      <c r="AU292" s="163">
        <v>5</v>
      </c>
      <c r="AV292" s="162" t="s">
        <v>2251</v>
      </c>
      <c r="AW292" s="159"/>
      <c r="AX292" s="161"/>
      <c r="AY292" s="89">
        <f>ROUND(ROUND(M285*W294,0)*$AB$12,0)-AU292</f>
        <v>281</v>
      </c>
      <c r="AZ292" s="9"/>
    </row>
    <row r="293" spans="1:52" ht="14.25" customHeight="1" x14ac:dyDescent="0.3">
      <c r="A293" s="6">
        <v>22</v>
      </c>
      <c r="B293" s="154" t="s">
        <v>1045</v>
      </c>
      <c r="C293" s="49" t="s">
        <v>4149</v>
      </c>
      <c r="D293" s="108"/>
      <c r="E293" s="109"/>
      <c r="F293" s="109"/>
      <c r="G293" s="41"/>
      <c r="H293" s="1"/>
      <c r="I293" s="1"/>
      <c r="J293" s="159"/>
      <c r="K293" s="1"/>
      <c r="L293" s="159"/>
      <c r="M293" s="160"/>
      <c r="N293" s="159"/>
      <c r="O293" s="159"/>
      <c r="P293" s="159"/>
      <c r="Q293" s="40"/>
      <c r="R293" s="58" t="s">
        <v>2231</v>
      </c>
      <c r="S293" s="58"/>
      <c r="T293" s="58"/>
      <c r="U293" s="58"/>
      <c r="V293" s="58"/>
      <c r="W293" s="158"/>
      <c r="X293" s="58"/>
      <c r="Y293" s="58"/>
      <c r="Z293" s="67"/>
      <c r="AA293" s="58"/>
      <c r="AB293" s="58"/>
      <c r="AC293" s="74"/>
      <c r="AD293" s="304" t="s">
        <v>2230</v>
      </c>
      <c r="AE293" s="305"/>
      <c r="AF293" s="305"/>
      <c r="AG293" s="305"/>
      <c r="AH293" s="305"/>
      <c r="AI293" s="306"/>
      <c r="AJ293" s="62" t="s">
        <v>2244</v>
      </c>
      <c r="AK293" s="62"/>
      <c r="AL293" s="62"/>
      <c r="AM293" s="62"/>
      <c r="AN293" s="62"/>
      <c r="AO293" s="62"/>
      <c r="AP293" s="62"/>
      <c r="AQ293" s="62"/>
      <c r="AR293" s="62"/>
      <c r="AS293" s="50" t="s">
        <v>2224</v>
      </c>
      <c r="AT293" s="25">
        <v>0.7</v>
      </c>
      <c r="AU293" s="157"/>
      <c r="AV293" s="156"/>
      <c r="AW293" s="156"/>
      <c r="AX293" s="155"/>
      <c r="AY293" s="89">
        <f>ROUND(ROUND(ROUND(M285*W294,0)*$AB$12,0)*AT293,0)-AU292</f>
        <v>195</v>
      </c>
      <c r="AZ293" s="9"/>
    </row>
    <row r="294" spans="1:52" ht="14.1" x14ac:dyDescent="0.3">
      <c r="A294" s="6">
        <v>22</v>
      </c>
      <c r="B294" s="154" t="s">
        <v>1044</v>
      </c>
      <c r="C294" s="49" t="s">
        <v>4148</v>
      </c>
      <c r="D294" s="108"/>
      <c r="E294" s="109"/>
      <c r="F294" s="109"/>
      <c r="G294" s="41"/>
      <c r="H294" s="1"/>
      <c r="I294" s="1"/>
      <c r="J294" s="159"/>
      <c r="K294" s="1"/>
      <c r="L294" s="159"/>
      <c r="M294" s="160"/>
      <c r="N294" s="159"/>
      <c r="O294" s="159"/>
      <c r="P294" s="159"/>
      <c r="Q294" s="40"/>
      <c r="R294" s="7"/>
      <c r="S294" s="7"/>
      <c r="T294" s="7"/>
      <c r="U294" s="7"/>
      <c r="V294" s="107" t="s">
        <v>2224</v>
      </c>
      <c r="W294" s="150">
        <v>0.96499999999999997</v>
      </c>
      <c r="X294" s="257"/>
      <c r="Y294" s="7"/>
      <c r="Z294" s="67"/>
      <c r="AA294" s="58"/>
      <c r="AB294" s="58"/>
      <c r="AC294" s="74"/>
      <c r="AD294" s="307"/>
      <c r="AE294" s="308"/>
      <c r="AF294" s="308"/>
      <c r="AG294" s="308"/>
      <c r="AH294" s="308"/>
      <c r="AI294" s="309"/>
      <c r="AJ294" s="62" t="s">
        <v>2248</v>
      </c>
      <c r="AK294" s="62"/>
      <c r="AL294" s="62"/>
      <c r="AM294" s="62"/>
      <c r="AN294" s="62"/>
      <c r="AO294" s="62"/>
      <c r="AP294" s="62"/>
      <c r="AQ294" s="62"/>
      <c r="AR294" s="62"/>
      <c r="AS294" s="50" t="s">
        <v>2224</v>
      </c>
      <c r="AT294" s="25">
        <v>0.5</v>
      </c>
      <c r="AU294" s="148"/>
      <c r="AV294" s="147"/>
      <c r="AW294" s="146"/>
      <c r="AX294" s="145"/>
      <c r="AY294" s="89">
        <f>ROUND(ROUND(ROUND(M285*W294,0)*$AB$12,0)*AT294,0)-AU292</f>
        <v>138</v>
      </c>
      <c r="AZ294" s="9"/>
    </row>
    <row r="295" spans="1:52" ht="14.1" x14ac:dyDescent="0.3">
      <c r="A295" s="6">
        <v>22</v>
      </c>
      <c r="B295" s="154">
        <v>7331</v>
      </c>
      <c r="C295" s="49" t="s">
        <v>4147</v>
      </c>
      <c r="D295" s="108"/>
      <c r="E295" s="109"/>
      <c r="F295" s="109"/>
      <c r="G295" s="47" t="s">
        <v>2246</v>
      </c>
      <c r="H295" s="30"/>
      <c r="I295" s="30"/>
      <c r="J295" s="165"/>
      <c r="K295" s="30"/>
      <c r="L295" s="165"/>
      <c r="M295" s="164"/>
      <c r="N295" s="165"/>
      <c r="O295" s="165"/>
      <c r="P295" s="165"/>
      <c r="Q295" s="48"/>
      <c r="R295" s="30"/>
      <c r="S295" s="50"/>
      <c r="T295" s="50"/>
      <c r="U295" s="50"/>
      <c r="V295" s="50"/>
      <c r="W295" s="52"/>
      <c r="X295" s="50"/>
      <c r="Y295" s="50"/>
      <c r="Z295" s="68"/>
      <c r="AA295" s="127"/>
      <c r="AB295" s="127"/>
      <c r="AC295" s="81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165"/>
      <c r="AT295" s="164"/>
      <c r="AU295" s="176"/>
      <c r="AV295" s="165"/>
      <c r="AW295" s="165"/>
      <c r="AX295" s="175"/>
      <c r="AY295" s="89">
        <f>ROUND(M297*$AB$12,0)</f>
        <v>294</v>
      </c>
      <c r="AZ295" s="9"/>
    </row>
    <row r="296" spans="1:52" ht="14.25" customHeight="1" x14ac:dyDescent="0.3">
      <c r="A296" s="6">
        <v>22</v>
      </c>
      <c r="B296" s="154">
        <v>7332</v>
      </c>
      <c r="C296" s="49" t="s">
        <v>4146</v>
      </c>
      <c r="D296" s="108"/>
      <c r="E296" s="109"/>
      <c r="F296" s="109"/>
      <c r="G296" s="41"/>
      <c r="H296" s="1"/>
      <c r="I296" s="1"/>
      <c r="J296" s="159"/>
      <c r="K296" s="1"/>
      <c r="L296" s="159"/>
      <c r="M296" s="160"/>
      <c r="N296" s="159"/>
      <c r="O296" s="159"/>
      <c r="P296" s="159"/>
      <c r="Q296" s="40"/>
      <c r="R296" s="159"/>
      <c r="S296" s="58"/>
      <c r="T296" s="58"/>
      <c r="U296" s="58"/>
      <c r="V296" s="58"/>
      <c r="W296" s="158"/>
      <c r="X296" s="58"/>
      <c r="Y296" s="58"/>
      <c r="Z296" s="67"/>
      <c r="AA296" s="58"/>
      <c r="AB296" s="58"/>
      <c r="AC296" s="74"/>
      <c r="AD296" s="304" t="s">
        <v>2230</v>
      </c>
      <c r="AE296" s="305"/>
      <c r="AF296" s="305"/>
      <c r="AG296" s="305"/>
      <c r="AH296" s="305"/>
      <c r="AI296" s="306"/>
      <c r="AJ296" s="45" t="s">
        <v>2244</v>
      </c>
      <c r="AK296" s="46"/>
      <c r="AL296" s="46"/>
      <c r="AM296" s="46"/>
      <c r="AN296" s="46"/>
      <c r="AO296" s="46"/>
      <c r="AP296" s="46"/>
      <c r="AQ296" s="46"/>
      <c r="AR296" s="46"/>
      <c r="AS296" s="53" t="s">
        <v>2224</v>
      </c>
      <c r="AT296" s="205">
        <v>0.7</v>
      </c>
      <c r="AU296" s="263"/>
      <c r="AV296" s="262"/>
      <c r="AW296" s="262"/>
      <c r="AX296" s="261"/>
      <c r="AY296" s="89">
        <f>ROUND(ROUND(M297*$AB$12,0)*AT296,0)</f>
        <v>206</v>
      </c>
      <c r="AZ296" s="9"/>
    </row>
    <row r="297" spans="1:52" ht="14.1" x14ac:dyDescent="0.3">
      <c r="A297" s="6">
        <v>22</v>
      </c>
      <c r="B297" s="154" t="s">
        <v>1043</v>
      </c>
      <c r="C297" s="49" t="s">
        <v>4145</v>
      </c>
      <c r="D297" s="108"/>
      <c r="E297" s="109"/>
      <c r="F297" s="109"/>
      <c r="G297" s="41"/>
      <c r="H297" s="1"/>
      <c r="I297" s="1"/>
      <c r="J297" s="159"/>
      <c r="K297" s="1"/>
      <c r="L297" s="159"/>
      <c r="M297" s="174">
        <f>'7経過的生活介護(基本１） '!M297</f>
        <v>420</v>
      </c>
      <c r="N297" s="1" t="s">
        <v>1860</v>
      </c>
      <c r="O297" s="1"/>
      <c r="P297" s="159"/>
      <c r="Q297" s="40"/>
      <c r="R297" s="159"/>
      <c r="S297" s="58"/>
      <c r="T297" s="58"/>
      <c r="U297" s="58"/>
      <c r="V297" s="58"/>
      <c r="W297" s="158"/>
      <c r="X297" s="58"/>
      <c r="Y297" s="58"/>
      <c r="Z297" s="67"/>
      <c r="AA297" s="58"/>
      <c r="AB297" s="58"/>
      <c r="AC297" s="74"/>
      <c r="AD297" s="307"/>
      <c r="AE297" s="308"/>
      <c r="AF297" s="308"/>
      <c r="AG297" s="308"/>
      <c r="AH297" s="308"/>
      <c r="AI297" s="309"/>
      <c r="AJ297" s="45" t="s">
        <v>2227</v>
      </c>
      <c r="AK297" s="46"/>
      <c r="AL297" s="46"/>
      <c r="AM297" s="46"/>
      <c r="AN297" s="46"/>
      <c r="AO297" s="46"/>
      <c r="AP297" s="46"/>
      <c r="AQ297" s="46"/>
      <c r="AR297" s="46"/>
      <c r="AS297" s="53" t="s">
        <v>2226</v>
      </c>
      <c r="AT297" s="205">
        <v>0.5</v>
      </c>
      <c r="AU297" s="263"/>
      <c r="AV297" s="262"/>
      <c r="AW297" s="262"/>
      <c r="AX297" s="261"/>
      <c r="AY297" s="89">
        <f>ROUND(ROUND(M297*$AB$12,0)*AT297,0)</f>
        <v>147</v>
      </c>
      <c r="AZ297" s="9"/>
    </row>
    <row r="298" spans="1:52" ht="14.1" x14ac:dyDescent="0.3">
      <c r="A298" s="6">
        <v>22</v>
      </c>
      <c r="B298" s="154">
        <v>7333</v>
      </c>
      <c r="C298" s="49" t="s">
        <v>4144</v>
      </c>
      <c r="D298" s="108"/>
      <c r="E298" s="109"/>
      <c r="F298" s="109"/>
      <c r="G298" s="41"/>
      <c r="H298" s="1"/>
      <c r="I298" s="1"/>
      <c r="J298" s="159"/>
      <c r="K298" s="1"/>
      <c r="L298" s="159"/>
      <c r="M298" s="160"/>
      <c r="N298" s="159"/>
      <c r="O298" s="159"/>
      <c r="P298" s="159"/>
      <c r="Q298" s="40"/>
      <c r="R298" s="62" t="s">
        <v>2234</v>
      </c>
      <c r="S298" s="62"/>
      <c r="T298" s="62"/>
      <c r="U298" s="62"/>
      <c r="V298" s="62"/>
      <c r="W298" s="168"/>
      <c r="X298" s="62"/>
      <c r="Y298" s="62"/>
      <c r="Z298" s="67"/>
      <c r="AA298" s="58"/>
      <c r="AB298" s="58"/>
      <c r="AC298" s="74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50"/>
      <c r="AT298" s="51"/>
      <c r="AU298" s="157"/>
      <c r="AV298" s="156"/>
      <c r="AW298" s="156"/>
      <c r="AX298" s="155"/>
      <c r="AY298" s="89">
        <f>ROUND(ROUND(M297*W300,0)*$AB$12,0)</f>
        <v>284</v>
      </c>
      <c r="AZ298" s="9"/>
    </row>
    <row r="299" spans="1:52" ht="14.25" customHeight="1" x14ac:dyDescent="0.3">
      <c r="A299" s="6">
        <v>22</v>
      </c>
      <c r="B299" s="154">
        <v>7334</v>
      </c>
      <c r="C299" s="49" t="s">
        <v>4143</v>
      </c>
      <c r="D299" s="108"/>
      <c r="E299" s="109"/>
      <c r="F299" s="109"/>
      <c r="G299" s="41"/>
      <c r="H299" s="1"/>
      <c r="I299" s="1"/>
      <c r="J299" s="159"/>
      <c r="K299" s="1"/>
      <c r="L299" s="159"/>
      <c r="M299" s="160"/>
      <c r="N299" s="159"/>
      <c r="O299" s="159"/>
      <c r="P299" s="159"/>
      <c r="Q299" s="40"/>
      <c r="R299" s="58" t="s">
        <v>2231</v>
      </c>
      <c r="S299" s="58"/>
      <c r="T299" s="58"/>
      <c r="U299" s="58"/>
      <c r="V299" s="58"/>
      <c r="W299" s="158"/>
      <c r="X299" s="58"/>
      <c r="Y299" s="58"/>
      <c r="Z299" s="67"/>
      <c r="AA299" s="58"/>
      <c r="AB299" s="58"/>
      <c r="AC299" s="74"/>
      <c r="AD299" s="304" t="s">
        <v>2230</v>
      </c>
      <c r="AE299" s="305"/>
      <c r="AF299" s="305"/>
      <c r="AG299" s="305"/>
      <c r="AH299" s="305"/>
      <c r="AI299" s="306"/>
      <c r="AJ299" s="45" t="s">
        <v>2229</v>
      </c>
      <c r="AK299" s="46"/>
      <c r="AL299" s="46"/>
      <c r="AM299" s="46"/>
      <c r="AN299" s="46"/>
      <c r="AO299" s="46"/>
      <c r="AP299" s="46"/>
      <c r="AQ299" s="46"/>
      <c r="AR299" s="46"/>
      <c r="AS299" s="53" t="s">
        <v>2226</v>
      </c>
      <c r="AT299" s="205">
        <v>0.7</v>
      </c>
      <c r="AU299" s="263"/>
      <c r="AV299" s="262"/>
      <c r="AW299" s="262"/>
      <c r="AX299" s="261"/>
      <c r="AY299" s="89">
        <f>ROUND(ROUND(ROUND(M297*W300,0)*$AB$12,0)*AT299,0)</f>
        <v>199</v>
      </c>
      <c r="AZ299" s="9"/>
    </row>
    <row r="300" spans="1:52" ht="14.1" x14ac:dyDescent="0.3">
      <c r="A300" s="6">
        <v>22</v>
      </c>
      <c r="B300" s="154" t="s">
        <v>1042</v>
      </c>
      <c r="C300" s="49" t="s">
        <v>4142</v>
      </c>
      <c r="D300" s="173"/>
      <c r="E300" s="159"/>
      <c r="F300" s="159"/>
      <c r="G300" s="173"/>
      <c r="H300" s="1"/>
      <c r="I300" s="1"/>
      <c r="J300" s="1"/>
      <c r="K300" s="1"/>
      <c r="L300" s="1"/>
      <c r="M300" s="33"/>
      <c r="N300" s="1"/>
      <c r="O300" s="1"/>
      <c r="P300" s="1"/>
      <c r="Q300" s="161"/>
      <c r="R300" s="7"/>
      <c r="S300" s="7"/>
      <c r="T300" s="7"/>
      <c r="U300" s="7"/>
      <c r="V300" s="107" t="s">
        <v>2226</v>
      </c>
      <c r="W300" s="150">
        <v>0.96499999999999997</v>
      </c>
      <c r="X300" s="257"/>
      <c r="Y300" s="7"/>
      <c r="Z300" s="219"/>
      <c r="AA300" s="180"/>
      <c r="AB300" s="180"/>
      <c r="AC300" s="236"/>
      <c r="AD300" s="307"/>
      <c r="AE300" s="308"/>
      <c r="AF300" s="308"/>
      <c r="AG300" s="308"/>
      <c r="AH300" s="308"/>
      <c r="AI300" s="309"/>
      <c r="AJ300" s="45" t="s">
        <v>2227</v>
      </c>
      <c r="AK300" s="46"/>
      <c r="AL300" s="46"/>
      <c r="AM300" s="46"/>
      <c r="AN300" s="46"/>
      <c r="AO300" s="46"/>
      <c r="AP300" s="46"/>
      <c r="AQ300" s="46"/>
      <c r="AR300" s="46"/>
      <c r="AS300" s="53" t="s">
        <v>2226</v>
      </c>
      <c r="AT300" s="205">
        <v>0.5</v>
      </c>
      <c r="AU300" s="260"/>
      <c r="AV300" s="259"/>
      <c r="AW300" s="259"/>
      <c r="AX300" s="258"/>
      <c r="AY300" s="89">
        <f>ROUND(ROUND(ROUND(M297*W300,0)*$AB$12,0)*AT300,0)</f>
        <v>142</v>
      </c>
      <c r="AZ300" s="199"/>
    </row>
    <row r="301" spans="1:52" ht="14.25" customHeight="1" x14ac:dyDescent="0.3">
      <c r="A301" s="6">
        <v>22</v>
      </c>
      <c r="B301" s="154" t="s">
        <v>1041</v>
      </c>
      <c r="C301" s="49" t="s">
        <v>4141</v>
      </c>
      <c r="D301" s="108"/>
      <c r="E301" s="109"/>
      <c r="F301" s="109"/>
      <c r="G301" s="41"/>
      <c r="H301" s="1"/>
      <c r="I301" s="1"/>
      <c r="J301" s="159"/>
      <c r="K301" s="1"/>
      <c r="L301" s="159"/>
      <c r="M301" s="160"/>
      <c r="N301" s="159"/>
      <c r="O301" s="159"/>
      <c r="P301" s="159"/>
      <c r="Q301" s="40"/>
      <c r="R301" s="30"/>
      <c r="S301" s="50"/>
      <c r="T301" s="50"/>
      <c r="U301" s="50"/>
      <c r="V301" s="50"/>
      <c r="W301" s="52"/>
      <c r="X301" s="50"/>
      <c r="Y301" s="50"/>
      <c r="Z301" s="68"/>
      <c r="AA301" s="127"/>
      <c r="AB301" s="127"/>
      <c r="AC301" s="81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165"/>
      <c r="AT301" s="164"/>
      <c r="AU301" s="310" t="s">
        <v>2238</v>
      </c>
      <c r="AV301" s="311"/>
      <c r="AW301" s="311"/>
      <c r="AX301" s="312"/>
      <c r="AY301" s="89">
        <f>ROUND(M297*$AB$12,0)-AU304</f>
        <v>289</v>
      </c>
      <c r="AZ301" s="9"/>
    </row>
    <row r="302" spans="1:52" ht="14.25" customHeight="1" x14ac:dyDescent="0.3">
      <c r="A302" s="6">
        <v>22</v>
      </c>
      <c r="B302" s="154" t="s">
        <v>1040</v>
      </c>
      <c r="C302" s="49" t="s">
        <v>4140</v>
      </c>
      <c r="D302" s="108"/>
      <c r="E302" s="109"/>
      <c r="F302" s="109"/>
      <c r="G302" s="41"/>
      <c r="H302" s="1"/>
      <c r="I302" s="1"/>
      <c r="J302" s="159"/>
      <c r="K302" s="1"/>
      <c r="L302" s="159"/>
      <c r="M302" s="160"/>
      <c r="N302" s="159"/>
      <c r="O302" s="159"/>
      <c r="P302" s="159"/>
      <c r="Q302" s="40"/>
      <c r="R302" s="159"/>
      <c r="S302" s="58"/>
      <c r="T302" s="58"/>
      <c r="U302" s="58"/>
      <c r="V302" s="58"/>
      <c r="W302" s="158"/>
      <c r="X302" s="58"/>
      <c r="Y302" s="58"/>
      <c r="Z302" s="67"/>
      <c r="AA302" s="58"/>
      <c r="AB302" s="58"/>
      <c r="AC302" s="74"/>
      <c r="AD302" s="304" t="s">
        <v>2230</v>
      </c>
      <c r="AE302" s="305"/>
      <c r="AF302" s="305"/>
      <c r="AG302" s="305"/>
      <c r="AH302" s="305"/>
      <c r="AI302" s="306"/>
      <c r="AJ302" s="62" t="s">
        <v>2229</v>
      </c>
      <c r="AK302" s="62"/>
      <c r="AL302" s="62"/>
      <c r="AM302" s="62"/>
      <c r="AN302" s="62"/>
      <c r="AO302" s="62"/>
      <c r="AP302" s="62"/>
      <c r="AQ302" s="62"/>
      <c r="AR302" s="62"/>
      <c r="AS302" s="50" t="s">
        <v>2226</v>
      </c>
      <c r="AT302" s="25">
        <v>0.7</v>
      </c>
      <c r="AU302" s="313"/>
      <c r="AV302" s="314"/>
      <c r="AW302" s="314"/>
      <c r="AX302" s="315"/>
      <c r="AY302" s="89">
        <f>ROUND(ROUND(M297*$AB$12,0)*AT302,0)-AU304</f>
        <v>201</v>
      </c>
      <c r="AZ302" s="9"/>
    </row>
    <row r="303" spans="1:52" ht="14.1" x14ac:dyDescent="0.3">
      <c r="A303" s="6">
        <v>22</v>
      </c>
      <c r="B303" s="154" t="s">
        <v>1039</v>
      </c>
      <c r="C303" s="49" t="s">
        <v>4139</v>
      </c>
      <c r="D303" s="108"/>
      <c r="E303" s="109"/>
      <c r="F303" s="109"/>
      <c r="G303" s="41"/>
      <c r="H303" s="1"/>
      <c r="I303" s="1"/>
      <c r="J303" s="159"/>
      <c r="K303" s="1"/>
      <c r="L303" s="159"/>
      <c r="M303" s="196"/>
      <c r="N303" s="1"/>
      <c r="O303" s="1"/>
      <c r="P303" s="159"/>
      <c r="Q303" s="40"/>
      <c r="R303" s="159"/>
      <c r="S303" s="58"/>
      <c r="T303" s="58"/>
      <c r="U303" s="58"/>
      <c r="V303" s="58"/>
      <c r="W303" s="158"/>
      <c r="X303" s="58"/>
      <c r="Y303" s="58"/>
      <c r="Z303" s="67"/>
      <c r="AA303" s="58"/>
      <c r="AB303" s="58"/>
      <c r="AC303" s="74"/>
      <c r="AD303" s="307"/>
      <c r="AE303" s="308"/>
      <c r="AF303" s="308"/>
      <c r="AG303" s="308"/>
      <c r="AH303" s="308"/>
      <c r="AI303" s="309"/>
      <c r="AJ303" s="62" t="s">
        <v>2227</v>
      </c>
      <c r="AK303" s="62"/>
      <c r="AL303" s="62"/>
      <c r="AM303" s="62"/>
      <c r="AN303" s="62"/>
      <c r="AO303" s="62"/>
      <c r="AP303" s="62"/>
      <c r="AQ303" s="62"/>
      <c r="AR303" s="62"/>
      <c r="AS303" s="50" t="s">
        <v>2226</v>
      </c>
      <c r="AT303" s="25">
        <v>0.5</v>
      </c>
      <c r="AU303" s="313"/>
      <c r="AV303" s="314"/>
      <c r="AW303" s="314"/>
      <c r="AX303" s="315"/>
      <c r="AY303" s="89">
        <f>ROUND(ROUND(M297*$AB$12,0)*AT303,0)-AU304</f>
        <v>142</v>
      </c>
      <c r="AZ303" s="9"/>
    </row>
    <row r="304" spans="1:52" ht="14.1" x14ac:dyDescent="0.3">
      <c r="A304" s="6">
        <v>22</v>
      </c>
      <c r="B304" s="154" t="s">
        <v>1038</v>
      </c>
      <c r="C304" s="49" t="s">
        <v>4138</v>
      </c>
      <c r="D304" s="108"/>
      <c r="E304" s="109"/>
      <c r="F304" s="109"/>
      <c r="G304" s="41"/>
      <c r="H304" s="1"/>
      <c r="I304" s="1"/>
      <c r="J304" s="159"/>
      <c r="K304" s="1"/>
      <c r="L304" s="159"/>
      <c r="M304" s="160"/>
      <c r="N304" s="159"/>
      <c r="O304" s="159"/>
      <c r="P304" s="159"/>
      <c r="Q304" s="40"/>
      <c r="R304" s="62" t="s">
        <v>2234</v>
      </c>
      <c r="S304" s="62"/>
      <c r="T304" s="62"/>
      <c r="U304" s="62"/>
      <c r="V304" s="62"/>
      <c r="W304" s="168"/>
      <c r="X304" s="62"/>
      <c r="Y304" s="62"/>
      <c r="Z304" s="67"/>
      <c r="AA304" s="58"/>
      <c r="AB304" s="58"/>
      <c r="AC304" s="74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50"/>
      <c r="AT304" s="51"/>
      <c r="AU304" s="163">
        <v>5</v>
      </c>
      <c r="AV304" s="162" t="s">
        <v>2233</v>
      </c>
      <c r="AW304" s="159"/>
      <c r="AX304" s="161"/>
      <c r="AY304" s="89">
        <f>ROUND(ROUND(M297*W306,0)*$AB$12,0)-AU304</f>
        <v>279</v>
      </c>
      <c r="AZ304" s="9"/>
    </row>
    <row r="305" spans="1:52" ht="14.25" customHeight="1" x14ac:dyDescent="0.3">
      <c r="A305" s="6">
        <v>22</v>
      </c>
      <c r="B305" s="154" t="s">
        <v>1037</v>
      </c>
      <c r="C305" s="49" t="s">
        <v>4137</v>
      </c>
      <c r="D305" s="108"/>
      <c r="E305" s="109"/>
      <c r="F305" s="109"/>
      <c r="G305" s="41"/>
      <c r="H305" s="1"/>
      <c r="I305" s="1"/>
      <c r="J305" s="159"/>
      <c r="K305" s="1"/>
      <c r="L305" s="159"/>
      <c r="M305" s="160"/>
      <c r="N305" s="159"/>
      <c r="O305" s="159"/>
      <c r="P305" s="159"/>
      <c r="Q305" s="40"/>
      <c r="R305" s="58" t="s">
        <v>2231</v>
      </c>
      <c r="S305" s="58"/>
      <c r="T305" s="58"/>
      <c r="U305" s="58"/>
      <c r="V305" s="58"/>
      <c r="W305" s="158"/>
      <c r="X305" s="58"/>
      <c r="Y305" s="58"/>
      <c r="Z305" s="67"/>
      <c r="AA305" s="58"/>
      <c r="AB305" s="58"/>
      <c r="AC305" s="74"/>
      <c r="AD305" s="304" t="s">
        <v>2230</v>
      </c>
      <c r="AE305" s="305"/>
      <c r="AF305" s="305"/>
      <c r="AG305" s="305"/>
      <c r="AH305" s="305"/>
      <c r="AI305" s="306"/>
      <c r="AJ305" s="62" t="s">
        <v>2229</v>
      </c>
      <c r="AK305" s="62"/>
      <c r="AL305" s="62"/>
      <c r="AM305" s="62"/>
      <c r="AN305" s="62"/>
      <c r="AO305" s="62"/>
      <c r="AP305" s="62"/>
      <c r="AQ305" s="62"/>
      <c r="AR305" s="62"/>
      <c r="AS305" s="50" t="s">
        <v>2226</v>
      </c>
      <c r="AT305" s="25">
        <v>0.7</v>
      </c>
      <c r="AU305" s="157"/>
      <c r="AV305" s="156"/>
      <c r="AW305" s="156"/>
      <c r="AX305" s="155"/>
      <c r="AY305" s="89">
        <f>ROUND(ROUND(ROUND(M297*W306,0)*$AB$12,0)*AT305,0)-AU304</f>
        <v>194</v>
      </c>
      <c r="AZ305" s="9"/>
    </row>
    <row r="306" spans="1:52" ht="14.1" x14ac:dyDescent="0.3">
      <c r="A306" s="6">
        <v>22</v>
      </c>
      <c r="B306" s="154" t="s">
        <v>1036</v>
      </c>
      <c r="C306" s="49" t="s">
        <v>4136</v>
      </c>
      <c r="D306" s="153"/>
      <c r="E306" s="152"/>
      <c r="F306" s="152"/>
      <c r="G306" s="153"/>
      <c r="H306" s="4"/>
      <c r="I306" s="4"/>
      <c r="J306" s="4"/>
      <c r="K306" s="4"/>
      <c r="L306" s="4"/>
      <c r="M306" s="34"/>
      <c r="N306" s="4"/>
      <c r="O306" s="4"/>
      <c r="P306" s="4"/>
      <c r="Q306" s="151"/>
      <c r="R306" s="7"/>
      <c r="S306" s="7"/>
      <c r="T306" s="7"/>
      <c r="U306" s="7"/>
      <c r="V306" s="107" t="s">
        <v>2226</v>
      </c>
      <c r="W306" s="150">
        <v>0.96499999999999997</v>
      </c>
      <c r="X306" s="257"/>
      <c r="Y306" s="7"/>
      <c r="Z306" s="256"/>
      <c r="AA306" s="224"/>
      <c r="AB306" s="224"/>
      <c r="AC306" s="255"/>
      <c r="AD306" s="307"/>
      <c r="AE306" s="308"/>
      <c r="AF306" s="308"/>
      <c r="AG306" s="308"/>
      <c r="AH306" s="308"/>
      <c r="AI306" s="309"/>
      <c r="AJ306" s="45" t="s">
        <v>2227</v>
      </c>
      <c r="AK306" s="46"/>
      <c r="AL306" s="46"/>
      <c r="AM306" s="46"/>
      <c r="AN306" s="46"/>
      <c r="AO306" s="46"/>
      <c r="AP306" s="46"/>
      <c r="AQ306" s="46"/>
      <c r="AR306" s="46"/>
      <c r="AS306" s="53" t="s">
        <v>2226</v>
      </c>
      <c r="AT306" s="205">
        <v>0.5</v>
      </c>
      <c r="AU306" s="148"/>
      <c r="AV306" s="147"/>
      <c r="AW306" s="146"/>
      <c r="AX306" s="145"/>
      <c r="AY306" s="89">
        <f>ROUND(ROUND(ROUND(M297*W306,0)*$AB$12,0)*AT306,0)-AU304</f>
        <v>137</v>
      </c>
      <c r="AZ306" s="144"/>
    </row>
  </sheetData>
  <mergeCells count="130">
    <mergeCell ref="D5:AX5"/>
    <mergeCell ref="AD266:AI267"/>
    <mergeCell ref="AD269:AI270"/>
    <mergeCell ref="AD272:AI273"/>
    <mergeCell ref="AD299:AI300"/>
    <mergeCell ref="AU301:AX303"/>
    <mergeCell ref="AD302:AI303"/>
    <mergeCell ref="AD305:AI306"/>
    <mergeCell ref="AD284:AI285"/>
    <mergeCell ref="AD287:AI288"/>
    <mergeCell ref="AU289:AX291"/>
    <mergeCell ref="AD290:AI291"/>
    <mergeCell ref="AD293:AI294"/>
    <mergeCell ref="AD296:AI297"/>
    <mergeCell ref="AD209:AI210"/>
    <mergeCell ref="AD212:AI213"/>
    <mergeCell ref="AD275:AI276"/>
    <mergeCell ref="AU277:AX279"/>
    <mergeCell ref="AD278:AI279"/>
    <mergeCell ref="AD281:AI282"/>
    <mergeCell ref="AD224:AI225"/>
    <mergeCell ref="AD227:AI228"/>
    <mergeCell ref="AU229:AX231"/>
    <mergeCell ref="AD230:AI231"/>
    <mergeCell ref="AD233:AI234"/>
    <mergeCell ref="AD236:AI237"/>
    <mergeCell ref="AD239:AI240"/>
    <mergeCell ref="AU241:AX243"/>
    <mergeCell ref="AD242:AI243"/>
    <mergeCell ref="AD245:AI246"/>
    <mergeCell ref="AD248:AI249"/>
    <mergeCell ref="AD251:AI252"/>
    <mergeCell ref="AU253:AX255"/>
    <mergeCell ref="AD254:AI255"/>
    <mergeCell ref="AD257:AI258"/>
    <mergeCell ref="AD260:AI261"/>
    <mergeCell ref="AD263:AI264"/>
    <mergeCell ref="AU265:AX267"/>
    <mergeCell ref="AD152:AI153"/>
    <mergeCell ref="AD215:AI216"/>
    <mergeCell ref="AU217:AX219"/>
    <mergeCell ref="AD218:AI219"/>
    <mergeCell ref="AD221:AI222"/>
    <mergeCell ref="AD164:AI165"/>
    <mergeCell ref="AD167:AI168"/>
    <mergeCell ref="AU169:AX171"/>
    <mergeCell ref="AD170:AI171"/>
    <mergeCell ref="AD173:AI174"/>
    <mergeCell ref="AD176:AI177"/>
    <mergeCell ref="AD179:AI180"/>
    <mergeCell ref="AU181:AX183"/>
    <mergeCell ref="AD182:AI183"/>
    <mergeCell ref="AD185:AI186"/>
    <mergeCell ref="AD188:AI189"/>
    <mergeCell ref="AD191:AI192"/>
    <mergeCell ref="AU193:AX195"/>
    <mergeCell ref="AD194:AI195"/>
    <mergeCell ref="AD197:AI198"/>
    <mergeCell ref="AD200:AI201"/>
    <mergeCell ref="AD203:AI204"/>
    <mergeCell ref="AU205:AX207"/>
    <mergeCell ref="AD206:AI207"/>
    <mergeCell ref="AD155:AI156"/>
    <mergeCell ref="AU157:AX159"/>
    <mergeCell ref="AD158:AI159"/>
    <mergeCell ref="AD161:AI162"/>
    <mergeCell ref="AD104:AI105"/>
    <mergeCell ref="AD107:AI108"/>
    <mergeCell ref="AU109:AX111"/>
    <mergeCell ref="AD110:AI111"/>
    <mergeCell ref="AD113:AI114"/>
    <mergeCell ref="AD116:AI117"/>
    <mergeCell ref="AD119:AI120"/>
    <mergeCell ref="AU121:AX123"/>
    <mergeCell ref="AD122:AI123"/>
    <mergeCell ref="AD125:AI126"/>
    <mergeCell ref="AD128:AI129"/>
    <mergeCell ref="AD131:AI132"/>
    <mergeCell ref="AU133:AX135"/>
    <mergeCell ref="AD134:AI135"/>
    <mergeCell ref="AD137:AI138"/>
    <mergeCell ref="AD140:AI141"/>
    <mergeCell ref="AD143:AI144"/>
    <mergeCell ref="AU145:AX147"/>
    <mergeCell ref="AD146:AI147"/>
    <mergeCell ref="AD149:AI150"/>
    <mergeCell ref="AD101:AI102"/>
    <mergeCell ref="AU73:AX75"/>
    <mergeCell ref="AD74:AI75"/>
    <mergeCell ref="AD77:AI78"/>
    <mergeCell ref="AD80:AI81"/>
    <mergeCell ref="AD83:AI84"/>
    <mergeCell ref="AU85:AX87"/>
    <mergeCell ref="AD86:AI87"/>
    <mergeCell ref="AD89:AI90"/>
    <mergeCell ref="AD92:AI93"/>
    <mergeCell ref="AD95:AI96"/>
    <mergeCell ref="AU97:AX99"/>
    <mergeCell ref="AD98:AI99"/>
    <mergeCell ref="AD59:AI60"/>
    <mergeCell ref="AU61:AX63"/>
    <mergeCell ref="AD62:AI63"/>
    <mergeCell ref="AD65:AI66"/>
    <mergeCell ref="AD68:AI69"/>
    <mergeCell ref="AD71:AI72"/>
    <mergeCell ref="AD23:AI24"/>
    <mergeCell ref="AU25:AX27"/>
    <mergeCell ref="AD26:AI27"/>
    <mergeCell ref="AD29:AI30"/>
    <mergeCell ref="G55:J57"/>
    <mergeCell ref="AD56:AI57"/>
    <mergeCell ref="AD32:AI33"/>
    <mergeCell ref="AD35:AI36"/>
    <mergeCell ref="AU37:AX39"/>
    <mergeCell ref="AD38:AI39"/>
    <mergeCell ref="AD41:AI42"/>
    <mergeCell ref="AD44:AI45"/>
    <mergeCell ref="AD47:AI48"/>
    <mergeCell ref="AU49:AX51"/>
    <mergeCell ref="AD50:AI51"/>
    <mergeCell ref="AD53:AI54"/>
    <mergeCell ref="D7:F9"/>
    <mergeCell ref="G7:J9"/>
    <mergeCell ref="AD8:AI9"/>
    <mergeCell ref="AD11:AI12"/>
    <mergeCell ref="AB12:AC12"/>
    <mergeCell ref="AU13:AX15"/>
    <mergeCell ref="AD14:AI15"/>
    <mergeCell ref="AD17:AI18"/>
    <mergeCell ref="AD20:AI21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26" max="16383" man="1"/>
    <brk id="2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autoPageBreaks="0"/>
  </sheetPr>
  <dimension ref="A1:BA3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2" width="2.3671875" style="59" customWidth="1"/>
    <col min="23" max="23" width="4.62890625" style="59" customWidth="1"/>
    <col min="24" max="43" width="2.3671875" style="59" customWidth="1"/>
    <col min="44" max="44" width="6.62890625" style="59" customWidth="1"/>
    <col min="45" max="45" width="2.3671875" style="59" customWidth="1"/>
    <col min="46" max="46" width="4.26171875" style="38" customWidth="1"/>
    <col min="47" max="50" width="2.47265625" style="38" customWidth="1"/>
    <col min="51" max="52" width="8.62890625" style="38" customWidth="1"/>
    <col min="53" max="53" width="4.47265625" style="38" bestFit="1" customWidth="1"/>
    <col min="54" max="16384" width="9" style="38"/>
  </cols>
  <sheetData>
    <row r="1" spans="1:53" ht="16.5" x14ac:dyDescent="0.3">
      <c r="A1" s="37"/>
    </row>
    <row r="2" spans="1:53" ht="16.5" x14ac:dyDescent="0.3">
      <c r="A2" s="37"/>
    </row>
    <row r="3" spans="1:53" ht="16.5" x14ac:dyDescent="0.3">
      <c r="A3" s="37"/>
    </row>
    <row r="4" spans="1:53" ht="16.5" x14ac:dyDescent="0.3">
      <c r="A4" s="37"/>
      <c r="B4" s="193"/>
    </row>
    <row r="5" spans="1:53" x14ac:dyDescent="0.3">
      <c r="A5" s="21" t="s">
        <v>2574</v>
      </c>
      <c r="B5" s="75"/>
      <c r="C5" s="129" t="s">
        <v>1859</v>
      </c>
      <c r="D5" s="342" t="s">
        <v>5568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130" t="s">
        <v>1858</v>
      </c>
      <c r="AZ5" s="20" t="s">
        <v>1857</v>
      </c>
      <c r="BA5" s="123"/>
    </row>
    <row r="6" spans="1:53" x14ac:dyDescent="0.3">
      <c r="A6" s="19" t="s">
        <v>1856</v>
      </c>
      <c r="B6" s="18" t="s">
        <v>1855</v>
      </c>
      <c r="C6" s="4"/>
      <c r="D6" s="66"/>
      <c r="E6" s="123"/>
      <c r="F6" s="123"/>
      <c r="G6" s="69"/>
      <c r="H6" s="4"/>
      <c r="I6" s="4"/>
      <c r="J6" s="4"/>
      <c r="K6" s="4"/>
      <c r="L6" s="4"/>
      <c r="M6" s="4"/>
      <c r="N6" s="4"/>
      <c r="O6" s="4"/>
      <c r="P6" s="4"/>
      <c r="Q6" s="69"/>
      <c r="R6" s="69"/>
      <c r="S6" s="69"/>
      <c r="T6" s="70"/>
      <c r="U6" s="70"/>
      <c r="V6" s="70"/>
      <c r="W6" s="70"/>
      <c r="X6" s="70"/>
      <c r="Y6" s="70"/>
      <c r="Z6" s="60"/>
      <c r="AA6" s="60"/>
      <c r="AB6" s="60"/>
      <c r="AC6" s="6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123"/>
      <c r="AV6" s="123"/>
      <c r="AW6" s="123"/>
      <c r="AX6" s="65"/>
      <c r="AY6" s="272" t="s">
        <v>2</v>
      </c>
      <c r="AZ6" s="15" t="s">
        <v>0</v>
      </c>
      <c r="BA6" s="123"/>
    </row>
    <row r="7" spans="1:53" ht="14.25" customHeight="1" x14ac:dyDescent="0.3">
      <c r="A7" s="6">
        <v>22</v>
      </c>
      <c r="B7" s="154">
        <v>7341</v>
      </c>
      <c r="C7" s="49" t="s">
        <v>4758</v>
      </c>
      <c r="D7" s="298" t="s">
        <v>2891</v>
      </c>
      <c r="E7" s="299"/>
      <c r="F7" s="300"/>
      <c r="G7" s="1" t="s">
        <v>2890</v>
      </c>
      <c r="H7" s="1"/>
      <c r="I7" s="1"/>
      <c r="J7" s="159"/>
      <c r="K7" s="1"/>
      <c r="L7" s="159"/>
      <c r="M7" s="160"/>
      <c r="N7" s="159"/>
      <c r="O7" s="159"/>
      <c r="P7" s="159"/>
      <c r="Q7" s="1"/>
      <c r="R7" s="41"/>
      <c r="S7" s="127"/>
      <c r="T7" s="127"/>
      <c r="U7" s="127"/>
      <c r="V7" s="127"/>
      <c r="W7" s="141"/>
      <c r="X7" s="127"/>
      <c r="Y7" s="127"/>
      <c r="Z7" s="57" t="s">
        <v>4441</v>
      </c>
      <c r="AA7" s="56"/>
      <c r="AB7" s="56"/>
      <c r="AC7" s="238"/>
      <c r="AD7" s="187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165"/>
      <c r="AT7" s="271"/>
      <c r="AU7" s="176"/>
      <c r="AV7" s="165"/>
      <c r="AW7" s="165"/>
      <c r="AX7" s="175"/>
      <c r="AY7" s="89">
        <f>ROUND(M9*$AB$12,0)</f>
        <v>521</v>
      </c>
      <c r="AZ7" s="14" t="s">
        <v>2568</v>
      </c>
    </row>
    <row r="8" spans="1:53" ht="14.25" customHeight="1" x14ac:dyDescent="0.3">
      <c r="A8" s="6">
        <v>22</v>
      </c>
      <c r="B8" s="154">
        <v>7342</v>
      </c>
      <c r="C8" s="49" t="s">
        <v>4757</v>
      </c>
      <c r="D8" s="301"/>
      <c r="E8" s="302"/>
      <c r="F8" s="303"/>
      <c r="G8" s="1"/>
      <c r="H8" s="1"/>
      <c r="I8" s="1"/>
      <c r="J8" s="159"/>
      <c r="K8" s="1"/>
      <c r="L8" s="159"/>
      <c r="M8" s="160"/>
      <c r="N8" s="159"/>
      <c r="O8" s="159"/>
      <c r="P8" s="159"/>
      <c r="Q8" s="1"/>
      <c r="R8" s="173"/>
      <c r="S8" s="58"/>
      <c r="T8" s="58"/>
      <c r="U8" s="58"/>
      <c r="V8" s="58"/>
      <c r="W8" s="158"/>
      <c r="X8" s="58"/>
      <c r="Y8" s="58"/>
      <c r="Z8" s="55" t="s">
        <v>4439</v>
      </c>
      <c r="AA8" s="54"/>
      <c r="AB8" s="54"/>
      <c r="AC8" s="200"/>
      <c r="AD8" s="304" t="s">
        <v>2230</v>
      </c>
      <c r="AE8" s="305"/>
      <c r="AF8" s="305"/>
      <c r="AG8" s="305"/>
      <c r="AH8" s="305"/>
      <c r="AI8" s="306"/>
      <c r="AJ8" s="62" t="s">
        <v>2244</v>
      </c>
      <c r="AK8" s="62"/>
      <c r="AL8" s="62"/>
      <c r="AM8" s="62"/>
      <c r="AN8" s="62"/>
      <c r="AO8" s="62"/>
      <c r="AP8" s="62"/>
      <c r="AQ8" s="62"/>
      <c r="AR8" s="62"/>
      <c r="AS8" s="50" t="s">
        <v>2224</v>
      </c>
      <c r="AT8" s="205">
        <v>0.7</v>
      </c>
      <c r="AU8" s="263"/>
      <c r="AV8" s="262"/>
      <c r="AW8" s="262"/>
      <c r="AX8" s="261"/>
      <c r="AY8" s="89">
        <f>ROUND(ROUND(M9*$AB$12,0)*AT8,0)</f>
        <v>365</v>
      </c>
      <c r="AZ8" s="9"/>
    </row>
    <row r="9" spans="1:53" ht="14.1" x14ac:dyDescent="0.3">
      <c r="A9" s="6">
        <v>22</v>
      </c>
      <c r="B9" s="154" t="s">
        <v>4756</v>
      </c>
      <c r="C9" s="49" t="s">
        <v>4755</v>
      </c>
      <c r="D9" s="301"/>
      <c r="E9" s="302"/>
      <c r="F9" s="303"/>
      <c r="G9" s="1"/>
      <c r="H9" s="1"/>
      <c r="I9" s="1"/>
      <c r="J9" s="159"/>
      <c r="K9" s="1"/>
      <c r="L9" s="159"/>
      <c r="M9" s="174">
        <f>'7経過的生活介護(基本２)'!L9</f>
        <v>744</v>
      </c>
      <c r="N9" s="1" t="s">
        <v>1860</v>
      </c>
      <c r="O9" s="159"/>
      <c r="P9" s="159"/>
      <c r="Q9" s="1"/>
      <c r="R9" s="173"/>
      <c r="S9" s="58"/>
      <c r="T9" s="58"/>
      <c r="U9" s="58"/>
      <c r="V9" s="58"/>
      <c r="W9" s="158"/>
      <c r="X9" s="58"/>
      <c r="Y9" s="58"/>
      <c r="Z9" s="55" t="s">
        <v>4436</v>
      </c>
      <c r="AA9" s="54"/>
      <c r="AB9" s="54"/>
      <c r="AC9" s="200"/>
      <c r="AD9" s="307"/>
      <c r="AE9" s="308"/>
      <c r="AF9" s="308"/>
      <c r="AG9" s="308"/>
      <c r="AH9" s="308"/>
      <c r="AI9" s="309"/>
      <c r="AJ9" s="45" t="s">
        <v>2248</v>
      </c>
      <c r="AK9" s="46"/>
      <c r="AL9" s="46"/>
      <c r="AM9" s="46"/>
      <c r="AN9" s="46"/>
      <c r="AO9" s="46"/>
      <c r="AP9" s="46"/>
      <c r="AQ9" s="46"/>
      <c r="AR9" s="46"/>
      <c r="AS9" s="53" t="s">
        <v>1</v>
      </c>
      <c r="AT9" s="205">
        <v>0.5</v>
      </c>
      <c r="AU9" s="263"/>
      <c r="AV9" s="262"/>
      <c r="AW9" s="262"/>
      <c r="AX9" s="261"/>
      <c r="AY9" s="89">
        <f>ROUND(ROUND(M9*$AB$12,0)*AT9,0)</f>
        <v>261</v>
      </c>
      <c r="AZ9" s="9"/>
    </row>
    <row r="10" spans="1:53" ht="14.25" customHeight="1" x14ac:dyDescent="0.3">
      <c r="A10" s="6">
        <v>22</v>
      </c>
      <c r="B10" s="154">
        <v>7343</v>
      </c>
      <c r="C10" s="49" t="s">
        <v>4754</v>
      </c>
      <c r="D10" s="108"/>
      <c r="E10" s="109"/>
      <c r="F10" s="110"/>
      <c r="G10" s="1"/>
      <c r="H10" s="1"/>
      <c r="I10" s="1"/>
      <c r="J10" s="159"/>
      <c r="K10" s="1"/>
      <c r="L10" s="159"/>
      <c r="M10" s="32"/>
      <c r="O10" s="1"/>
      <c r="P10" s="159"/>
      <c r="Q10" s="1"/>
      <c r="R10" s="166" t="s">
        <v>2234</v>
      </c>
      <c r="S10" s="62"/>
      <c r="T10" s="62"/>
      <c r="U10" s="62"/>
      <c r="V10" s="62"/>
      <c r="W10" s="168"/>
      <c r="X10" s="62"/>
      <c r="Y10" s="62"/>
      <c r="Z10" s="55"/>
      <c r="AA10" s="54"/>
      <c r="AB10" s="54"/>
      <c r="AC10" s="200"/>
      <c r="AD10" s="166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50"/>
      <c r="AT10" s="268"/>
      <c r="AU10" s="157"/>
      <c r="AV10" s="156"/>
      <c r="AW10" s="156"/>
      <c r="AX10" s="155"/>
      <c r="AY10" s="89">
        <f>ROUND(ROUND(M9*W12,0)*$AB$12,0)</f>
        <v>503</v>
      </c>
      <c r="AZ10" s="9"/>
    </row>
    <row r="11" spans="1:53" ht="14.25" customHeight="1" x14ac:dyDescent="0.3">
      <c r="A11" s="6">
        <v>22</v>
      </c>
      <c r="B11" s="154">
        <v>7344</v>
      </c>
      <c r="C11" s="49" t="s">
        <v>4753</v>
      </c>
      <c r="D11" s="108"/>
      <c r="E11" s="109"/>
      <c r="F11" s="110"/>
      <c r="G11" s="1"/>
      <c r="H11" s="1"/>
      <c r="I11" s="1"/>
      <c r="J11" s="159"/>
      <c r="K11" s="1"/>
      <c r="L11" s="159"/>
      <c r="M11" s="160"/>
      <c r="N11" s="159"/>
      <c r="O11" s="159"/>
      <c r="P11" s="159"/>
      <c r="Q11" s="1"/>
      <c r="R11" s="67" t="s">
        <v>2231</v>
      </c>
      <c r="S11" s="58"/>
      <c r="T11" s="58"/>
      <c r="U11" s="58"/>
      <c r="V11" s="58"/>
      <c r="W11" s="158"/>
      <c r="X11" s="58"/>
      <c r="Y11" s="58"/>
      <c r="Z11" s="108"/>
      <c r="AA11" s="109"/>
      <c r="AB11" s="109"/>
      <c r="AC11" s="110"/>
      <c r="AD11" s="304" t="s">
        <v>2230</v>
      </c>
      <c r="AE11" s="305"/>
      <c r="AF11" s="305"/>
      <c r="AG11" s="305"/>
      <c r="AH11" s="305"/>
      <c r="AI11" s="306"/>
      <c r="AJ11" s="166" t="s">
        <v>2244</v>
      </c>
      <c r="AK11" s="62"/>
      <c r="AL11" s="62"/>
      <c r="AM11" s="62"/>
      <c r="AN11" s="62"/>
      <c r="AO11" s="62"/>
      <c r="AP11" s="62"/>
      <c r="AQ11" s="62"/>
      <c r="AR11" s="62"/>
      <c r="AS11" s="50" t="s">
        <v>2224</v>
      </c>
      <c r="AT11" s="205">
        <v>0.7</v>
      </c>
      <c r="AU11" s="157"/>
      <c r="AV11" s="156"/>
      <c r="AW11" s="156"/>
      <c r="AX11" s="155"/>
      <c r="AY11" s="89">
        <f>ROUND(ROUND(ROUND(M9*W12,0)*$AB$12,0)*AT11,0)</f>
        <v>352</v>
      </c>
      <c r="AZ11" s="9"/>
    </row>
    <row r="12" spans="1:53" ht="14.1" x14ac:dyDescent="0.3">
      <c r="A12" s="6">
        <v>22</v>
      </c>
      <c r="B12" s="154" t="s">
        <v>1035</v>
      </c>
      <c r="C12" s="49" t="s">
        <v>4752</v>
      </c>
      <c r="D12" s="108"/>
      <c r="E12" s="109"/>
      <c r="F12" s="110"/>
      <c r="G12" s="1"/>
      <c r="H12" s="1"/>
      <c r="I12" s="1"/>
      <c r="J12" s="159"/>
      <c r="K12" s="1"/>
      <c r="L12" s="159"/>
      <c r="M12" s="160"/>
      <c r="N12" s="159"/>
      <c r="O12" s="159"/>
      <c r="P12" s="159"/>
      <c r="Q12" s="1"/>
      <c r="R12" s="13"/>
      <c r="S12" s="7"/>
      <c r="T12" s="7"/>
      <c r="U12" s="7"/>
      <c r="V12" s="107" t="s">
        <v>2224</v>
      </c>
      <c r="W12" s="150">
        <v>0.96499999999999997</v>
      </c>
      <c r="X12" s="257"/>
      <c r="Y12" s="7"/>
      <c r="Z12" s="108"/>
      <c r="AA12" s="127" t="s">
        <v>2224</v>
      </c>
      <c r="AB12" s="340">
        <v>0.7</v>
      </c>
      <c r="AC12" s="341"/>
      <c r="AD12" s="307"/>
      <c r="AE12" s="308"/>
      <c r="AF12" s="308"/>
      <c r="AG12" s="308"/>
      <c r="AH12" s="308"/>
      <c r="AI12" s="309"/>
      <c r="AJ12" s="45" t="s">
        <v>2248</v>
      </c>
      <c r="AK12" s="46"/>
      <c r="AL12" s="46"/>
      <c r="AM12" s="46"/>
      <c r="AN12" s="46"/>
      <c r="AO12" s="46"/>
      <c r="AP12" s="46"/>
      <c r="AQ12" s="46"/>
      <c r="AR12" s="46"/>
      <c r="AS12" s="53" t="s">
        <v>1</v>
      </c>
      <c r="AT12" s="205">
        <v>0.5</v>
      </c>
      <c r="AU12" s="157"/>
      <c r="AV12" s="156"/>
      <c r="AW12" s="156"/>
      <c r="AX12" s="155"/>
      <c r="AY12" s="89">
        <f>ROUND(ROUND(ROUND(M9*W12,0)*$AB$12,0)*AT12,0)</f>
        <v>252</v>
      </c>
      <c r="AZ12" s="9"/>
    </row>
    <row r="13" spans="1:53" ht="14.25" customHeight="1" x14ac:dyDescent="0.3">
      <c r="A13" s="6">
        <v>22</v>
      </c>
      <c r="B13" s="154" t="s">
        <v>1034</v>
      </c>
      <c r="C13" s="49" t="s">
        <v>4751</v>
      </c>
      <c r="D13" s="55"/>
      <c r="E13" s="54"/>
      <c r="F13" s="200"/>
      <c r="G13" s="1"/>
      <c r="H13" s="1"/>
      <c r="I13" s="1"/>
      <c r="J13" s="159"/>
      <c r="K13" s="1"/>
      <c r="L13" s="159"/>
      <c r="M13" s="160"/>
      <c r="N13" s="159"/>
      <c r="O13" s="159"/>
      <c r="P13" s="159"/>
      <c r="Q13" s="1"/>
      <c r="R13" s="41"/>
      <c r="S13" s="127"/>
      <c r="T13" s="127"/>
      <c r="U13" s="127"/>
      <c r="V13" s="127"/>
      <c r="W13" s="141"/>
      <c r="X13" s="127"/>
      <c r="Y13" s="127"/>
      <c r="Z13" s="68"/>
      <c r="AA13" s="127"/>
      <c r="AB13" s="127"/>
      <c r="AC13" s="81"/>
      <c r="AD13" s="68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59"/>
      <c r="AT13" s="270"/>
      <c r="AU13" s="310" t="s">
        <v>2255</v>
      </c>
      <c r="AV13" s="311"/>
      <c r="AW13" s="311"/>
      <c r="AX13" s="312"/>
      <c r="AY13" s="89">
        <f>ROUND(M9*$AB$12,0)-AU16</f>
        <v>516</v>
      </c>
      <c r="AZ13" s="9"/>
    </row>
    <row r="14" spans="1:53" ht="14.25" customHeight="1" x14ac:dyDescent="0.3">
      <c r="A14" s="6">
        <v>22</v>
      </c>
      <c r="B14" s="154" t="s">
        <v>1033</v>
      </c>
      <c r="C14" s="49" t="s">
        <v>4750</v>
      </c>
      <c r="D14" s="55"/>
      <c r="E14" s="54"/>
      <c r="F14" s="200"/>
      <c r="G14" s="1"/>
      <c r="H14" s="1"/>
      <c r="I14" s="1"/>
      <c r="J14" s="159"/>
      <c r="K14" s="1"/>
      <c r="L14" s="159"/>
      <c r="M14" s="160"/>
      <c r="N14" s="159"/>
      <c r="O14" s="159"/>
      <c r="P14" s="159"/>
      <c r="Q14" s="1"/>
      <c r="R14" s="173"/>
      <c r="S14" s="58"/>
      <c r="T14" s="58"/>
      <c r="U14" s="58"/>
      <c r="V14" s="58"/>
      <c r="W14" s="158"/>
      <c r="X14" s="58"/>
      <c r="Y14" s="58"/>
      <c r="Z14" s="55"/>
      <c r="AA14" s="54"/>
      <c r="AB14" s="54"/>
      <c r="AC14" s="200"/>
      <c r="AD14" s="304" t="s">
        <v>2230</v>
      </c>
      <c r="AE14" s="305"/>
      <c r="AF14" s="305"/>
      <c r="AG14" s="305"/>
      <c r="AH14" s="305"/>
      <c r="AI14" s="306"/>
      <c r="AJ14" s="62" t="s">
        <v>2244</v>
      </c>
      <c r="AK14" s="62"/>
      <c r="AL14" s="62"/>
      <c r="AM14" s="62"/>
      <c r="AN14" s="62"/>
      <c r="AO14" s="62"/>
      <c r="AP14" s="62"/>
      <c r="AQ14" s="62"/>
      <c r="AR14" s="62"/>
      <c r="AS14" s="50" t="s">
        <v>2224</v>
      </c>
      <c r="AT14" s="205">
        <v>0.7</v>
      </c>
      <c r="AU14" s="313"/>
      <c r="AV14" s="314"/>
      <c r="AW14" s="314"/>
      <c r="AX14" s="315"/>
      <c r="AY14" s="89">
        <f>ROUND(ROUND(M9*$AB$12,0)*AT14,0)-AU16</f>
        <v>360</v>
      </c>
      <c r="AZ14" s="9"/>
    </row>
    <row r="15" spans="1:53" ht="14.1" x14ac:dyDescent="0.3">
      <c r="A15" s="6">
        <v>22</v>
      </c>
      <c r="B15" s="154" t="s">
        <v>1032</v>
      </c>
      <c r="C15" s="49" t="s">
        <v>4749</v>
      </c>
      <c r="D15" s="55"/>
      <c r="E15" s="54"/>
      <c r="F15" s="200"/>
      <c r="G15" s="1"/>
      <c r="H15" s="1"/>
      <c r="I15" s="1"/>
      <c r="J15" s="159"/>
      <c r="K15" s="1"/>
      <c r="L15" s="159"/>
      <c r="M15" s="160"/>
      <c r="N15" s="159"/>
      <c r="O15" s="159"/>
      <c r="P15" s="159"/>
      <c r="Q15" s="1"/>
      <c r="R15" s="173"/>
      <c r="S15" s="58"/>
      <c r="T15" s="58"/>
      <c r="U15" s="58"/>
      <c r="V15" s="58"/>
      <c r="W15" s="158"/>
      <c r="X15" s="58"/>
      <c r="Y15" s="58"/>
      <c r="Z15" s="55"/>
      <c r="AA15" s="54"/>
      <c r="AB15" s="54"/>
      <c r="AC15" s="200"/>
      <c r="AD15" s="307"/>
      <c r="AE15" s="308"/>
      <c r="AF15" s="308"/>
      <c r="AG15" s="308"/>
      <c r="AH15" s="308"/>
      <c r="AI15" s="309"/>
      <c r="AJ15" s="62" t="s">
        <v>2248</v>
      </c>
      <c r="AK15" s="62"/>
      <c r="AL15" s="62"/>
      <c r="AM15" s="62"/>
      <c r="AN15" s="62"/>
      <c r="AO15" s="62"/>
      <c r="AP15" s="62"/>
      <c r="AQ15" s="62"/>
      <c r="AR15" s="62"/>
      <c r="AS15" s="53" t="s">
        <v>1</v>
      </c>
      <c r="AT15" s="205">
        <v>0.5</v>
      </c>
      <c r="AU15" s="313"/>
      <c r="AV15" s="314"/>
      <c r="AW15" s="314"/>
      <c r="AX15" s="315"/>
      <c r="AY15" s="89">
        <f>ROUND(ROUND(M9*$AB$12,0)*AT15,0)-AU16</f>
        <v>256</v>
      </c>
      <c r="AZ15" s="9"/>
    </row>
    <row r="16" spans="1:53" ht="14.25" customHeight="1" x14ac:dyDescent="0.3">
      <c r="A16" s="6">
        <v>22</v>
      </c>
      <c r="B16" s="154" t="s">
        <v>1031</v>
      </c>
      <c r="C16" s="49" t="s">
        <v>4748</v>
      </c>
      <c r="D16" s="55"/>
      <c r="E16" s="54"/>
      <c r="F16" s="200"/>
      <c r="G16" s="1"/>
      <c r="H16" s="1"/>
      <c r="I16" s="1"/>
      <c r="J16" s="159"/>
      <c r="K16" s="1"/>
      <c r="L16" s="159"/>
      <c r="M16" s="196"/>
      <c r="N16" s="1"/>
      <c r="O16" s="1"/>
      <c r="P16" s="159"/>
      <c r="Q16" s="1"/>
      <c r="R16" s="166" t="s">
        <v>2234</v>
      </c>
      <c r="S16" s="62"/>
      <c r="T16" s="62"/>
      <c r="U16" s="62"/>
      <c r="V16" s="62"/>
      <c r="W16" s="168"/>
      <c r="X16" s="62"/>
      <c r="Y16" s="62"/>
      <c r="Z16" s="55"/>
      <c r="AA16" s="54"/>
      <c r="AB16" s="54"/>
      <c r="AC16" s="200"/>
      <c r="AD16" s="166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50"/>
      <c r="AT16" s="268"/>
      <c r="AU16" s="163">
        <v>5</v>
      </c>
      <c r="AV16" s="162" t="s">
        <v>2251</v>
      </c>
      <c r="AW16" s="159"/>
      <c r="AX16" s="161"/>
      <c r="AY16" s="89">
        <f>ROUND(ROUND(M9*W18,0)*$AB$12,0)-AU16</f>
        <v>498</v>
      </c>
      <c r="AZ16" s="9"/>
    </row>
    <row r="17" spans="1:52" ht="14.25" customHeight="1" x14ac:dyDescent="0.3">
      <c r="A17" s="6">
        <v>22</v>
      </c>
      <c r="B17" s="154" t="s">
        <v>1030</v>
      </c>
      <c r="C17" s="49" t="s">
        <v>4747</v>
      </c>
      <c r="D17" s="108"/>
      <c r="E17" s="109"/>
      <c r="F17" s="110"/>
      <c r="G17" s="1"/>
      <c r="H17" s="1"/>
      <c r="I17" s="1"/>
      <c r="J17" s="159"/>
      <c r="K17" s="1"/>
      <c r="L17" s="159"/>
      <c r="M17" s="160"/>
      <c r="N17" s="159"/>
      <c r="O17" s="159"/>
      <c r="P17" s="159"/>
      <c r="Q17" s="1"/>
      <c r="R17" s="67" t="s">
        <v>2231</v>
      </c>
      <c r="S17" s="58"/>
      <c r="T17" s="58"/>
      <c r="U17" s="58"/>
      <c r="V17" s="58"/>
      <c r="W17" s="158"/>
      <c r="X17" s="58"/>
      <c r="Y17" s="58"/>
      <c r="Z17" s="55"/>
      <c r="AA17" s="54"/>
      <c r="AB17" s="54"/>
      <c r="AC17" s="200"/>
      <c r="AD17" s="304" t="s">
        <v>2230</v>
      </c>
      <c r="AE17" s="305"/>
      <c r="AF17" s="305"/>
      <c r="AG17" s="305"/>
      <c r="AH17" s="305"/>
      <c r="AI17" s="306"/>
      <c r="AJ17" s="166" t="s">
        <v>2244</v>
      </c>
      <c r="AK17" s="62"/>
      <c r="AL17" s="62"/>
      <c r="AM17" s="62"/>
      <c r="AN17" s="62"/>
      <c r="AO17" s="62"/>
      <c r="AP17" s="62"/>
      <c r="AQ17" s="62"/>
      <c r="AR17" s="62"/>
      <c r="AS17" s="50" t="s">
        <v>2224</v>
      </c>
      <c r="AT17" s="205">
        <v>0.7</v>
      </c>
      <c r="AU17" s="157"/>
      <c r="AV17" s="156"/>
      <c r="AW17" s="156"/>
      <c r="AX17" s="155"/>
      <c r="AY17" s="89">
        <f>ROUND(ROUND(ROUND(M9*W18,0)*$AB$12,0)*AT17,0)-AU16</f>
        <v>347</v>
      </c>
      <c r="AZ17" s="9"/>
    </row>
    <row r="18" spans="1:52" ht="14.1" x14ac:dyDescent="0.3">
      <c r="A18" s="6">
        <v>22</v>
      </c>
      <c r="B18" s="154" t="s">
        <v>1029</v>
      </c>
      <c r="C18" s="49" t="s">
        <v>4746</v>
      </c>
      <c r="D18" s="108"/>
      <c r="E18" s="109"/>
      <c r="F18" s="110"/>
      <c r="G18" s="1"/>
      <c r="H18" s="1"/>
      <c r="I18" s="1"/>
      <c r="J18" s="159"/>
      <c r="K18" s="1"/>
      <c r="L18" s="159"/>
      <c r="M18" s="160"/>
      <c r="N18" s="159"/>
      <c r="O18" s="159"/>
      <c r="P18" s="159"/>
      <c r="Q18" s="1"/>
      <c r="R18" s="13"/>
      <c r="S18" s="7"/>
      <c r="T18" s="7"/>
      <c r="U18" s="7"/>
      <c r="V18" s="107" t="s">
        <v>2224</v>
      </c>
      <c r="W18" s="150">
        <v>0.96499999999999997</v>
      </c>
      <c r="X18" s="257"/>
      <c r="Y18" s="7"/>
      <c r="Z18" s="108"/>
      <c r="AA18" s="127"/>
      <c r="AB18" s="262"/>
      <c r="AC18" s="261"/>
      <c r="AD18" s="307"/>
      <c r="AE18" s="308"/>
      <c r="AF18" s="308"/>
      <c r="AG18" s="308"/>
      <c r="AH18" s="308"/>
      <c r="AI18" s="309"/>
      <c r="AJ18" s="45" t="s">
        <v>2248</v>
      </c>
      <c r="AK18" s="46"/>
      <c r="AL18" s="46"/>
      <c r="AM18" s="46"/>
      <c r="AN18" s="46"/>
      <c r="AO18" s="46"/>
      <c r="AP18" s="46"/>
      <c r="AQ18" s="46"/>
      <c r="AR18" s="46"/>
      <c r="AS18" s="53" t="s">
        <v>1</v>
      </c>
      <c r="AT18" s="205">
        <v>0.5</v>
      </c>
      <c r="AU18" s="148"/>
      <c r="AV18" s="147"/>
      <c r="AW18" s="146"/>
      <c r="AX18" s="145"/>
      <c r="AY18" s="89">
        <f>ROUND(ROUND(ROUND(M9*W18,0)*$AB$12,0)*AT18,0)-AU16</f>
        <v>247</v>
      </c>
      <c r="AZ18" s="9"/>
    </row>
    <row r="19" spans="1:52" ht="14.1" x14ac:dyDescent="0.3">
      <c r="A19" s="6">
        <v>22</v>
      </c>
      <c r="B19" s="154">
        <v>7351</v>
      </c>
      <c r="C19" s="49" t="s">
        <v>4745</v>
      </c>
      <c r="D19" s="108"/>
      <c r="E19" s="109"/>
      <c r="F19" s="109"/>
      <c r="G19" s="47" t="s">
        <v>2876</v>
      </c>
      <c r="H19" s="30"/>
      <c r="I19" s="30"/>
      <c r="J19" s="165"/>
      <c r="K19" s="30"/>
      <c r="L19" s="165"/>
      <c r="M19" s="164"/>
      <c r="N19" s="165"/>
      <c r="O19" s="165"/>
      <c r="P19" s="165"/>
      <c r="Q19" s="48"/>
      <c r="R19" s="30"/>
      <c r="S19" s="50"/>
      <c r="T19" s="50"/>
      <c r="U19" s="50"/>
      <c r="V19" s="50"/>
      <c r="W19" s="52"/>
      <c r="X19" s="50"/>
      <c r="Y19" s="50"/>
      <c r="Z19" s="108"/>
      <c r="AA19" s="109"/>
      <c r="AB19" s="109"/>
      <c r="AC19" s="110"/>
      <c r="AD19" s="187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65"/>
      <c r="AT19" s="271"/>
      <c r="AU19" s="176"/>
      <c r="AV19" s="165"/>
      <c r="AW19" s="165"/>
      <c r="AX19" s="175"/>
      <c r="AY19" s="89">
        <f>ROUND(M21*$AB$12,0)</f>
        <v>476</v>
      </c>
      <c r="AZ19" s="9"/>
    </row>
    <row r="20" spans="1:52" ht="14.25" customHeight="1" x14ac:dyDescent="0.3">
      <c r="A20" s="6">
        <v>22</v>
      </c>
      <c r="B20" s="154">
        <v>7352</v>
      </c>
      <c r="C20" s="49" t="s">
        <v>4744</v>
      </c>
      <c r="D20" s="108"/>
      <c r="E20" s="109"/>
      <c r="F20" s="109"/>
      <c r="G20" s="41"/>
      <c r="H20" s="1"/>
      <c r="I20" s="1"/>
      <c r="J20" s="159"/>
      <c r="K20" s="1"/>
      <c r="L20" s="159"/>
      <c r="M20" s="160"/>
      <c r="N20" s="159"/>
      <c r="O20" s="159"/>
      <c r="P20" s="159"/>
      <c r="Q20" s="40"/>
      <c r="R20" s="1"/>
      <c r="S20" s="58"/>
      <c r="T20" s="58"/>
      <c r="U20" s="58"/>
      <c r="V20" s="58"/>
      <c r="W20" s="158"/>
      <c r="X20" s="58"/>
      <c r="Y20" s="58"/>
      <c r="Z20" s="108"/>
      <c r="AA20" s="159"/>
      <c r="AB20" s="159"/>
      <c r="AC20" s="161"/>
      <c r="AD20" s="304" t="s">
        <v>2230</v>
      </c>
      <c r="AE20" s="305"/>
      <c r="AF20" s="305"/>
      <c r="AG20" s="305"/>
      <c r="AH20" s="305"/>
      <c r="AI20" s="306"/>
      <c r="AJ20" s="62" t="s">
        <v>2244</v>
      </c>
      <c r="AK20" s="62"/>
      <c r="AL20" s="62"/>
      <c r="AM20" s="62"/>
      <c r="AN20" s="62"/>
      <c r="AO20" s="62"/>
      <c r="AP20" s="62"/>
      <c r="AQ20" s="62"/>
      <c r="AR20" s="62"/>
      <c r="AS20" s="50" t="s">
        <v>2224</v>
      </c>
      <c r="AT20" s="205">
        <v>0.7</v>
      </c>
      <c r="AU20" s="263"/>
      <c r="AV20" s="262"/>
      <c r="AW20" s="262"/>
      <c r="AX20" s="261"/>
      <c r="AY20" s="89">
        <f>ROUND(ROUND(M21*$AB$12,0)*AT20,0)</f>
        <v>333</v>
      </c>
      <c r="AZ20" s="9"/>
    </row>
    <row r="21" spans="1:52" ht="14.1" x14ac:dyDescent="0.3">
      <c r="A21" s="6">
        <v>22</v>
      </c>
      <c r="B21" s="154" t="s">
        <v>1028</v>
      </c>
      <c r="C21" s="49" t="s">
        <v>4743</v>
      </c>
      <c r="D21" s="108"/>
      <c r="E21" s="109"/>
      <c r="F21" s="109"/>
      <c r="G21" s="41"/>
      <c r="H21" s="1"/>
      <c r="I21" s="1"/>
      <c r="J21" s="159"/>
      <c r="K21" s="1"/>
      <c r="L21" s="159"/>
      <c r="M21" s="174">
        <f>'7経過的生活介護(基本２)'!L21</f>
        <v>680</v>
      </c>
      <c r="N21" s="1" t="s">
        <v>1860</v>
      </c>
      <c r="O21" s="159"/>
      <c r="P21" s="159"/>
      <c r="Q21" s="40"/>
      <c r="R21" s="1"/>
      <c r="S21" s="58"/>
      <c r="T21" s="58"/>
      <c r="U21" s="58"/>
      <c r="V21" s="58"/>
      <c r="W21" s="158"/>
      <c r="X21" s="58"/>
      <c r="Y21" s="58"/>
      <c r="Z21" s="108"/>
      <c r="AA21" s="127"/>
      <c r="AB21" s="126"/>
      <c r="AC21" s="267"/>
      <c r="AD21" s="307"/>
      <c r="AE21" s="308"/>
      <c r="AF21" s="308"/>
      <c r="AG21" s="308"/>
      <c r="AH21" s="308"/>
      <c r="AI21" s="309"/>
      <c r="AJ21" s="45" t="s">
        <v>4742</v>
      </c>
      <c r="AK21" s="46"/>
      <c r="AL21" s="46"/>
      <c r="AM21" s="46"/>
      <c r="AN21" s="46"/>
      <c r="AO21" s="46"/>
      <c r="AP21" s="46"/>
      <c r="AQ21" s="46"/>
      <c r="AR21" s="46"/>
      <c r="AS21" s="53" t="s">
        <v>1</v>
      </c>
      <c r="AT21" s="205">
        <v>0.5</v>
      </c>
      <c r="AU21" s="263"/>
      <c r="AV21" s="262"/>
      <c r="AW21" s="262"/>
      <c r="AX21" s="261"/>
      <c r="AY21" s="89">
        <f>ROUND(ROUND(M21*$AB$12,0)*AT21,0)</f>
        <v>238</v>
      </c>
      <c r="AZ21" s="9"/>
    </row>
    <row r="22" spans="1:52" ht="14.1" x14ac:dyDescent="0.3">
      <c r="A22" s="6">
        <v>22</v>
      </c>
      <c r="B22" s="154">
        <v>7353</v>
      </c>
      <c r="C22" s="49" t="s">
        <v>4741</v>
      </c>
      <c r="D22" s="108"/>
      <c r="E22" s="109"/>
      <c r="F22" s="109"/>
      <c r="G22" s="41"/>
      <c r="H22" s="1"/>
      <c r="I22" s="1"/>
      <c r="J22" s="159"/>
      <c r="K22" s="1"/>
      <c r="L22" s="159"/>
      <c r="M22" s="32"/>
      <c r="O22" s="1"/>
      <c r="P22" s="159"/>
      <c r="Q22" s="40"/>
      <c r="R22" s="62" t="s">
        <v>2234</v>
      </c>
      <c r="S22" s="62"/>
      <c r="T22" s="62"/>
      <c r="U22" s="62"/>
      <c r="V22" s="62"/>
      <c r="W22" s="168"/>
      <c r="X22" s="62"/>
      <c r="Y22" s="62"/>
      <c r="Z22" s="67"/>
      <c r="AA22" s="58"/>
      <c r="AB22" s="58"/>
      <c r="AC22" s="74"/>
      <c r="AD22" s="16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50"/>
      <c r="AT22" s="268"/>
      <c r="AU22" s="157"/>
      <c r="AV22" s="156"/>
      <c r="AW22" s="156"/>
      <c r="AX22" s="155"/>
      <c r="AY22" s="89">
        <f>ROUND(ROUND(M21*W24,0)*$AB$12,0)</f>
        <v>459</v>
      </c>
      <c r="AZ22" s="9"/>
    </row>
    <row r="23" spans="1:52" ht="14.25" customHeight="1" x14ac:dyDescent="0.3">
      <c r="A23" s="6">
        <v>22</v>
      </c>
      <c r="B23" s="154">
        <v>7354</v>
      </c>
      <c r="C23" s="49" t="s">
        <v>4740</v>
      </c>
      <c r="D23" s="108"/>
      <c r="E23" s="109"/>
      <c r="F23" s="109"/>
      <c r="G23" s="41"/>
      <c r="H23" s="1"/>
      <c r="I23" s="1"/>
      <c r="J23" s="159"/>
      <c r="K23" s="1"/>
      <c r="L23" s="159"/>
      <c r="M23" s="160"/>
      <c r="N23" s="159"/>
      <c r="O23" s="159"/>
      <c r="P23" s="159"/>
      <c r="Q23" s="40"/>
      <c r="R23" s="58" t="s">
        <v>2231</v>
      </c>
      <c r="S23" s="58"/>
      <c r="T23" s="58"/>
      <c r="U23" s="58"/>
      <c r="V23" s="58"/>
      <c r="W23" s="158"/>
      <c r="X23" s="58"/>
      <c r="Y23" s="58"/>
      <c r="Z23" s="67"/>
      <c r="AA23" s="58"/>
      <c r="AB23" s="58"/>
      <c r="AC23" s="74"/>
      <c r="AD23" s="304" t="s">
        <v>2230</v>
      </c>
      <c r="AE23" s="305"/>
      <c r="AF23" s="305"/>
      <c r="AG23" s="305"/>
      <c r="AH23" s="305"/>
      <c r="AI23" s="306"/>
      <c r="AJ23" s="166" t="s">
        <v>2244</v>
      </c>
      <c r="AK23" s="62"/>
      <c r="AL23" s="62"/>
      <c r="AM23" s="62"/>
      <c r="AN23" s="62"/>
      <c r="AO23" s="62"/>
      <c r="AP23" s="62"/>
      <c r="AQ23" s="62"/>
      <c r="AR23" s="62"/>
      <c r="AS23" s="50" t="s">
        <v>2224</v>
      </c>
      <c r="AT23" s="205">
        <v>0.7</v>
      </c>
      <c r="AU23" s="157"/>
      <c r="AV23" s="156"/>
      <c r="AW23" s="156"/>
      <c r="AX23" s="155"/>
      <c r="AY23" s="89">
        <f>ROUND(ROUND(ROUND(M21*W24,0)*$AB$12,0)*AT23,0)</f>
        <v>321</v>
      </c>
      <c r="AZ23" s="9"/>
    </row>
    <row r="24" spans="1:52" ht="14.1" x14ac:dyDescent="0.3">
      <c r="A24" s="6">
        <v>22</v>
      </c>
      <c r="B24" s="154" t="s">
        <v>1027</v>
      </c>
      <c r="C24" s="49" t="s">
        <v>4739</v>
      </c>
      <c r="D24" s="108"/>
      <c r="E24" s="109"/>
      <c r="F24" s="109"/>
      <c r="G24" s="41"/>
      <c r="H24" s="1"/>
      <c r="I24" s="1"/>
      <c r="J24" s="159"/>
      <c r="K24" s="1"/>
      <c r="L24" s="159"/>
      <c r="M24" s="160"/>
      <c r="N24" s="159"/>
      <c r="O24" s="159"/>
      <c r="P24" s="159"/>
      <c r="Q24" s="40"/>
      <c r="R24" s="7"/>
      <c r="S24" s="7"/>
      <c r="T24" s="7"/>
      <c r="U24" s="7"/>
      <c r="V24" s="107" t="s">
        <v>2224</v>
      </c>
      <c r="W24" s="150">
        <v>0.96499999999999997</v>
      </c>
      <c r="X24" s="257"/>
      <c r="Y24" s="7"/>
      <c r="Z24" s="67"/>
      <c r="AA24" s="58"/>
      <c r="AB24" s="58"/>
      <c r="AC24" s="74"/>
      <c r="AD24" s="307"/>
      <c r="AE24" s="308"/>
      <c r="AF24" s="308"/>
      <c r="AG24" s="308"/>
      <c r="AH24" s="308"/>
      <c r="AI24" s="309"/>
      <c r="AJ24" s="45" t="s">
        <v>2248</v>
      </c>
      <c r="AK24" s="46"/>
      <c r="AL24" s="46"/>
      <c r="AM24" s="46"/>
      <c r="AN24" s="46"/>
      <c r="AO24" s="46"/>
      <c r="AP24" s="46"/>
      <c r="AQ24" s="46"/>
      <c r="AR24" s="46"/>
      <c r="AS24" s="53" t="s">
        <v>1</v>
      </c>
      <c r="AT24" s="205">
        <v>0.5</v>
      </c>
      <c r="AU24" s="157"/>
      <c r="AV24" s="156"/>
      <c r="AW24" s="156"/>
      <c r="AX24" s="155"/>
      <c r="AY24" s="89">
        <f>ROUND(ROUND(ROUND(M21*W24,0)*$AB$12,0)*AT24,0)</f>
        <v>230</v>
      </c>
      <c r="AZ24" s="9"/>
    </row>
    <row r="25" spans="1:52" ht="14.25" customHeight="1" x14ac:dyDescent="0.3">
      <c r="A25" s="6">
        <v>22</v>
      </c>
      <c r="B25" s="154" t="s">
        <v>1026</v>
      </c>
      <c r="C25" s="49" t="s">
        <v>4738</v>
      </c>
      <c r="D25" s="108"/>
      <c r="E25" s="109"/>
      <c r="F25" s="109"/>
      <c r="G25" s="41"/>
      <c r="H25" s="1"/>
      <c r="I25" s="1"/>
      <c r="J25" s="159"/>
      <c r="K25" s="1"/>
      <c r="L25" s="159"/>
      <c r="M25" s="160"/>
      <c r="N25" s="159"/>
      <c r="O25" s="159"/>
      <c r="P25" s="159"/>
      <c r="Q25" s="40"/>
      <c r="R25" s="30"/>
      <c r="S25" s="50"/>
      <c r="T25" s="50"/>
      <c r="U25" s="50"/>
      <c r="V25" s="50"/>
      <c r="W25" s="52"/>
      <c r="X25" s="50"/>
      <c r="Y25" s="50"/>
      <c r="Z25" s="108"/>
      <c r="AA25" s="109"/>
      <c r="AB25" s="109"/>
      <c r="AC25" s="110"/>
      <c r="AD25" s="68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59"/>
      <c r="AT25" s="270"/>
      <c r="AU25" s="310" t="s">
        <v>2255</v>
      </c>
      <c r="AV25" s="311"/>
      <c r="AW25" s="311"/>
      <c r="AX25" s="312"/>
      <c r="AY25" s="89">
        <f>ROUND(M21*$AB$12,0)-AU28</f>
        <v>471</v>
      </c>
      <c r="AZ25" s="9"/>
    </row>
    <row r="26" spans="1:52" ht="14.25" customHeight="1" x14ac:dyDescent="0.3">
      <c r="A26" s="6">
        <v>22</v>
      </c>
      <c r="B26" s="154" t="s">
        <v>1025</v>
      </c>
      <c r="C26" s="49" t="s">
        <v>4737</v>
      </c>
      <c r="D26" s="108"/>
      <c r="E26" s="109"/>
      <c r="F26" s="109"/>
      <c r="G26" s="41"/>
      <c r="H26" s="1"/>
      <c r="I26" s="1"/>
      <c r="J26" s="159"/>
      <c r="K26" s="1"/>
      <c r="L26" s="159"/>
      <c r="M26" s="160"/>
      <c r="N26" s="159"/>
      <c r="O26" s="159"/>
      <c r="P26" s="159"/>
      <c r="Q26" s="40"/>
      <c r="R26" s="1"/>
      <c r="S26" s="58"/>
      <c r="T26" s="58"/>
      <c r="U26" s="58"/>
      <c r="V26" s="58"/>
      <c r="W26" s="158"/>
      <c r="X26" s="58"/>
      <c r="Y26" s="58"/>
      <c r="Z26" s="108"/>
      <c r="AA26" s="159"/>
      <c r="AB26" s="159"/>
      <c r="AC26" s="161"/>
      <c r="AD26" s="304" t="s">
        <v>2230</v>
      </c>
      <c r="AE26" s="305"/>
      <c r="AF26" s="305"/>
      <c r="AG26" s="305"/>
      <c r="AH26" s="305"/>
      <c r="AI26" s="306"/>
      <c r="AJ26" s="62" t="s">
        <v>2244</v>
      </c>
      <c r="AK26" s="62"/>
      <c r="AL26" s="62"/>
      <c r="AM26" s="62"/>
      <c r="AN26" s="62"/>
      <c r="AO26" s="62"/>
      <c r="AP26" s="62"/>
      <c r="AQ26" s="62"/>
      <c r="AR26" s="62"/>
      <c r="AS26" s="50" t="s">
        <v>2224</v>
      </c>
      <c r="AT26" s="205">
        <v>0.7</v>
      </c>
      <c r="AU26" s="313"/>
      <c r="AV26" s="314"/>
      <c r="AW26" s="314"/>
      <c r="AX26" s="315"/>
      <c r="AY26" s="89">
        <f>ROUND(ROUND(M21*$AB$12,0)*AT26,0)-AU28</f>
        <v>328</v>
      </c>
      <c r="AZ26" s="9"/>
    </row>
    <row r="27" spans="1:52" ht="14.1" x14ac:dyDescent="0.3">
      <c r="A27" s="6">
        <v>22</v>
      </c>
      <c r="B27" s="154" t="s">
        <v>1024</v>
      </c>
      <c r="C27" s="49" t="s">
        <v>4736</v>
      </c>
      <c r="D27" s="108"/>
      <c r="E27" s="109"/>
      <c r="F27" s="109"/>
      <c r="G27" s="41"/>
      <c r="H27" s="1"/>
      <c r="I27" s="1"/>
      <c r="J27" s="159"/>
      <c r="K27" s="1"/>
      <c r="L27" s="159"/>
      <c r="M27" s="160"/>
      <c r="N27" s="159"/>
      <c r="O27" s="159"/>
      <c r="P27" s="159"/>
      <c r="Q27" s="40"/>
      <c r="R27" s="1"/>
      <c r="S27" s="58"/>
      <c r="T27" s="58"/>
      <c r="U27" s="58"/>
      <c r="V27" s="58"/>
      <c r="W27" s="158"/>
      <c r="X27" s="58"/>
      <c r="Y27" s="58"/>
      <c r="Z27" s="108"/>
      <c r="AA27" s="127"/>
      <c r="AB27" s="126"/>
      <c r="AC27" s="267"/>
      <c r="AD27" s="307"/>
      <c r="AE27" s="308"/>
      <c r="AF27" s="308"/>
      <c r="AG27" s="308"/>
      <c r="AH27" s="308"/>
      <c r="AI27" s="309"/>
      <c r="AJ27" s="62" t="s">
        <v>2248</v>
      </c>
      <c r="AK27" s="62"/>
      <c r="AL27" s="62"/>
      <c r="AM27" s="62"/>
      <c r="AN27" s="62"/>
      <c r="AO27" s="62"/>
      <c r="AP27" s="62"/>
      <c r="AQ27" s="62"/>
      <c r="AR27" s="62"/>
      <c r="AS27" s="53" t="s">
        <v>1</v>
      </c>
      <c r="AT27" s="205">
        <v>0.5</v>
      </c>
      <c r="AU27" s="313"/>
      <c r="AV27" s="314"/>
      <c r="AW27" s="314"/>
      <c r="AX27" s="315"/>
      <c r="AY27" s="89">
        <f>ROUND(ROUND(M21*$AB$12,0)*AT27,0)-AU28</f>
        <v>233</v>
      </c>
      <c r="AZ27" s="9"/>
    </row>
    <row r="28" spans="1:52" ht="14.1" x14ac:dyDescent="0.3">
      <c r="A28" s="6">
        <v>22</v>
      </c>
      <c r="B28" s="154" t="s">
        <v>1023</v>
      </c>
      <c r="C28" s="49" t="s">
        <v>4735</v>
      </c>
      <c r="D28" s="108"/>
      <c r="E28" s="109"/>
      <c r="F28" s="109"/>
      <c r="G28" s="41"/>
      <c r="H28" s="1"/>
      <c r="I28" s="1"/>
      <c r="J28" s="159"/>
      <c r="K28" s="1"/>
      <c r="L28" s="159"/>
      <c r="M28" s="196"/>
      <c r="N28" s="1"/>
      <c r="O28" s="1"/>
      <c r="P28" s="159"/>
      <c r="Q28" s="40"/>
      <c r="R28" s="62" t="s">
        <v>2234</v>
      </c>
      <c r="S28" s="62"/>
      <c r="T28" s="62"/>
      <c r="U28" s="62"/>
      <c r="V28" s="62"/>
      <c r="W28" s="168"/>
      <c r="X28" s="62"/>
      <c r="Y28" s="62"/>
      <c r="Z28" s="67"/>
      <c r="AA28" s="58"/>
      <c r="AB28" s="58"/>
      <c r="AC28" s="74"/>
      <c r="AD28" s="166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50"/>
      <c r="AT28" s="268"/>
      <c r="AU28" s="163">
        <v>5</v>
      </c>
      <c r="AV28" s="162" t="s">
        <v>2251</v>
      </c>
      <c r="AW28" s="159"/>
      <c r="AX28" s="161"/>
      <c r="AY28" s="89">
        <f>ROUND(ROUND(M21*W30,0)*$AB$12,0)-AU28</f>
        <v>454</v>
      </c>
      <c r="AZ28" s="9"/>
    </row>
    <row r="29" spans="1:52" ht="14.25" customHeight="1" x14ac:dyDescent="0.3">
      <c r="A29" s="6">
        <v>22</v>
      </c>
      <c r="B29" s="154" t="s">
        <v>1022</v>
      </c>
      <c r="C29" s="49" t="s">
        <v>4734</v>
      </c>
      <c r="D29" s="108"/>
      <c r="E29" s="109"/>
      <c r="F29" s="109"/>
      <c r="G29" s="41"/>
      <c r="H29" s="1"/>
      <c r="I29" s="1"/>
      <c r="J29" s="159"/>
      <c r="K29" s="1"/>
      <c r="L29" s="159"/>
      <c r="M29" s="160"/>
      <c r="N29" s="159"/>
      <c r="O29" s="159"/>
      <c r="P29" s="159"/>
      <c r="Q29" s="40"/>
      <c r="R29" s="58" t="s">
        <v>2231</v>
      </c>
      <c r="S29" s="58"/>
      <c r="T29" s="58"/>
      <c r="U29" s="58"/>
      <c r="V29" s="58"/>
      <c r="W29" s="158"/>
      <c r="X29" s="58"/>
      <c r="Y29" s="58"/>
      <c r="Z29" s="67"/>
      <c r="AA29" s="58"/>
      <c r="AB29" s="58"/>
      <c r="AC29" s="74"/>
      <c r="AD29" s="304" t="s">
        <v>2230</v>
      </c>
      <c r="AE29" s="305"/>
      <c r="AF29" s="305"/>
      <c r="AG29" s="305"/>
      <c r="AH29" s="305"/>
      <c r="AI29" s="306"/>
      <c r="AJ29" s="166" t="s">
        <v>2244</v>
      </c>
      <c r="AK29" s="62"/>
      <c r="AL29" s="62"/>
      <c r="AM29" s="62"/>
      <c r="AN29" s="62"/>
      <c r="AO29" s="62"/>
      <c r="AP29" s="62"/>
      <c r="AQ29" s="62"/>
      <c r="AR29" s="62"/>
      <c r="AS29" s="50" t="s">
        <v>2224</v>
      </c>
      <c r="AT29" s="205">
        <v>0.7</v>
      </c>
      <c r="AU29" s="157"/>
      <c r="AV29" s="156"/>
      <c r="AW29" s="156"/>
      <c r="AX29" s="155"/>
      <c r="AY29" s="89">
        <f>ROUND(ROUND(ROUND(M21*W30,0)*$AB$12,0)*AT29,0)-AU28</f>
        <v>316</v>
      </c>
      <c r="AZ29" s="9"/>
    </row>
    <row r="30" spans="1:52" ht="14.1" x14ac:dyDescent="0.3">
      <c r="A30" s="6">
        <v>22</v>
      </c>
      <c r="B30" s="154" t="s">
        <v>1021</v>
      </c>
      <c r="C30" s="49" t="s">
        <v>4733</v>
      </c>
      <c r="D30" s="108"/>
      <c r="E30" s="109"/>
      <c r="F30" s="109"/>
      <c r="G30" s="41"/>
      <c r="H30" s="1"/>
      <c r="I30" s="1"/>
      <c r="J30" s="159"/>
      <c r="K30" s="1"/>
      <c r="L30" s="159"/>
      <c r="M30" s="160"/>
      <c r="N30" s="159"/>
      <c r="O30" s="159"/>
      <c r="P30" s="159"/>
      <c r="Q30" s="40"/>
      <c r="R30" s="7"/>
      <c r="S30" s="7"/>
      <c r="T30" s="7"/>
      <c r="U30" s="7"/>
      <c r="V30" s="107" t="s">
        <v>2224</v>
      </c>
      <c r="W30" s="150">
        <v>0.96499999999999997</v>
      </c>
      <c r="X30" s="257"/>
      <c r="Y30" s="7"/>
      <c r="Z30" s="67"/>
      <c r="AA30" s="58"/>
      <c r="AB30" s="58"/>
      <c r="AC30" s="74"/>
      <c r="AD30" s="307"/>
      <c r="AE30" s="308"/>
      <c r="AF30" s="308"/>
      <c r="AG30" s="308"/>
      <c r="AH30" s="308"/>
      <c r="AI30" s="309"/>
      <c r="AJ30" s="45" t="s">
        <v>2248</v>
      </c>
      <c r="AK30" s="46"/>
      <c r="AL30" s="46"/>
      <c r="AM30" s="46"/>
      <c r="AN30" s="46"/>
      <c r="AO30" s="46"/>
      <c r="AP30" s="46"/>
      <c r="AQ30" s="46"/>
      <c r="AR30" s="46"/>
      <c r="AS30" s="53" t="s">
        <v>1</v>
      </c>
      <c r="AT30" s="205">
        <v>0.5</v>
      </c>
      <c r="AU30" s="148"/>
      <c r="AV30" s="147"/>
      <c r="AW30" s="146"/>
      <c r="AX30" s="145"/>
      <c r="AY30" s="89">
        <f>ROUND(ROUND(ROUND(M21*W30,0)*$AB$12,0)*AT30,0)-AU28</f>
        <v>225</v>
      </c>
      <c r="AZ30" s="9"/>
    </row>
    <row r="31" spans="1:52" ht="14.1" x14ac:dyDescent="0.3">
      <c r="A31" s="6">
        <v>22</v>
      </c>
      <c r="B31" s="154">
        <v>7361</v>
      </c>
      <c r="C31" s="49" t="s">
        <v>4732</v>
      </c>
      <c r="D31" s="108"/>
      <c r="E31" s="109"/>
      <c r="F31" s="109"/>
      <c r="G31" s="47" t="s">
        <v>2863</v>
      </c>
      <c r="H31" s="30"/>
      <c r="I31" s="30"/>
      <c r="J31" s="165"/>
      <c r="K31" s="30"/>
      <c r="L31" s="165"/>
      <c r="M31" s="164"/>
      <c r="N31" s="165"/>
      <c r="O31" s="165"/>
      <c r="P31" s="165"/>
      <c r="Q31" s="48"/>
      <c r="R31" s="1"/>
      <c r="S31" s="127"/>
      <c r="T31" s="127"/>
      <c r="U31" s="127"/>
      <c r="V31" s="127"/>
      <c r="W31" s="141"/>
      <c r="X31" s="127"/>
      <c r="Y31" s="127"/>
      <c r="Z31" s="67"/>
      <c r="AA31" s="58"/>
      <c r="AB31" s="58"/>
      <c r="AC31" s="74"/>
      <c r="AD31" s="187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165"/>
      <c r="AT31" s="271"/>
      <c r="AU31" s="176"/>
      <c r="AV31" s="165"/>
      <c r="AW31" s="165"/>
      <c r="AX31" s="175"/>
      <c r="AY31" s="89">
        <f>ROUND(M33*$AB$12,0)</f>
        <v>452</v>
      </c>
      <c r="AZ31" s="9"/>
    </row>
    <row r="32" spans="1:52" ht="14.25" customHeight="1" x14ac:dyDescent="0.3">
      <c r="A32" s="6">
        <v>22</v>
      </c>
      <c r="B32" s="154">
        <v>7362</v>
      </c>
      <c r="C32" s="49" t="s">
        <v>4731</v>
      </c>
      <c r="D32" s="108"/>
      <c r="E32" s="109"/>
      <c r="F32" s="109"/>
      <c r="G32" s="41"/>
      <c r="H32" s="1"/>
      <c r="I32" s="1"/>
      <c r="J32" s="159"/>
      <c r="K32" s="1"/>
      <c r="L32" s="159"/>
      <c r="M32" s="160"/>
      <c r="N32" s="159"/>
      <c r="O32" s="159"/>
      <c r="P32" s="159"/>
      <c r="Q32" s="40"/>
      <c r="R32" s="159"/>
      <c r="S32" s="58"/>
      <c r="T32" s="58"/>
      <c r="U32" s="58"/>
      <c r="V32" s="58"/>
      <c r="W32" s="158"/>
      <c r="X32" s="58"/>
      <c r="Y32" s="58"/>
      <c r="Z32" s="67"/>
      <c r="AA32" s="58"/>
      <c r="AB32" s="58"/>
      <c r="AC32" s="74"/>
      <c r="AD32" s="304" t="s">
        <v>2230</v>
      </c>
      <c r="AE32" s="305"/>
      <c r="AF32" s="305"/>
      <c r="AG32" s="305"/>
      <c r="AH32" s="305"/>
      <c r="AI32" s="306"/>
      <c r="AJ32" s="62" t="s">
        <v>2244</v>
      </c>
      <c r="AK32" s="62"/>
      <c r="AL32" s="62"/>
      <c r="AM32" s="62"/>
      <c r="AN32" s="62"/>
      <c r="AO32" s="62"/>
      <c r="AP32" s="62"/>
      <c r="AQ32" s="62"/>
      <c r="AR32" s="62"/>
      <c r="AS32" s="50" t="s">
        <v>2224</v>
      </c>
      <c r="AT32" s="205">
        <v>0.7</v>
      </c>
      <c r="AU32" s="263"/>
      <c r="AV32" s="262"/>
      <c r="AW32" s="262"/>
      <c r="AX32" s="261"/>
      <c r="AY32" s="89">
        <f>ROUND(ROUND(M33*$AB$12,0)*AT32,0)</f>
        <v>316</v>
      </c>
      <c r="AZ32" s="9"/>
    </row>
    <row r="33" spans="1:52" ht="14.1" x14ac:dyDescent="0.3">
      <c r="A33" s="6">
        <v>22</v>
      </c>
      <c r="B33" s="154" t="s">
        <v>1020</v>
      </c>
      <c r="C33" s="49" t="s">
        <v>4730</v>
      </c>
      <c r="D33" s="108"/>
      <c r="E33" s="109"/>
      <c r="F33" s="109"/>
      <c r="G33" s="41"/>
      <c r="H33" s="1"/>
      <c r="I33" s="1"/>
      <c r="J33" s="159"/>
      <c r="K33" s="1"/>
      <c r="L33" s="159"/>
      <c r="M33" s="174">
        <f>'7経過的生活介護(基本２)'!L33</f>
        <v>646</v>
      </c>
      <c r="N33" s="1" t="s">
        <v>1860</v>
      </c>
      <c r="O33" s="159"/>
      <c r="P33" s="159"/>
      <c r="Q33" s="40"/>
      <c r="R33" s="159"/>
      <c r="S33" s="58"/>
      <c r="T33" s="58"/>
      <c r="U33" s="58"/>
      <c r="V33" s="58"/>
      <c r="W33" s="158"/>
      <c r="X33" s="58"/>
      <c r="Y33" s="58"/>
      <c r="Z33" s="67"/>
      <c r="AA33" s="58"/>
      <c r="AB33" s="58"/>
      <c r="AC33" s="74"/>
      <c r="AD33" s="307"/>
      <c r="AE33" s="308"/>
      <c r="AF33" s="308"/>
      <c r="AG33" s="308"/>
      <c r="AH33" s="308"/>
      <c r="AI33" s="309"/>
      <c r="AJ33" s="45" t="s">
        <v>2248</v>
      </c>
      <c r="AK33" s="46"/>
      <c r="AL33" s="46"/>
      <c r="AM33" s="46"/>
      <c r="AN33" s="46"/>
      <c r="AO33" s="46"/>
      <c r="AP33" s="46"/>
      <c r="AQ33" s="46"/>
      <c r="AR33" s="46"/>
      <c r="AS33" s="53" t="s">
        <v>1</v>
      </c>
      <c r="AT33" s="205">
        <v>0.5</v>
      </c>
      <c r="AU33" s="263"/>
      <c r="AV33" s="262"/>
      <c r="AW33" s="262"/>
      <c r="AX33" s="261"/>
      <c r="AY33" s="89">
        <f>ROUND(ROUND(M33*$AB$12,0)*AT33,0)</f>
        <v>226</v>
      </c>
      <c r="AZ33" s="9"/>
    </row>
    <row r="34" spans="1:52" ht="14.1" x14ac:dyDescent="0.3">
      <c r="A34" s="6">
        <v>22</v>
      </c>
      <c r="B34" s="154">
        <v>7363</v>
      </c>
      <c r="C34" s="49" t="s">
        <v>4729</v>
      </c>
      <c r="D34" s="108"/>
      <c r="E34" s="109"/>
      <c r="F34" s="109"/>
      <c r="G34" s="41"/>
      <c r="H34" s="1"/>
      <c r="I34" s="1"/>
      <c r="J34" s="159"/>
      <c r="K34" s="1"/>
      <c r="L34" s="159"/>
      <c r="M34" s="32"/>
      <c r="O34" s="1"/>
      <c r="P34" s="159"/>
      <c r="Q34" s="40"/>
      <c r="R34" s="62" t="s">
        <v>2234</v>
      </c>
      <c r="S34" s="62"/>
      <c r="T34" s="62"/>
      <c r="U34" s="62"/>
      <c r="V34" s="62"/>
      <c r="W34" s="168"/>
      <c r="X34" s="62"/>
      <c r="Y34" s="62"/>
      <c r="Z34" s="67"/>
      <c r="AA34" s="58"/>
      <c r="AB34" s="58"/>
      <c r="AC34" s="74"/>
      <c r="AD34" s="166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50"/>
      <c r="AT34" s="268"/>
      <c r="AU34" s="157"/>
      <c r="AV34" s="156"/>
      <c r="AW34" s="156"/>
      <c r="AX34" s="155"/>
      <c r="AY34" s="89">
        <f>ROUND(ROUND(M33*W36,0)*$AB$12,0)</f>
        <v>436</v>
      </c>
      <c r="AZ34" s="9"/>
    </row>
    <row r="35" spans="1:52" ht="14.25" customHeight="1" x14ac:dyDescent="0.3">
      <c r="A35" s="6">
        <v>22</v>
      </c>
      <c r="B35" s="154">
        <v>7364</v>
      </c>
      <c r="C35" s="49" t="s">
        <v>4728</v>
      </c>
      <c r="D35" s="108"/>
      <c r="E35" s="109"/>
      <c r="F35" s="109"/>
      <c r="G35" s="41"/>
      <c r="H35" s="1"/>
      <c r="I35" s="1"/>
      <c r="J35" s="159"/>
      <c r="K35" s="1"/>
      <c r="L35" s="159"/>
      <c r="M35" s="160"/>
      <c r="N35" s="159"/>
      <c r="O35" s="159"/>
      <c r="P35" s="159"/>
      <c r="Q35" s="40"/>
      <c r="R35" s="58" t="s">
        <v>2231</v>
      </c>
      <c r="S35" s="58"/>
      <c r="T35" s="58"/>
      <c r="U35" s="58"/>
      <c r="V35" s="58"/>
      <c r="W35" s="158"/>
      <c r="X35" s="58"/>
      <c r="Y35" s="58"/>
      <c r="Z35" s="67"/>
      <c r="AA35" s="58"/>
      <c r="AB35" s="58"/>
      <c r="AC35" s="74"/>
      <c r="AD35" s="304" t="s">
        <v>2230</v>
      </c>
      <c r="AE35" s="305"/>
      <c r="AF35" s="305"/>
      <c r="AG35" s="305"/>
      <c r="AH35" s="305"/>
      <c r="AI35" s="306"/>
      <c r="AJ35" s="166" t="s">
        <v>2244</v>
      </c>
      <c r="AK35" s="62"/>
      <c r="AL35" s="62"/>
      <c r="AM35" s="62"/>
      <c r="AN35" s="62"/>
      <c r="AO35" s="62"/>
      <c r="AP35" s="62"/>
      <c r="AQ35" s="62"/>
      <c r="AR35" s="62"/>
      <c r="AS35" s="50" t="s">
        <v>2224</v>
      </c>
      <c r="AT35" s="205">
        <v>0.7</v>
      </c>
      <c r="AU35" s="157"/>
      <c r="AV35" s="156"/>
      <c r="AW35" s="156"/>
      <c r="AX35" s="155"/>
      <c r="AY35" s="89">
        <f>ROUND(ROUND(ROUND(M33*W36,0)*$AB$12,0)*AT35,0)</f>
        <v>305</v>
      </c>
      <c r="AZ35" s="9"/>
    </row>
    <row r="36" spans="1:52" ht="14.1" x14ac:dyDescent="0.3">
      <c r="A36" s="6">
        <v>22</v>
      </c>
      <c r="B36" s="154" t="s">
        <v>1019</v>
      </c>
      <c r="C36" s="49" t="s">
        <v>4727</v>
      </c>
      <c r="D36" s="108"/>
      <c r="E36" s="109"/>
      <c r="F36" s="109"/>
      <c r="G36" s="41"/>
      <c r="H36" s="1"/>
      <c r="I36" s="1"/>
      <c r="J36" s="159"/>
      <c r="K36" s="1"/>
      <c r="L36" s="159"/>
      <c r="M36" s="160"/>
      <c r="N36" s="159"/>
      <c r="O36" s="159"/>
      <c r="P36" s="159"/>
      <c r="Q36" s="40"/>
      <c r="R36" s="7"/>
      <c r="S36" s="7"/>
      <c r="T36" s="7"/>
      <c r="U36" s="7"/>
      <c r="V36" s="107" t="s">
        <v>2224</v>
      </c>
      <c r="W36" s="150">
        <v>0.96499999999999997</v>
      </c>
      <c r="X36" s="257"/>
      <c r="Y36" s="7"/>
      <c r="Z36" s="67"/>
      <c r="AA36" s="58"/>
      <c r="AB36" s="58"/>
      <c r="AC36" s="74"/>
      <c r="AD36" s="307"/>
      <c r="AE36" s="308"/>
      <c r="AF36" s="308"/>
      <c r="AG36" s="308"/>
      <c r="AH36" s="308"/>
      <c r="AI36" s="309"/>
      <c r="AJ36" s="45" t="s">
        <v>2248</v>
      </c>
      <c r="AK36" s="46"/>
      <c r="AL36" s="46"/>
      <c r="AM36" s="46"/>
      <c r="AN36" s="46"/>
      <c r="AO36" s="46"/>
      <c r="AP36" s="46"/>
      <c r="AQ36" s="46"/>
      <c r="AR36" s="46"/>
      <c r="AS36" s="53" t="s">
        <v>1</v>
      </c>
      <c r="AT36" s="205">
        <v>0.5</v>
      </c>
      <c r="AU36" s="157"/>
      <c r="AV36" s="156"/>
      <c r="AW36" s="156"/>
      <c r="AX36" s="155"/>
      <c r="AY36" s="89">
        <f>ROUND(ROUND(ROUND(M33*W36,0)*$AB$12,0)*AT36,0)</f>
        <v>218</v>
      </c>
      <c r="AZ36" s="9"/>
    </row>
    <row r="37" spans="1:52" ht="14.25" customHeight="1" x14ac:dyDescent="0.3">
      <c r="A37" s="6">
        <v>22</v>
      </c>
      <c r="B37" s="154" t="s">
        <v>1018</v>
      </c>
      <c r="C37" s="49" t="s">
        <v>4726</v>
      </c>
      <c r="D37" s="108"/>
      <c r="E37" s="109"/>
      <c r="F37" s="109"/>
      <c r="G37" s="41"/>
      <c r="H37" s="1"/>
      <c r="I37" s="1"/>
      <c r="J37" s="159"/>
      <c r="K37" s="1"/>
      <c r="L37" s="159"/>
      <c r="M37" s="160"/>
      <c r="N37" s="159"/>
      <c r="O37" s="159"/>
      <c r="P37" s="159"/>
      <c r="Q37" s="40"/>
      <c r="R37" s="1"/>
      <c r="S37" s="127"/>
      <c r="T37" s="127"/>
      <c r="U37" s="127"/>
      <c r="V37" s="127"/>
      <c r="W37" s="141"/>
      <c r="X37" s="127"/>
      <c r="Y37" s="127"/>
      <c r="Z37" s="67"/>
      <c r="AA37" s="58"/>
      <c r="AB37" s="58"/>
      <c r="AC37" s="74"/>
      <c r="AD37" s="68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59"/>
      <c r="AT37" s="270"/>
      <c r="AU37" s="310" t="s">
        <v>2255</v>
      </c>
      <c r="AV37" s="311"/>
      <c r="AW37" s="311"/>
      <c r="AX37" s="312"/>
      <c r="AY37" s="89">
        <f>ROUND(M33*$AB$12,0)-AU40</f>
        <v>447</v>
      </c>
      <c r="AZ37" s="9"/>
    </row>
    <row r="38" spans="1:52" ht="14.25" customHeight="1" x14ac:dyDescent="0.3">
      <c r="A38" s="6">
        <v>22</v>
      </c>
      <c r="B38" s="154" t="s">
        <v>1017</v>
      </c>
      <c r="C38" s="49" t="s">
        <v>4725</v>
      </c>
      <c r="D38" s="108"/>
      <c r="E38" s="109"/>
      <c r="F38" s="109"/>
      <c r="G38" s="41"/>
      <c r="H38" s="1"/>
      <c r="I38" s="1"/>
      <c r="J38" s="159"/>
      <c r="K38" s="1"/>
      <c r="L38" s="159"/>
      <c r="M38" s="160"/>
      <c r="N38" s="159"/>
      <c r="O38" s="159"/>
      <c r="P38" s="159"/>
      <c r="Q38" s="40"/>
      <c r="R38" s="159"/>
      <c r="S38" s="58"/>
      <c r="T38" s="58"/>
      <c r="U38" s="58"/>
      <c r="V38" s="58"/>
      <c r="W38" s="158"/>
      <c r="X38" s="58"/>
      <c r="Y38" s="58"/>
      <c r="Z38" s="67"/>
      <c r="AA38" s="58"/>
      <c r="AB38" s="58"/>
      <c r="AC38" s="74"/>
      <c r="AD38" s="304" t="s">
        <v>2230</v>
      </c>
      <c r="AE38" s="305"/>
      <c r="AF38" s="305"/>
      <c r="AG38" s="305"/>
      <c r="AH38" s="305"/>
      <c r="AI38" s="306"/>
      <c r="AJ38" s="62" t="s">
        <v>2244</v>
      </c>
      <c r="AK38" s="62"/>
      <c r="AL38" s="62"/>
      <c r="AM38" s="62"/>
      <c r="AN38" s="62"/>
      <c r="AO38" s="62"/>
      <c r="AP38" s="62"/>
      <c r="AQ38" s="62"/>
      <c r="AR38" s="62"/>
      <c r="AS38" s="50" t="s">
        <v>2224</v>
      </c>
      <c r="AT38" s="205">
        <v>0.7</v>
      </c>
      <c r="AU38" s="313"/>
      <c r="AV38" s="314"/>
      <c r="AW38" s="314"/>
      <c r="AX38" s="315"/>
      <c r="AY38" s="89">
        <f>ROUND(ROUND(M33*$AB$12,0)*AT38,0)-AU40</f>
        <v>311</v>
      </c>
      <c r="AZ38" s="9"/>
    </row>
    <row r="39" spans="1:52" ht="14.1" x14ac:dyDescent="0.3">
      <c r="A39" s="6">
        <v>22</v>
      </c>
      <c r="B39" s="154" t="s">
        <v>1513</v>
      </c>
      <c r="C39" s="49" t="s">
        <v>4724</v>
      </c>
      <c r="D39" s="108"/>
      <c r="E39" s="109"/>
      <c r="F39" s="109"/>
      <c r="G39" s="41"/>
      <c r="H39" s="1"/>
      <c r="I39" s="1"/>
      <c r="J39" s="159"/>
      <c r="K39" s="1"/>
      <c r="L39" s="159"/>
      <c r="M39" s="160"/>
      <c r="N39" s="159"/>
      <c r="O39" s="159"/>
      <c r="P39" s="159"/>
      <c r="Q39" s="40"/>
      <c r="R39" s="159"/>
      <c r="S39" s="58"/>
      <c r="T39" s="58"/>
      <c r="U39" s="58"/>
      <c r="V39" s="58"/>
      <c r="W39" s="158"/>
      <c r="X39" s="58"/>
      <c r="Y39" s="58"/>
      <c r="Z39" s="67"/>
      <c r="AA39" s="58"/>
      <c r="AB39" s="58"/>
      <c r="AC39" s="74"/>
      <c r="AD39" s="307"/>
      <c r="AE39" s="308"/>
      <c r="AF39" s="308"/>
      <c r="AG39" s="308"/>
      <c r="AH39" s="308"/>
      <c r="AI39" s="309"/>
      <c r="AJ39" s="62" t="s">
        <v>2248</v>
      </c>
      <c r="AK39" s="62"/>
      <c r="AL39" s="62"/>
      <c r="AM39" s="62"/>
      <c r="AN39" s="62"/>
      <c r="AO39" s="62"/>
      <c r="AP39" s="62"/>
      <c r="AQ39" s="62"/>
      <c r="AR39" s="62"/>
      <c r="AS39" s="53" t="s">
        <v>1</v>
      </c>
      <c r="AT39" s="205">
        <v>0.5</v>
      </c>
      <c r="AU39" s="313"/>
      <c r="AV39" s="314"/>
      <c r="AW39" s="314"/>
      <c r="AX39" s="315"/>
      <c r="AY39" s="89">
        <f>ROUND(ROUND(M33*$AB$12,0)*AT39,0)-AU40</f>
        <v>221</v>
      </c>
      <c r="AZ39" s="9"/>
    </row>
    <row r="40" spans="1:52" ht="14.1" x14ac:dyDescent="0.3">
      <c r="A40" s="6">
        <v>22</v>
      </c>
      <c r="B40" s="154" t="s">
        <v>1512</v>
      </c>
      <c r="C40" s="49" t="s">
        <v>4723</v>
      </c>
      <c r="D40" s="108"/>
      <c r="E40" s="109"/>
      <c r="F40" s="109"/>
      <c r="G40" s="41"/>
      <c r="H40" s="1"/>
      <c r="I40" s="1"/>
      <c r="J40" s="159"/>
      <c r="K40" s="1"/>
      <c r="L40" s="159"/>
      <c r="M40" s="196"/>
      <c r="N40" s="1"/>
      <c r="O40" s="1"/>
      <c r="P40" s="159"/>
      <c r="Q40" s="40"/>
      <c r="R40" s="62" t="s">
        <v>2234</v>
      </c>
      <c r="S40" s="62"/>
      <c r="T40" s="62"/>
      <c r="U40" s="62"/>
      <c r="V40" s="62"/>
      <c r="W40" s="168"/>
      <c r="X40" s="62"/>
      <c r="Y40" s="62"/>
      <c r="Z40" s="67"/>
      <c r="AA40" s="58"/>
      <c r="AB40" s="58"/>
      <c r="AC40" s="74"/>
      <c r="AD40" s="166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50"/>
      <c r="AT40" s="268"/>
      <c r="AU40" s="163">
        <v>5</v>
      </c>
      <c r="AV40" s="162" t="s">
        <v>2251</v>
      </c>
      <c r="AW40" s="159"/>
      <c r="AX40" s="161"/>
      <c r="AY40" s="89">
        <f>ROUND(ROUND(M33*W42,0)*$AB$12,0)-AU40</f>
        <v>431</v>
      </c>
      <c r="AZ40" s="9"/>
    </row>
    <row r="41" spans="1:52" ht="14.25" customHeight="1" x14ac:dyDescent="0.3">
      <c r="A41" s="6">
        <v>22</v>
      </c>
      <c r="B41" s="154" t="s">
        <v>1511</v>
      </c>
      <c r="C41" s="49" t="s">
        <v>4722</v>
      </c>
      <c r="D41" s="108"/>
      <c r="E41" s="109"/>
      <c r="F41" s="109"/>
      <c r="G41" s="41"/>
      <c r="H41" s="1"/>
      <c r="I41" s="1"/>
      <c r="J41" s="159"/>
      <c r="K41" s="1"/>
      <c r="L41" s="159"/>
      <c r="M41" s="160"/>
      <c r="N41" s="159"/>
      <c r="O41" s="159"/>
      <c r="P41" s="159"/>
      <c r="Q41" s="40"/>
      <c r="R41" s="58" t="s">
        <v>2231</v>
      </c>
      <c r="S41" s="58"/>
      <c r="T41" s="58"/>
      <c r="U41" s="58"/>
      <c r="V41" s="58"/>
      <c r="W41" s="158"/>
      <c r="X41" s="58"/>
      <c r="Y41" s="58"/>
      <c r="Z41" s="67"/>
      <c r="AA41" s="58"/>
      <c r="AB41" s="58"/>
      <c r="AC41" s="74"/>
      <c r="AD41" s="304" t="s">
        <v>2230</v>
      </c>
      <c r="AE41" s="305"/>
      <c r="AF41" s="305"/>
      <c r="AG41" s="305"/>
      <c r="AH41" s="305"/>
      <c r="AI41" s="306"/>
      <c r="AJ41" s="166" t="s">
        <v>2244</v>
      </c>
      <c r="AK41" s="62"/>
      <c r="AL41" s="62"/>
      <c r="AM41" s="62"/>
      <c r="AN41" s="62"/>
      <c r="AO41" s="62"/>
      <c r="AP41" s="62"/>
      <c r="AQ41" s="62"/>
      <c r="AR41" s="62"/>
      <c r="AS41" s="50" t="s">
        <v>2224</v>
      </c>
      <c r="AT41" s="205">
        <v>0.7</v>
      </c>
      <c r="AU41" s="157"/>
      <c r="AV41" s="156"/>
      <c r="AW41" s="156"/>
      <c r="AX41" s="155"/>
      <c r="AY41" s="89">
        <f>ROUND(ROUND(ROUND(M33*W42,0)*$AB$12,0)*AT41,0)-AU40</f>
        <v>300</v>
      </c>
      <c r="AZ41" s="9"/>
    </row>
    <row r="42" spans="1:52" ht="14.1" x14ac:dyDescent="0.3">
      <c r="A42" s="6">
        <v>22</v>
      </c>
      <c r="B42" s="154" t="s">
        <v>1510</v>
      </c>
      <c r="C42" s="49" t="s">
        <v>4721</v>
      </c>
      <c r="D42" s="108"/>
      <c r="E42" s="109"/>
      <c r="F42" s="109"/>
      <c r="G42" s="41"/>
      <c r="H42" s="1"/>
      <c r="I42" s="1"/>
      <c r="J42" s="159"/>
      <c r="K42" s="1"/>
      <c r="L42" s="159"/>
      <c r="M42" s="160"/>
      <c r="N42" s="159"/>
      <c r="O42" s="159"/>
      <c r="P42" s="159"/>
      <c r="Q42" s="40"/>
      <c r="R42" s="7"/>
      <c r="S42" s="7"/>
      <c r="T42" s="7"/>
      <c r="U42" s="7"/>
      <c r="V42" s="107" t="s">
        <v>2224</v>
      </c>
      <c r="W42" s="150">
        <v>0.96499999999999997</v>
      </c>
      <c r="X42" s="257"/>
      <c r="Y42" s="7"/>
      <c r="Z42" s="67"/>
      <c r="AA42" s="58"/>
      <c r="AB42" s="58"/>
      <c r="AC42" s="74"/>
      <c r="AD42" s="307"/>
      <c r="AE42" s="308"/>
      <c r="AF42" s="308"/>
      <c r="AG42" s="308"/>
      <c r="AH42" s="308"/>
      <c r="AI42" s="309"/>
      <c r="AJ42" s="45" t="s">
        <v>2248</v>
      </c>
      <c r="AK42" s="46"/>
      <c r="AL42" s="46"/>
      <c r="AM42" s="46"/>
      <c r="AN42" s="46"/>
      <c r="AO42" s="46"/>
      <c r="AP42" s="46"/>
      <c r="AQ42" s="46"/>
      <c r="AR42" s="46"/>
      <c r="AS42" s="53" t="s">
        <v>1</v>
      </c>
      <c r="AT42" s="205">
        <v>0.5</v>
      </c>
      <c r="AU42" s="148"/>
      <c r="AV42" s="147"/>
      <c r="AW42" s="146"/>
      <c r="AX42" s="145"/>
      <c r="AY42" s="89">
        <f>ROUND(ROUND(ROUND(M33*W42,0)*$AB$12,0)*AT42,0)-AU40</f>
        <v>213</v>
      </c>
      <c r="AZ42" s="9"/>
    </row>
    <row r="43" spans="1:52" ht="14.1" x14ac:dyDescent="0.3">
      <c r="A43" s="6">
        <v>22</v>
      </c>
      <c r="B43" s="154">
        <v>7371</v>
      </c>
      <c r="C43" s="49" t="s">
        <v>4720</v>
      </c>
      <c r="D43" s="108"/>
      <c r="E43" s="109"/>
      <c r="F43" s="109"/>
      <c r="G43" s="47" t="s">
        <v>2850</v>
      </c>
      <c r="H43" s="30"/>
      <c r="I43" s="30"/>
      <c r="J43" s="165"/>
      <c r="K43" s="30"/>
      <c r="L43" s="165"/>
      <c r="M43" s="164"/>
      <c r="N43" s="165"/>
      <c r="O43" s="165"/>
      <c r="P43" s="165"/>
      <c r="Q43" s="48"/>
      <c r="R43" s="1"/>
      <c r="S43" s="127"/>
      <c r="T43" s="127"/>
      <c r="U43" s="127"/>
      <c r="V43" s="127"/>
      <c r="W43" s="141"/>
      <c r="X43" s="127"/>
      <c r="Y43" s="127"/>
      <c r="Z43" s="68"/>
      <c r="AA43" s="127"/>
      <c r="AB43" s="127"/>
      <c r="AC43" s="81"/>
      <c r="AD43" s="187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165"/>
      <c r="AT43" s="271"/>
      <c r="AU43" s="176"/>
      <c r="AV43" s="165"/>
      <c r="AW43" s="165"/>
      <c r="AX43" s="175"/>
      <c r="AY43" s="89">
        <f>ROUND(M45*$AB$12,0)</f>
        <v>432</v>
      </c>
      <c r="AZ43" s="9"/>
    </row>
    <row r="44" spans="1:52" ht="14.25" customHeight="1" x14ac:dyDescent="0.3">
      <c r="A44" s="6">
        <v>22</v>
      </c>
      <c r="B44" s="154">
        <v>7372</v>
      </c>
      <c r="C44" s="49" t="s">
        <v>4719</v>
      </c>
      <c r="D44" s="108"/>
      <c r="E44" s="109"/>
      <c r="F44" s="109"/>
      <c r="G44" s="41"/>
      <c r="H44" s="1"/>
      <c r="I44" s="1"/>
      <c r="J44" s="159"/>
      <c r="K44" s="1"/>
      <c r="L44" s="159"/>
      <c r="M44" s="33"/>
      <c r="N44" s="1"/>
      <c r="O44" s="1"/>
      <c r="P44" s="159"/>
      <c r="Q44" s="40"/>
      <c r="R44" s="159"/>
      <c r="S44" s="58"/>
      <c r="T44" s="58"/>
      <c r="U44" s="58"/>
      <c r="V44" s="58"/>
      <c r="W44" s="158"/>
      <c r="X44" s="58"/>
      <c r="Y44" s="58"/>
      <c r="Z44" s="67"/>
      <c r="AA44" s="58"/>
      <c r="AB44" s="58"/>
      <c r="AC44" s="74"/>
      <c r="AD44" s="304" t="s">
        <v>2230</v>
      </c>
      <c r="AE44" s="305"/>
      <c r="AF44" s="305"/>
      <c r="AG44" s="305"/>
      <c r="AH44" s="305"/>
      <c r="AI44" s="306"/>
      <c r="AJ44" s="62" t="s">
        <v>2244</v>
      </c>
      <c r="AK44" s="62"/>
      <c r="AL44" s="62"/>
      <c r="AM44" s="62"/>
      <c r="AN44" s="62"/>
      <c r="AO44" s="62"/>
      <c r="AP44" s="62"/>
      <c r="AQ44" s="62"/>
      <c r="AR44" s="62"/>
      <c r="AS44" s="50" t="s">
        <v>2224</v>
      </c>
      <c r="AT44" s="205">
        <v>0.7</v>
      </c>
      <c r="AU44" s="263"/>
      <c r="AV44" s="262"/>
      <c r="AW44" s="262"/>
      <c r="AX44" s="261"/>
      <c r="AY44" s="89">
        <f>ROUND(ROUND(M45*$AB$12,0)*AT44,0)</f>
        <v>302</v>
      </c>
      <c r="AZ44" s="9"/>
    </row>
    <row r="45" spans="1:52" ht="14.1" x14ac:dyDescent="0.3">
      <c r="A45" s="6">
        <v>22</v>
      </c>
      <c r="B45" s="154" t="s">
        <v>1509</v>
      </c>
      <c r="C45" s="49" t="s">
        <v>4718</v>
      </c>
      <c r="D45" s="108"/>
      <c r="E45" s="109"/>
      <c r="F45" s="109"/>
      <c r="G45" s="41"/>
      <c r="H45" s="1"/>
      <c r="I45" s="1"/>
      <c r="J45" s="159"/>
      <c r="K45" s="1"/>
      <c r="L45" s="159"/>
      <c r="M45" s="174">
        <f>'7経過的生活介護(基本２)'!L45</f>
        <v>617</v>
      </c>
      <c r="N45" s="1" t="s">
        <v>1860</v>
      </c>
      <c r="O45" s="1"/>
      <c r="P45" s="159"/>
      <c r="Q45" s="40"/>
      <c r="R45" s="159"/>
      <c r="S45" s="58"/>
      <c r="T45" s="58"/>
      <c r="U45" s="58"/>
      <c r="V45" s="58"/>
      <c r="W45" s="158"/>
      <c r="X45" s="58"/>
      <c r="Y45" s="58"/>
      <c r="Z45" s="67"/>
      <c r="AA45" s="58"/>
      <c r="AB45" s="58"/>
      <c r="AC45" s="74"/>
      <c r="AD45" s="307"/>
      <c r="AE45" s="308"/>
      <c r="AF45" s="308"/>
      <c r="AG45" s="308"/>
      <c r="AH45" s="308"/>
      <c r="AI45" s="309"/>
      <c r="AJ45" s="45" t="s">
        <v>2248</v>
      </c>
      <c r="AK45" s="46"/>
      <c r="AL45" s="46"/>
      <c r="AM45" s="46"/>
      <c r="AN45" s="46"/>
      <c r="AO45" s="46"/>
      <c r="AP45" s="46"/>
      <c r="AQ45" s="46"/>
      <c r="AR45" s="46"/>
      <c r="AS45" s="53" t="s">
        <v>1</v>
      </c>
      <c r="AT45" s="205">
        <v>0.5</v>
      </c>
      <c r="AU45" s="263"/>
      <c r="AV45" s="262"/>
      <c r="AW45" s="262"/>
      <c r="AX45" s="261"/>
      <c r="AY45" s="89">
        <f>ROUND(ROUND(M45*$AB$12,0)*AT45,0)</f>
        <v>216</v>
      </c>
      <c r="AZ45" s="9"/>
    </row>
    <row r="46" spans="1:52" ht="14.1" x14ac:dyDescent="0.3">
      <c r="A46" s="6">
        <v>22</v>
      </c>
      <c r="B46" s="154">
        <v>7373</v>
      </c>
      <c r="C46" s="49" t="s">
        <v>4717</v>
      </c>
      <c r="D46" s="108"/>
      <c r="E46" s="109"/>
      <c r="F46" s="109"/>
      <c r="G46" s="41"/>
      <c r="H46" s="1"/>
      <c r="I46" s="1"/>
      <c r="J46" s="159"/>
      <c r="K46" s="1"/>
      <c r="L46" s="159"/>
      <c r="M46" s="32"/>
      <c r="O46" s="1"/>
      <c r="P46" s="159"/>
      <c r="Q46" s="40"/>
      <c r="R46" s="62" t="s">
        <v>2234</v>
      </c>
      <c r="S46" s="62"/>
      <c r="T46" s="62"/>
      <c r="U46" s="62"/>
      <c r="V46" s="62"/>
      <c r="W46" s="168"/>
      <c r="X46" s="62"/>
      <c r="Y46" s="62"/>
      <c r="Z46" s="67"/>
      <c r="AA46" s="58"/>
      <c r="AB46" s="58"/>
      <c r="AC46" s="74"/>
      <c r="AD46" s="166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50"/>
      <c r="AT46" s="268"/>
      <c r="AU46" s="157"/>
      <c r="AV46" s="156"/>
      <c r="AW46" s="156"/>
      <c r="AX46" s="155"/>
      <c r="AY46" s="89">
        <f>ROUND(ROUND(M45*W48,0)*$AB$12,0)</f>
        <v>417</v>
      </c>
      <c r="AZ46" s="9"/>
    </row>
    <row r="47" spans="1:52" ht="14.25" customHeight="1" x14ac:dyDescent="0.3">
      <c r="A47" s="6">
        <v>22</v>
      </c>
      <c r="B47" s="154">
        <v>7374</v>
      </c>
      <c r="C47" s="49" t="s">
        <v>4716</v>
      </c>
      <c r="D47" s="108"/>
      <c r="E47" s="109"/>
      <c r="F47" s="109"/>
      <c r="G47" s="41"/>
      <c r="H47" s="1"/>
      <c r="I47" s="1"/>
      <c r="J47" s="159"/>
      <c r="K47" s="1"/>
      <c r="L47" s="159"/>
      <c r="M47" s="160"/>
      <c r="N47" s="159"/>
      <c r="O47" s="159"/>
      <c r="P47" s="159"/>
      <c r="Q47" s="40"/>
      <c r="R47" s="58" t="s">
        <v>2231</v>
      </c>
      <c r="S47" s="58"/>
      <c r="T47" s="58"/>
      <c r="U47" s="58"/>
      <c r="V47" s="58"/>
      <c r="W47" s="158"/>
      <c r="X47" s="58"/>
      <c r="Y47" s="58"/>
      <c r="Z47" s="67"/>
      <c r="AA47" s="58"/>
      <c r="AB47" s="58"/>
      <c r="AC47" s="74"/>
      <c r="AD47" s="304" t="s">
        <v>2230</v>
      </c>
      <c r="AE47" s="305"/>
      <c r="AF47" s="305"/>
      <c r="AG47" s="305"/>
      <c r="AH47" s="305"/>
      <c r="AI47" s="306"/>
      <c r="AJ47" s="166" t="s">
        <v>2244</v>
      </c>
      <c r="AK47" s="62"/>
      <c r="AL47" s="62"/>
      <c r="AM47" s="62"/>
      <c r="AN47" s="62"/>
      <c r="AO47" s="62"/>
      <c r="AP47" s="62"/>
      <c r="AQ47" s="62"/>
      <c r="AR47" s="62"/>
      <c r="AS47" s="50" t="s">
        <v>2224</v>
      </c>
      <c r="AT47" s="205">
        <v>0.7</v>
      </c>
      <c r="AU47" s="157"/>
      <c r="AV47" s="156"/>
      <c r="AW47" s="156"/>
      <c r="AX47" s="155"/>
      <c r="AY47" s="89">
        <f>ROUND(ROUND(ROUND(M45*W48,0)*$AB$12,0)*AT47,0)</f>
        <v>292</v>
      </c>
      <c r="AZ47" s="9"/>
    </row>
    <row r="48" spans="1:52" ht="14.1" x14ac:dyDescent="0.3">
      <c r="A48" s="6">
        <v>22</v>
      </c>
      <c r="B48" s="154" t="s">
        <v>1508</v>
      </c>
      <c r="C48" s="49" t="s">
        <v>4715</v>
      </c>
      <c r="D48" s="108"/>
      <c r="E48" s="109"/>
      <c r="F48" s="109"/>
      <c r="G48" s="41"/>
      <c r="H48" s="1"/>
      <c r="I48" s="1"/>
      <c r="J48" s="159"/>
      <c r="K48" s="1"/>
      <c r="L48" s="159"/>
      <c r="M48" s="160"/>
      <c r="N48" s="159"/>
      <c r="O48" s="159"/>
      <c r="P48" s="159"/>
      <c r="Q48" s="40"/>
      <c r="R48" s="7"/>
      <c r="S48" s="7"/>
      <c r="T48" s="7"/>
      <c r="U48" s="7"/>
      <c r="V48" s="107" t="s">
        <v>2224</v>
      </c>
      <c r="W48" s="150">
        <v>0.96499999999999997</v>
      </c>
      <c r="X48" s="257"/>
      <c r="Y48" s="7"/>
      <c r="Z48" s="67"/>
      <c r="AA48" s="58"/>
      <c r="AB48" s="58"/>
      <c r="AC48" s="74"/>
      <c r="AD48" s="307"/>
      <c r="AE48" s="308"/>
      <c r="AF48" s="308"/>
      <c r="AG48" s="308"/>
      <c r="AH48" s="308"/>
      <c r="AI48" s="309"/>
      <c r="AJ48" s="45" t="s">
        <v>2248</v>
      </c>
      <c r="AK48" s="46"/>
      <c r="AL48" s="46"/>
      <c r="AM48" s="46"/>
      <c r="AN48" s="46"/>
      <c r="AO48" s="46"/>
      <c r="AP48" s="46"/>
      <c r="AQ48" s="46"/>
      <c r="AR48" s="46"/>
      <c r="AS48" s="53" t="s">
        <v>1</v>
      </c>
      <c r="AT48" s="205">
        <v>0.5</v>
      </c>
      <c r="AU48" s="157"/>
      <c r="AV48" s="156"/>
      <c r="AW48" s="156"/>
      <c r="AX48" s="155"/>
      <c r="AY48" s="89">
        <f>ROUND(ROUND(ROUND(M45*W48,0)*$AB$12,0)*AT48,0)</f>
        <v>209</v>
      </c>
      <c r="AZ48" s="9"/>
    </row>
    <row r="49" spans="1:52" ht="14.25" customHeight="1" x14ac:dyDescent="0.3">
      <c r="A49" s="6">
        <v>22</v>
      </c>
      <c r="B49" s="154" t="s">
        <v>1507</v>
      </c>
      <c r="C49" s="49" t="s">
        <v>4714</v>
      </c>
      <c r="D49" s="108"/>
      <c r="E49" s="109"/>
      <c r="F49" s="109"/>
      <c r="G49" s="41"/>
      <c r="H49" s="1"/>
      <c r="I49" s="1"/>
      <c r="J49" s="159"/>
      <c r="K49" s="1"/>
      <c r="L49" s="159"/>
      <c r="M49" s="160"/>
      <c r="N49" s="159"/>
      <c r="O49" s="159"/>
      <c r="P49" s="159"/>
      <c r="Q49" s="40"/>
      <c r="R49" s="1"/>
      <c r="S49" s="127"/>
      <c r="T49" s="127"/>
      <c r="U49" s="127"/>
      <c r="V49" s="127"/>
      <c r="W49" s="141"/>
      <c r="X49" s="127"/>
      <c r="Y49" s="127"/>
      <c r="Z49" s="68"/>
      <c r="AA49" s="127"/>
      <c r="AB49" s="127"/>
      <c r="AC49" s="81"/>
      <c r="AD49" s="68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59"/>
      <c r="AT49" s="270"/>
      <c r="AU49" s="310" t="s">
        <v>2255</v>
      </c>
      <c r="AV49" s="311"/>
      <c r="AW49" s="311"/>
      <c r="AX49" s="312"/>
      <c r="AY49" s="89">
        <f>ROUND(M45*$AB$12,0)-AU52</f>
        <v>427</v>
      </c>
      <c r="AZ49" s="9"/>
    </row>
    <row r="50" spans="1:52" ht="14.25" customHeight="1" x14ac:dyDescent="0.3">
      <c r="A50" s="6">
        <v>22</v>
      </c>
      <c r="B50" s="154" t="s">
        <v>1506</v>
      </c>
      <c r="C50" s="49" t="s">
        <v>4713</v>
      </c>
      <c r="D50" s="108"/>
      <c r="E50" s="109"/>
      <c r="F50" s="109"/>
      <c r="G50" s="41"/>
      <c r="H50" s="1"/>
      <c r="I50" s="1"/>
      <c r="J50" s="159"/>
      <c r="K50" s="1"/>
      <c r="L50" s="159"/>
      <c r="M50" s="33"/>
      <c r="N50" s="1"/>
      <c r="O50" s="1"/>
      <c r="P50" s="159"/>
      <c r="Q50" s="40"/>
      <c r="R50" s="159"/>
      <c r="S50" s="58"/>
      <c r="T50" s="58"/>
      <c r="U50" s="58"/>
      <c r="V50" s="58"/>
      <c r="W50" s="158"/>
      <c r="X50" s="58"/>
      <c r="Y50" s="58"/>
      <c r="Z50" s="67"/>
      <c r="AA50" s="58"/>
      <c r="AB50" s="58"/>
      <c r="AC50" s="74"/>
      <c r="AD50" s="304" t="s">
        <v>2230</v>
      </c>
      <c r="AE50" s="305"/>
      <c r="AF50" s="305"/>
      <c r="AG50" s="305"/>
      <c r="AH50" s="305"/>
      <c r="AI50" s="306"/>
      <c r="AJ50" s="62" t="s">
        <v>2244</v>
      </c>
      <c r="AK50" s="62"/>
      <c r="AL50" s="62"/>
      <c r="AM50" s="62"/>
      <c r="AN50" s="62"/>
      <c r="AO50" s="62"/>
      <c r="AP50" s="62"/>
      <c r="AQ50" s="62"/>
      <c r="AR50" s="62"/>
      <c r="AS50" s="50" t="s">
        <v>2224</v>
      </c>
      <c r="AT50" s="205">
        <v>0.7</v>
      </c>
      <c r="AU50" s="313"/>
      <c r="AV50" s="314"/>
      <c r="AW50" s="314"/>
      <c r="AX50" s="315"/>
      <c r="AY50" s="89">
        <f>ROUND(ROUND(M45*$AB$12,0)*AT50,0)-AU52</f>
        <v>297</v>
      </c>
      <c r="AZ50" s="9"/>
    </row>
    <row r="51" spans="1:52" ht="14.1" x14ac:dyDescent="0.3">
      <c r="A51" s="6">
        <v>22</v>
      </c>
      <c r="B51" s="154" t="s">
        <v>1505</v>
      </c>
      <c r="C51" s="49" t="s">
        <v>4712</v>
      </c>
      <c r="D51" s="108"/>
      <c r="E51" s="109"/>
      <c r="F51" s="109"/>
      <c r="G51" s="41"/>
      <c r="H51" s="1"/>
      <c r="I51" s="1"/>
      <c r="J51" s="159"/>
      <c r="K51" s="1"/>
      <c r="L51" s="159"/>
      <c r="M51" s="33"/>
      <c r="N51" s="1"/>
      <c r="O51" s="1"/>
      <c r="P51" s="159"/>
      <c r="Q51" s="40"/>
      <c r="R51" s="159"/>
      <c r="S51" s="58"/>
      <c r="T51" s="58"/>
      <c r="U51" s="58"/>
      <c r="V51" s="58"/>
      <c r="W51" s="158"/>
      <c r="X51" s="58"/>
      <c r="Y51" s="58"/>
      <c r="Z51" s="67"/>
      <c r="AA51" s="58"/>
      <c r="AB51" s="58"/>
      <c r="AC51" s="74"/>
      <c r="AD51" s="307"/>
      <c r="AE51" s="308"/>
      <c r="AF51" s="308"/>
      <c r="AG51" s="308"/>
      <c r="AH51" s="308"/>
      <c r="AI51" s="309"/>
      <c r="AJ51" s="62" t="s">
        <v>2248</v>
      </c>
      <c r="AK51" s="62"/>
      <c r="AL51" s="62"/>
      <c r="AM51" s="62"/>
      <c r="AN51" s="62"/>
      <c r="AO51" s="62"/>
      <c r="AP51" s="62"/>
      <c r="AQ51" s="62"/>
      <c r="AR51" s="62"/>
      <c r="AS51" s="53" t="s">
        <v>1</v>
      </c>
      <c r="AT51" s="205">
        <v>0.5</v>
      </c>
      <c r="AU51" s="313"/>
      <c r="AV51" s="314"/>
      <c r="AW51" s="314"/>
      <c r="AX51" s="315"/>
      <c r="AY51" s="89">
        <f>ROUND(ROUND(M45*$AB$12,0)*AT51,0)-AU52</f>
        <v>211</v>
      </c>
      <c r="AZ51" s="9"/>
    </row>
    <row r="52" spans="1:52" ht="14.1" x14ac:dyDescent="0.3">
      <c r="A52" s="6">
        <v>22</v>
      </c>
      <c r="B52" s="154" t="s">
        <v>1504</v>
      </c>
      <c r="C52" s="49" t="s">
        <v>4711</v>
      </c>
      <c r="D52" s="108"/>
      <c r="E52" s="109"/>
      <c r="F52" s="109"/>
      <c r="G52" s="41"/>
      <c r="H52" s="1"/>
      <c r="I52" s="1"/>
      <c r="J52" s="159"/>
      <c r="K52" s="1"/>
      <c r="L52" s="159"/>
      <c r="M52" s="196"/>
      <c r="N52" s="1"/>
      <c r="O52" s="1"/>
      <c r="P52" s="159"/>
      <c r="Q52" s="40"/>
      <c r="R52" s="62" t="s">
        <v>2234</v>
      </c>
      <c r="S52" s="62"/>
      <c r="T52" s="62"/>
      <c r="U52" s="62"/>
      <c r="V52" s="62"/>
      <c r="W52" s="168"/>
      <c r="X52" s="62"/>
      <c r="Y52" s="62"/>
      <c r="Z52" s="67"/>
      <c r="AA52" s="58"/>
      <c r="AB52" s="58"/>
      <c r="AC52" s="74"/>
      <c r="AD52" s="166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50"/>
      <c r="AT52" s="268"/>
      <c r="AU52" s="163">
        <v>5</v>
      </c>
      <c r="AV52" s="162" t="s">
        <v>2251</v>
      </c>
      <c r="AW52" s="159"/>
      <c r="AX52" s="161"/>
      <c r="AY52" s="89">
        <f>ROUND(ROUND(M45*W54,0)*$AB$12,0)-AU52</f>
        <v>412</v>
      </c>
      <c r="AZ52" s="9"/>
    </row>
    <row r="53" spans="1:52" ht="14.25" customHeight="1" x14ac:dyDescent="0.3">
      <c r="A53" s="6">
        <v>22</v>
      </c>
      <c r="B53" s="154" t="s">
        <v>1503</v>
      </c>
      <c r="C53" s="49" t="s">
        <v>4710</v>
      </c>
      <c r="D53" s="108"/>
      <c r="E53" s="109"/>
      <c r="F53" s="109"/>
      <c r="G53" s="41"/>
      <c r="H53" s="1"/>
      <c r="I53" s="1"/>
      <c r="J53" s="159"/>
      <c r="K53" s="1"/>
      <c r="L53" s="159"/>
      <c r="M53" s="160"/>
      <c r="N53" s="159"/>
      <c r="O53" s="159"/>
      <c r="P53" s="159"/>
      <c r="Q53" s="40"/>
      <c r="R53" s="58" t="s">
        <v>2231</v>
      </c>
      <c r="S53" s="58"/>
      <c r="T53" s="58"/>
      <c r="U53" s="58"/>
      <c r="V53" s="58"/>
      <c r="W53" s="158"/>
      <c r="X53" s="58"/>
      <c r="Y53" s="58"/>
      <c r="Z53" s="67"/>
      <c r="AA53" s="58"/>
      <c r="AB53" s="58"/>
      <c r="AC53" s="74"/>
      <c r="AD53" s="304" t="s">
        <v>2230</v>
      </c>
      <c r="AE53" s="305"/>
      <c r="AF53" s="305"/>
      <c r="AG53" s="305"/>
      <c r="AH53" s="305"/>
      <c r="AI53" s="306"/>
      <c r="AJ53" s="166" t="s">
        <v>2244</v>
      </c>
      <c r="AK53" s="62"/>
      <c r="AL53" s="62"/>
      <c r="AM53" s="62"/>
      <c r="AN53" s="62"/>
      <c r="AO53" s="62"/>
      <c r="AP53" s="62"/>
      <c r="AQ53" s="62"/>
      <c r="AR53" s="62"/>
      <c r="AS53" s="50" t="s">
        <v>2224</v>
      </c>
      <c r="AT53" s="205">
        <v>0.7</v>
      </c>
      <c r="AU53" s="157"/>
      <c r="AV53" s="156"/>
      <c r="AW53" s="156"/>
      <c r="AX53" s="155"/>
      <c r="AY53" s="89">
        <f>ROUND(ROUND(ROUND(M45*W54,0)*$AB$12,0)*AT53,0)-AU52</f>
        <v>287</v>
      </c>
      <c r="AZ53" s="9"/>
    </row>
    <row r="54" spans="1:52" ht="14.1" x14ac:dyDescent="0.3">
      <c r="A54" s="6">
        <v>22</v>
      </c>
      <c r="B54" s="154" t="s">
        <v>1502</v>
      </c>
      <c r="C54" s="49" t="s">
        <v>4709</v>
      </c>
      <c r="D54" s="108"/>
      <c r="E54" s="109"/>
      <c r="F54" s="109"/>
      <c r="G54" s="41"/>
      <c r="H54" s="1"/>
      <c r="I54" s="1"/>
      <c r="J54" s="159"/>
      <c r="K54" s="1"/>
      <c r="L54" s="159"/>
      <c r="M54" s="160"/>
      <c r="N54" s="159"/>
      <c r="O54" s="159"/>
      <c r="P54" s="159"/>
      <c r="Q54" s="40"/>
      <c r="R54" s="7"/>
      <c r="S54" s="7"/>
      <c r="T54" s="7"/>
      <c r="U54" s="7"/>
      <c r="V54" s="107" t="s">
        <v>2224</v>
      </c>
      <c r="W54" s="150">
        <v>0.96499999999999997</v>
      </c>
      <c r="X54" s="257"/>
      <c r="Y54" s="7"/>
      <c r="Z54" s="67"/>
      <c r="AA54" s="58"/>
      <c r="AB54" s="58"/>
      <c r="AC54" s="74"/>
      <c r="AD54" s="307"/>
      <c r="AE54" s="308"/>
      <c r="AF54" s="308"/>
      <c r="AG54" s="308"/>
      <c r="AH54" s="308"/>
      <c r="AI54" s="309"/>
      <c r="AJ54" s="45" t="s">
        <v>2248</v>
      </c>
      <c r="AK54" s="46"/>
      <c r="AL54" s="46"/>
      <c r="AM54" s="46"/>
      <c r="AN54" s="46"/>
      <c r="AO54" s="46"/>
      <c r="AP54" s="46"/>
      <c r="AQ54" s="46"/>
      <c r="AR54" s="46"/>
      <c r="AS54" s="53" t="s">
        <v>1</v>
      </c>
      <c r="AT54" s="205">
        <v>0.5</v>
      </c>
      <c r="AU54" s="148"/>
      <c r="AV54" s="147"/>
      <c r="AW54" s="146"/>
      <c r="AX54" s="145"/>
      <c r="AY54" s="89">
        <f>ROUND(ROUND(ROUND(M45*W54,0)*$AB$12,0)*AT54,0)-AU52</f>
        <v>204</v>
      </c>
      <c r="AZ54" s="9"/>
    </row>
    <row r="55" spans="1:52" ht="14.1" x14ac:dyDescent="0.3">
      <c r="A55" s="6">
        <v>22</v>
      </c>
      <c r="B55" s="154">
        <v>7381</v>
      </c>
      <c r="C55" s="49" t="s">
        <v>4708</v>
      </c>
      <c r="D55" s="108"/>
      <c r="E55" s="109"/>
      <c r="F55" s="109"/>
      <c r="G55" s="47" t="s">
        <v>2837</v>
      </c>
      <c r="H55" s="30"/>
      <c r="I55" s="30"/>
      <c r="J55" s="165"/>
      <c r="K55" s="30"/>
      <c r="L55" s="165"/>
      <c r="M55" s="164"/>
      <c r="N55" s="165"/>
      <c r="O55" s="165"/>
      <c r="P55" s="165"/>
      <c r="Q55" s="48"/>
      <c r="R55" s="1"/>
      <c r="S55" s="127"/>
      <c r="T55" s="127"/>
      <c r="U55" s="127"/>
      <c r="V55" s="127"/>
      <c r="W55" s="141"/>
      <c r="X55" s="127"/>
      <c r="Y55" s="127"/>
      <c r="Z55" s="68"/>
      <c r="AA55" s="127"/>
      <c r="AB55" s="127"/>
      <c r="AC55" s="81"/>
      <c r="AD55" s="187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165"/>
      <c r="AT55" s="271"/>
      <c r="AU55" s="176"/>
      <c r="AV55" s="165"/>
      <c r="AW55" s="165"/>
      <c r="AX55" s="175"/>
      <c r="AY55" s="89">
        <f>ROUND(M57*$AB$12,0)</f>
        <v>412</v>
      </c>
      <c r="AZ55" s="9"/>
    </row>
    <row r="56" spans="1:52" ht="14.25" customHeight="1" x14ac:dyDescent="0.3">
      <c r="A56" s="6">
        <v>22</v>
      </c>
      <c r="B56" s="154">
        <v>7382</v>
      </c>
      <c r="C56" s="49" t="s">
        <v>4707</v>
      </c>
      <c r="D56" s="108"/>
      <c r="E56" s="109"/>
      <c r="F56" s="109"/>
      <c r="G56" s="41"/>
      <c r="H56" s="1"/>
      <c r="I56" s="1"/>
      <c r="J56" s="159"/>
      <c r="K56" s="1"/>
      <c r="L56" s="159"/>
      <c r="M56" s="160"/>
      <c r="N56" s="159"/>
      <c r="O56" s="159"/>
      <c r="P56" s="159"/>
      <c r="Q56" s="40"/>
      <c r="R56" s="159"/>
      <c r="S56" s="58"/>
      <c r="T56" s="58"/>
      <c r="U56" s="58"/>
      <c r="V56" s="58"/>
      <c r="W56" s="158"/>
      <c r="X56" s="58"/>
      <c r="Y56" s="58"/>
      <c r="Z56" s="67"/>
      <c r="AA56" s="58"/>
      <c r="AB56" s="58"/>
      <c r="AC56" s="74"/>
      <c r="AD56" s="304" t="s">
        <v>2230</v>
      </c>
      <c r="AE56" s="305"/>
      <c r="AF56" s="305"/>
      <c r="AG56" s="305"/>
      <c r="AH56" s="305"/>
      <c r="AI56" s="306"/>
      <c r="AJ56" s="62" t="s">
        <v>2244</v>
      </c>
      <c r="AK56" s="62"/>
      <c r="AL56" s="62"/>
      <c r="AM56" s="62"/>
      <c r="AN56" s="62"/>
      <c r="AO56" s="62"/>
      <c r="AP56" s="62"/>
      <c r="AQ56" s="62"/>
      <c r="AR56" s="62"/>
      <c r="AS56" s="50" t="s">
        <v>2224</v>
      </c>
      <c r="AT56" s="205">
        <v>0.7</v>
      </c>
      <c r="AU56" s="263"/>
      <c r="AV56" s="262"/>
      <c r="AW56" s="262"/>
      <c r="AX56" s="261"/>
      <c r="AY56" s="89">
        <f>ROUND(ROUND(M57*$AB$12,0)*AT56,0)</f>
        <v>288</v>
      </c>
      <c r="AZ56" s="9"/>
    </row>
    <row r="57" spans="1:52" ht="14.1" x14ac:dyDescent="0.3">
      <c r="A57" s="6">
        <v>22</v>
      </c>
      <c r="B57" s="154" t="s">
        <v>1501</v>
      </c>
      <c r="C57" s="49" t="s">
        <v>4706</v>
      </c>
      <c r="D57" s="108"/>
      <c r="E57" s="109"/>
      <c r="F57" s="109"/>
      <c r="G57" s="41"/>
      <c r="H57" s="1"/>
      <c r="I57" s="1"/>
      <c r="J57" s="159"/>
      <c r="K57" s="1"/>
      <c r="L57" s="159"/>
      <c r="M57" s="174">
        <f>'7経過的生活介護(基本２)'!L57</f>
        <v>588</v>
      </c>
      <c r="N57" s="1" t="s">
        <v>1860</v>
      </c>
      <c r="O57" s="159"/>
      <c r="P57" s="159"/>
      <c r="Q57" s="40"/>
      <c r="R57" s="159"/>
      <c r="S57" s="58"/>
      <c r="T57" s="58"/>
      <c r="U57" s="58"/>
      <c r="V57" s="58"/>
      <c r="W57" s="158"/>
      <c r="X57" s="58"/>
      <c r="Y57" s="58"/>
      <c r="Z57" s="67"/>
      <c r="AA57" s="58"/>
      <c r="AB57" s="58"/>
      <c r="AC57" s="74"/>
      <c r="AD57" s="307"/>
      <c r="AE57" s="308"/>
      <c r="AF57" s="308"/>
      <c r="AG57" s="308"/>
      <c r="AH57" s="308"/>
      <c r="AI57" s="309"/>
      <c r="AJ57" s="45" t="s">
        <v>2248</v>
      </c>
      <c r="AK57" s="46"/>
      <c r="AL57" s="46"/>
      <c r="AM57" s="46"/>
      <c r="AN57" s="46"/>
      <c r="AO57" s="46"/>
      <c r="AP57" s="46"/>
      <c r="AQ57" s="46"/>
      <c r="AR57" s="46"/>
      <c r="AS57" s="53" t="s">
        <v>1</v>
      </c>
      <c r="AT57" s="205">
        <v>0.5</v>
      </c>
      <c r="AU57" s="263"/>
      <c r="AV57" s="262"/>
      <c r="AW57" s="262"/>
      <c r="AX57" s="261"/>
      <c r="AY57" s="89">
        <f>ROUND(ROUND(M57*$AB$12,0)*AT57,0)</f>
        <v>206</v>
      </c>
      <c r="AZ57" s="9"/>
    </row>
    <row r="58" spans="1:52" ht="14.1" x14ac:dyDescent="0.3">
      <c r="A58" s="6">
        <v>22</v>
      </c>
      <c r="B58" s="154">
        <v>7383</v>
      </c>
      <c r="C58" s="49" t="s">
        <v>4705</v>
      </c>
      <c r="D58" s="108"/>
      <c r="E58" s="109"/>
      <c r="F58" s="109"/>
      <c r="G58" s="41"/>
      <c r="H58" s="1"/>
      <c r="I58" s="1"/>
      <c r="J58" s="159"/>
      <c r="K58" s="1"/>
      <c r="L58" s="159"/>
      <c r="M58" s="32"/>
      <c r="O58" s="1"/>
      <c r="P58" s="159"/>
      <c r="Q58" s="40"/>
      <c r="R58" s="62" t="s">
        <v>2234</v>
      </c>
      <c r="S58" s="62"/>
      <c r="T58" s="62"/>
      <c r="U58" s="62"/>
      <c r="V58" s="62"/>
      <c r="W58" s="168"/>
      <c r="X58" s="62"/>
      <c r="Y58" s="62"/>
      <c r="Z58" s="67"/>
      <c r="AA58" s="58"/>
      <c r="AB58" s="58"/>
      <c r="AC58" s="74"/>
      <c r="AD58" s="166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50"/>
      <c r="AT58" s="268"/>
      <c r="AU58" s="157"/>
      <c r="AV58" s="156"/>
      <c r="AW58" s="156"/>
      <c r="AX58" s="155"/>
      <c r="AY58" s="89">
        <f>ROUND(ROUND(M57*W60,0)*$AB$12,0)</f>
        <v>397</v>
      </c>
      <c r="AZ58" s="9"/>
    </row>
    <row r="59" spans="1:52" ht="14.25" customHeight="1" x14ac:dyDescent="0.3">
      <c r="A59" s="6">
        <v>22</v>
      </c>
      <c r="B59" s="154">
        <v>7384</v>
      </c>
      <c r="C59" s="49" t="s">
        <v>4704</v>
      </c>
      <c r="D59" s="108"/>
      <c r="E59" s="109"/>
      <c r="F59" s="109"/>
      <c r="G59" s="41"/>
      <c r="H59" s="1"/>
      <c r="I59" s="1"/>
      <c r="J59" s="159"/>
      <c r="K59" s="1"/>
      <c r="L59" s="159"/>
      <c r="M59" s="160"/>
      <c r="N59" s="159"/>
      <c r="O59" s="159"/>
      <c r="P59" s="159"/>
      <c r="Q59" s="40"/>
      <c r="R59" s="58" t="s">
        <v>2231</v>
      </c>
      <c r="S59" s="58"/>
      <c r="T59" s="58"/>
      <c r="U59" s="58"/>
      <c r="V59" s="58"/>
      <c r="W59" s="158"/>
      <c r="X59" s="58"/>
      <c r="Y59" s="58"/>
      <c r="Z59" s="67"/>
      <c r="AA59" s="58"/>
      <c r="AB59" s="58"/>
      <c r="AC59" s="74"/>
      <c r="AD59" s="304" t="s">
        <v>2230</v>
      </c>
      <c r="AE59" s="305"/>
      <c r="AF59" s="305"/>
      <c r="AG59" s="305"/>
      <c r="AH59" s="305"/>
      <c r="AI59" s="306"/>
      <c r="AJ59" s="166" t="s">
        <v>2244</v>
      </c>
      <c r="AK59" s="62"/>
      <c r="AL59" s="62"/>
      <c r="AM59" s="62"/>
      <c r="AN59" s="62"/>
      <c r="AO59" s="62"/>
      <c r="AP59" s="62"/>
      <c r="AQ59" s="62"/>
      <c r="AR59" s="62"/>
      <c r="AS59" s="50" t="s">
        <v>2224</v>
      </c>
      <c r="AT59" s="205">
        <v>0.7</v>
      </c>
      <c r="AU59" s="157"/>
      <c r="AV59" s="156"/>
      <c r="AW59" s="156"/>
      <c r="AX59" s="155"/>
      <c r="AY59" s="89">
        <f>ROUND(ROUND(ROUND(M57*W60,0)*$AB$12,0)*AT59,0)</f>
        <v>278</v>
      </c>
      <c r="AZ59" s="9"/>
    </row>
    <row r="60" spans="1:52" ht="14.1" x14ac:dyDescent="0.3">
      <c r="A60" s="6">
        <v>22</v>
      </c>
      <c r="B60" s="154" t="s">
        <v>1500</v>
      </c>
      <c r="C60" s="49" t="s">
        <v>4703</v>
      </c>
      <c r="D60" s="108"/>
      <c r="E60" s="109"/>
      <c r="F60" s="109"/>
      <c r="G60" s="41"/>
      <c r="H60" s="1"/>
      <c r="I60" s="1"/>
      <c r="J60" s="159"/>
      <c r="K60" s="1"/>
      <c r="L60" s="159"/>
      <c r="M60" s="160"/>
      <c r="N60" s="159"/>
      <c r="O60" s="159"/>
      <c r="P60" s="159"/>
      <c r="Q60" s="40"/>
      <c r="R60" s="7"/>
      <c r="S60" s="7"/>
      <c r="T60" s="7"/>
      <c r="U60" s="7"/>
      <c r="V60" s="107" t="s">
        <v>2224</v>
      </c>
      <c r="W60" s="150">
        <v>0.96499999999999997</v>
      </c>
      <c r="X60" s="257"/>
      <c r="Y60" s="7"/>
      <c r="Z60" s="67"/>
      <c r="AA60" s="58"/>
      <c r="AB60" s="58"/>
      <c r="AC60" s="74"/>
      <c r="AD60" s="307"/>
      <c r="AE60" s="308"/>
      <c r="AF60" s="308"/>
      <c r="AG60" s="308"/>
      <c r="AH60" s="308"/>
      <c r="AI60" s="309"/>
      <c r="AJ60" s="45" t="s">
        <v>2248</v>
      </c>
      <c r="AK60" s="46"/>
      <c r="AL60" s="46"/>
      <c r="AM60" s="46"/>
      <c r="AN60" s="46"/>
      <c r="AO60" s="46"/>
      <c r="AP60" s="46"/>
      <c r="AQ60" s="46"/>
      <c r="AR60" s="46"/>
      <c r="AS60" s="53" t="s">
        <v>1</v>
      </c>
      <c r="AT60" s="205">
        <v>0.5</v>
      </c>
      <c r="AU60" s="157"/>
      <c r="AV60" s="156"/>
      <c r="AW60" s="156"/>
      <c r="AX60" s="155"/>
      <c r="AY60" s="89">
        <f>ROUND(ROUND(ROUND(M57*W60,0)*$AB$12,0)*AT60,0)</f>
        <v>199</v>
      </c>
      <c r="AZ60" s="9"/>
    </row>
    <row r="61" spans="1:52" ht="14.25" customHeight="1" x14ac:dyDescent="0.3">
      <c r="A61" s="6">
        <v>22</v>
      </c>
      <c r="B61" s="154" t="s">
        <v>1499</v>
      </c>
      <c r="C61" s="49" t="s">
        <v>4702</v>
      </c>
      <c r="D61" s="108"/>
      <c r="E61" s="109"/>
      <c r="F61" s="109"/>
      <c r="G61" s="41"/>
      <c r="H61" s="1"/>
      <c r="I61" s="1"/>
      <c r="J61" s="159"/>
      <c r="K61" s="1"/>
      <c r="L61" s="159"/>
      <c r="M61" s="160"/>
      <c r="N61" s="159"/>
      <c r="O61" s="159"/>
      <c r="P61" s="159"/>
      <c r="Q61" s="40"/>
      <c r="R61" s="1"/>
      <c r="S61" s="127"/>
      <c r="T61" s="127"/>
      <c r="U61" s="127"/>
      <c r="V61" s="127"/>
      <c r="W61" s="141"/>
      <c r="X61" s="127"/>
      <c r="Y61" s="127"/>
      <c r="Z61" s="68"/>
      <c r="AA61" s="127"/>
      <c r="AB61" s="127"/>
      <c r="AC61" s="81"/>
      <c r="AD61" s="68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59"/>
      <c r="AT61" s="270"/>
      <c r="AU61" s="310" t="s">
        <v>2255</v>
      </c>
      <c r="AV61" s="311"/>
      <c r="AW61" s="311"/>
      <c r="AX61" s="312"/>
      <c r="AY61" s="89">
        <f>ROUND(M57*$AB$12,0)-AU64</f>
        <v>407</v>
      </c>
      <c r="AZ61" s="9"/>
    </row>
    <row r="62" spans="1:52" ht="14.25" customHeight="1" x14ac:dyDescent="0.3">
      <c r="A62" s="6">
        <v>22</v>
      </c>
      <c r="B62" s="154" t="s">
        <v>1498</v>
      </c>
      <c r="C62" s="49" t="s">
        <v>4701</v>
      </c>
      <c r="D62" s="108"/>
      <c r="E62" s="109"/>
      <c r="F62" s="109"/>
      <c r="G62" s="41"/>
      <c r="H62" s="1"/>
      <c r="I62" s="1"/>
      <c r="J62" s="159"/>
      <c r="K62" s="1"/>
      <c r="L62" s="159"/>
      <c r="M62" s="160"/>
      <c r="N62" s="159"/>
      <c r="O62" s="159"/>
      <c r="P62" s="159"/>
      <c r="Q62" s="40"/>
      <c r="R62" s="159"/>
      <c r="S62" s="58"/>
      <c r="T62" s="58"/>
      <c r="U62" s="58"/>
      <c r="V62" s="58"/>
      <c r="W62" s="158"/>
      <c r="X62" s="58"/>
      <c r="Y62" s="58"/>
      <c r="Z62" s="67"/>
      <c r="AA62" s="58"/>
      <c r="AB62" s="58"/>
      <c r="AC62" s="74"/>
      <c r="AD62" s="304" t="s">
        <v>2230</v>
      </c>
      <c r="AE62" s="305"/>
      <c r="AF62" s="305"/>
      <c r="AG62" s="305"/>
      <c r="AH62" s="305"/>
      <c r="AI62" s="306"/>
      <c r="AJ62" s="62" t="s">
        <v>2244</v>
      </c>
      <c r="AK62" s="62"/>
      <c r="AL62" s="62"/>
      <c r="AM62" s="62"/>
      <c r="AN62" s="62"/>
      <c r="AO62" s="62"/>
      <c r="AP62" s="62"/>
      <c r="AQ62" s="62"/>
      <c r="AR62" s="62"/>
      <c r="AS62" s="50" t="s">
        <v>2224</v>
      </c>
      <c r="AT62" s="205">
        <v>0.7</v>
      </c>
      <c r="AU62" s="313"/>
      <c r="AV62" s="314"/>
      <c r="AW62" s="314"/>
      <c r="AX62" s="315"/>
      <c r="AY62" s="89">
        <f>ROUND(ROUND(M57*$AB$12,0)*AT62,0)-AU64</f>
        <v>283</v>
      </c>
      <c r="AZ62" s="9"/>
    </row>
    <row r="63" spans="1:52" ht="14.1" x14ac:dyDescent="0.3">
      <c r="A63" s="6">
        <v>22</v>
      </c>
      <c r="B63" s="154" t="s">
        <v>1497</v>
      </c>
      <c r="C63" s="49" t="s">
        <v>4700</v>
      </c>
      <c r="D63" s="108"/>
      <c r="E63" s="109"/>
      <c r="F63" s="109"/>
      <c r="G63" s="41"/>
      <c r="H63" s="1"/>
      <c r="I63" s="1"/>
      <c r="J63" s="159"/>
      <c r="K63" s="1"/>
      <c r="L63" s="159"/>
      <c r="M63" s="160"/>
      <c r="N63" s="159"/>
      <c r="O63" s="159"/>
      <c r="P63" s="159"/>
      <c r="Q63" s="40"/>
      <c r="R63" s="159"/>
      <c r="S63" s="58"/>
      <c r="T63" s="58"/>
      <c r="U63" s="58"/>
      <c r="V63" s="58"/>
      <c r="W63" s="158"/>
      <c r="X63" s="58"/>
      <c r="Y63" s="58"/>
      <c r="Z63" s="67"/>
      <c r="AA63" s="58"/>
      <c r="AB63" s="58"/>
      <c r="AC63" s="74"/>
      <c r="AD63" s="307"/>
      <c r="AE63" s="308"/>
      <c r="AF63" s="308"/>
      <c r="AG63" s="308"/>
      <c r="AH63" s="308"/>
      <c r="AI63" s="309"/>
      <c r="AJ63" s="62" t="s">
        <v>2248</v>
      </c>
      <c r="AK63" s="62"/>
      <c r="AL63" s="62"/>
      <c r="AM63" s="62"/>
      <c r="AN63" s="62"/>
      <c r="AO63" s="62"/>
      <c r="AP63" s="62"/>
      <c r="AQ63" s="62"/>
      <c r="AR63" s="62"/>
      <c r="AS63" s="53" t="s">
        <v>1</v>
      </c>
      <c r="AT63" s="205">
        <v>0.5</v>
      </c>
      <c r="AU63" s="313"/>
      <c r="AV63" s="314"/>
      <c r="AW63" s="314"/>
      <c r="AX63" s="315"/>
      <c r="AY63" s="89">
        <f>ROUND(ROUND(M57*$AB$12,0)*AT63,0)-AU64</f>
        <v>201</v>
      </c>
      <c r="AZ63" s="9"/>
    </row>
    <row r="64" spans="1:52" ht="14.1" x14ac:dyDescent="0.3">
      <c r="A64" s="6">
        <v>22</v>
      </c>
      <c r="B64" s="154" t="s">
        <v>1496</v>
      </c>
      <c r="C64" s="49" t="s">
        <v>4699</v>
      </c>
      <c r="D64" s="108"/>
      <c r="E64" s="109"/>
      <c r="F64" s="109"/>
      <c r="G64" s="41"/>
      <c r="H64" s="1"/>
      <c r="I64" s="1"/>
      <c r="J64" s="159"/>
      <c r="K64" s="1"/>
      <c r="L64" s="159"/>
      <c r="M64" s="196"/>
      <c r="N64" s="1"/>
      <c r="O64" s="1"/>
      <c r="P64" s="159"/>
      <c r="Q64" s="40"/>
      <c r="R64" s="62" t="s">
        <v>2234</v>
      </c>
      <c r="S64" s="62"/>
      <c r="T64" s="62"/>
      <c r="U64" s="62"/>
      <c r="V64" s="62"/>
      <c r="W64" s="168"/>
      <c r="X64" s="62"/>
      <c r="Y64" s="62"/>
      <c r="Z64" s="67"/>
      <c r="AA64" s="58"/>
      <c r="AB64" s="58"/>
      <c r="AC64" s="74"/>
      <c r="AD64" s="166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50"/>
      <c r="AT64" s="268"/>
      <c r="AU64" s="163">
        <v>5</v>
      </c>
      <c r="AV64" s="162" t="s">
        <v>2251</v>
      </c>
      <c r="AW64" s="159"/>
      <c r="AX64" s="161"/>
      <c r="AY64" s="89">
        <f>ROUND(ROUND(M57*W66,0)*$AB$12,0)-AU64</f>
        <v>392</v>
      </c>
      <c r="AZ64" s="9"/>
    </row>
    <row r="65" spans="1:52" ht="14.25" customHeight="1" x14ac:dyDescent="0.3">
      <c r="A65" s="6">
        <v>22</v>
      </c>
      <c r="B65" s="154" t="s">
        <v>1495</v>
      </c>
      <c r="C65" s="49" t="s">
        <v>4698</v>
      </c>
      <c r="D65" s="108"/>
      <c r="E65" s="109"/>
      <c r="F65" s="109"/>
      <c r="G65" s="41"/>
      <c r="H65" s="1"/>
      <c r="I65" s="1"/>
      <c r="J65" s="159"/>
      <c r="K65" s="1"/>
      <c r="L65" s="159"/>
      <c r="M65" s="160"/>
      <c r="N65" s="159"/>
      <c r="O65" s="159"/>
      <c r="P65" s="159"/>
      <c r="Q65" s="40"/>
      <c r="R65" s="58" t="s">
        <v>2231</v>
      </c>
      <c r="S65" s="58"/>
      <c r="T65" s="58"/>
      <c r="U65" s="58"/>
      <c r="V65" s="58"/>
      <c r="W65" s="158"/>
      <c r="X65" s="58"/>
      <c r="Y65" s="58"/>
      <c r="Z65" s="67"/>
      <c r="AA65" s="58"/>
      <c r="AB65" s="58"/>
      <c r="AC65" s="74"/>
      <c r="AD65" s="304" t="s">
        <v>2230</v>
      </c>
      <c r="AE65" s="305"/>
      <c r="AF65" s="305"/>
      <c r="AG65" s="305"/>
      <c r="AH65" s="305"/>
      <c r="AI65" s="306"/>
      <c r="AJ65" s="166" t="s">
        <v>2244</v>
      </c>
      <c r="AK65" s="62"/>
      <c r="AL65" s="62"/>
      <c r="AM65" s="62"/>
      <c r="AN65" s="62"/>
      <c r="AO65" s="62"/>
      <c r="AP65" s="62"/>
      <c r="AQ65" s="62"/>
      <c r="AR65" s="62"/>
      <c r="AS65" s="50" t="s">
        <v>2224</v>
      </c>
      <c r="AT65" s="205">
        <v>0.7</v>
      </c>
      <c r="AU65" s="157"/>
      <c r="AV65" s="156"/>
      <c r="AW65" s="156"/>
      <c r="AX65" s="155"/>
      <c r="AY65" s="89">
        <f>ROUND(ROUND(ROUND(M57*W66,0)*$AB$12,0)*AT65,0)-AU64</f>
        <v>273</v>
      </c>
      <c r="AZ65" s="9"/>
    </row>
    <row r="66" spans="1:52" ht="14.1" x14ac:dyDescent="0.3">
      <c r="A66" s="6">
        <v>22</v>
      </c>
      <c r="B66" s="154" t="s">
        <v>1494</v>
      </c>
      <c r="C66" s="49" t="s">
        <v>4697</v>
      </c>
      <c r="D66" s="108"/>
      <c r="E66" s="109"/>
      <c r="F66" s="109"/>
      <c r="G66" s="41"/>
      <c r="H66" s="1"/>
      <c r="I66" s="1"/>
      <c r="J66" s="159"/>
      <c r="K66" s="1"/>
      <c r="L66" s="159"/>
      <c r="M66" s="160"/>
      <c r="N66" s="159"/>
      <c r="O66" s="159"/>
      <c r="P66" s="159"/>
      <c r="Q66" s="40"/>
      <c r="R66" s="7"/>
      <c r="S66" s="7"/>
      <c r="T66" s="7"/>
      <c r="U66" s="7"/>
      <c r="V66" s="107" t="s">
        <v>2224</v>
      </c>
      <c r="W66" s="150">
        <v>0.96499999999999997</v>
      </c>
      <c r="X66" s="257"/>
      <c r="Y66" s="7"/>
      <c r="Z66" s="67"/>
      <c r="AA66" s="58"/>
      <c r="AB66" s="58"/>
      <c r="AC66" s="74"/>
      <c r="AD66" s="307"/>
      <c r="AE66" s="308"/>
      <c r="AF66" s="308"/>
      <c r="AG66" s="308"/>
      <c r="AH66" s="308"/>
      <c r="AI66" s="309"/>
      <c r="AJ66" s="45" t="s">
        <v>2248</v>
      </c>
      <c r="AK66" s="46"/>
      <c r="AL66" s="46"/>
      <c r="AM66" s="46"/>
      <c r="AN66" s="46"/>
      <c r="AO66" s="46"/>
      <c r="AP66" s="46"/>
      <c r="AQ66" s="46"/>
      <c r="AR66" s="46"/>
      <c r="AS66" s="53" t="s">
        <v>1</v>
      </c>
      <c r="AT66" s="205">
        <v>0.5</v>
      </c>
      <c r="AU66" s="148"/>
      <c r="AV66" s="147"/>
      <c r="AW66" s="146"/>
      <c r="AX66" s="145"/>
      <c r="AY66" s="89">
        <f>ROUND(ROUND(ROUND(M57*W66,0)*$AB$12,0)*AT66,0)-AU64</f>
        <v>194</v>
      </c>
      <c r="AZ66" s="9"/>
    </row>
    <row r="67" spans="1:52" ht="14.1" x14ac:dyDescent="0.3">
      <c r="A67" s="6">
        <v>22</v>
      </c>
      <c r="B67" s="154">
        <v>7391</v>
      </c>
      <c r="C67" s="49" t="s">
        <v>4696</v>
      </c>
      <c r="D67" s="108"/>
      <c r="E67" s="109"/>
      <c r="F67" s="109"/>
      <c r="G67" s="47" t="s">
        <v>2824</v>
      </c>
      <c r="H67" s="30"/>
      <c r="I67" s="30"/>
      <c r="J67" s="165"/>
      <c r="K67" s="30"/>
      <c r="L67" s="165"/>
      <c r="M67" s="164"/>
      <c r="N67" s="165"/>
      <c r="O67" s="165"/>
      <c r="P67" s="165"/>
      <c r="Q67" s="48"/>
      <c r="R67" s="1"/>
      <c r="S67" s="127"/>
      <c r="T67" s="127"/>
      <c r="U67" s="127"/>
      <c r="V67" s="127"/>
      <c r="W67" s="141"/>
      <c r="X67" s="127"/>
      <c r="Y67" s="127"/>
      <c r="Z67" s="68"/>
      <c r="AA67" s="127"/>
      <c r="AB67" s="127"/>
      <c r="AC67" s="81"/>
      <c r="AD67" s="187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165"/>
      <c r="AT67" s="271"/>
      <c r="AU67" s="176"/>
      <c r="AV67" s="165"/>
      <c r="AW67" s="165"/>
      <c r="AX67" s="175"/>
      <c r="AY67" s="89">
        <f>ROUND(M69*$AB$12,0)</f>
        <v>392</v>
      </c>
      <c r="AZ67" s="9"/>
    </row>
    <row r="68" spans="1:52" ht="14.25" customHeight="1" x14ac:dyDescent="0.3">
      <c r="A68" s="6">
        <v>22</v>
      </c>
      <c r="B68" s="154">
        <v>7392</v>
      </c>
      <c r="C68" s="49" t="s">
        <v>4695</v>
      </c>
      <c r="D68" s="108"/>
      <c r="E68" s="109"/>
      <c r="F68" s="109"/>
      <c r="G68" s="41"/>
      <c r="H68" s="1"/>
      <c r="I68" s="1"/>
      <c r="J68" s="159"/>
      <c r="K68" s="1"/>
      <c r="L68" s="159"/>
      <c r="M68" s="160"/>
      <c r="N68" s="159"/>
      <c r="O68" s="159"/>
      <c r="P68" s="159"/>
      <c r="Q68" s="40"/>
      <c r="R68" s="159"/>
      <c r="S68" s="58"/>
      <c r="T68" s="58"/>
      <c r="U68" s="58"/>
      <c r="V68" s="58"/>
      <c r="W68" s="158"/>
      <c r="X68" s="58"/>
      <c r="Y68" s="58"/>
      <c r="Z68" s="67"/>
      <c r="AA68" s="58"/>
      <c r="AB68" s="58"/>
      <c r="AC68" s="74"/>
      <c r="AD68" s="304" t="s">
        <v>2230</v>
      </c>
      <c r="AE68" s="305"/>
      <c r="AF68" s="305"/>
      <c r="AG68" s="305"/>
      <c r="AH68" s="305"/>
      <c r="AI68" s="306"/>
      <c r="AJ68" s="62" t="s">
        <v>2244</v>
      </c>
      <c r="AK68" s="62"/>
      <c r="AL68" s="62"/>
      <c r="AM68" s="62"/>
      <c r="AN68" s="62"/>
      <c r="AO68" s="62"/>
      <c r="AP68" s="62"/>
      <c r="AQ68" s="62"/>
      <c r="AR68" s="62"/>
      <c r="AS68" s="50" t="s">
        <v>2224</v>
      </c>
      <c r="AT68" s="205">
        <v>0.7</v>
      </c>
      <c r="AU68" s="263"/>
      <c r="AV68" s="262"/>
      <c r="AW68" s="262"/>
      <c r="AX68" s="261"/>
      <c r="AY68" s="89">
        <f>ROUND(ROUND(M69*$AB$12,0)*AT68,0)</f>
        <v>274</v>
      </c>
      <c r="AZ68" s="9"/>
    </row>
    <row r="69" spans="1:52" ht="14.1" x14ac:dyDescent="0.3">
      <c r="A69" s="6">
        <v>22</v>
      </c>
      <c r="B69" s="154" t="s">
        <v>1493</v>
      </c>
      <c r="C69" s="49" t="s">
        <v>4694</v>
      </c>
      <c r="D69" s="108"/>
      <c r="E69" s="109"/>
      <c r="F69" s="109"/>
      <c r="G69" s="41"/>
      <c r="H69" s="1"/>
      <c r="I69" s="1"/>
      <c r="J69" s="159"/>
      <c r="K69" s="1"/>
      <c r="L69" s="159"/>
      <c r="M69" s="174">
        <f>'7経過的生活介護(基本２)'!L69</f>
        <v>560</v>
      </c>
      <c r="N69" s="1" t="s">
        <v>1860</v>
      </c>
      <c r="O69" s="159"/>
      <c r="P69" s="159"/>
      <c r="Q69" s="40"/>
      <c r="R69" s="159"/>
      <c r="S69" s="58"/>
      <c r="T69" s="58"/>
      <c r="U69" s="58"/>
      <c r="V69" s="58"/>
      <c r="W69" s="158"/>
      <c r="X69" s="58"/>
      <c r="Y69" s="58"/>
      <c r="Z69" s="67"/>
      <c r="AA69" s="58"/>
      <c r="AB69" s="58"/>
      <c r="AC69" s="74"/>
      <c r="AD69" s="307"/>
      <c r="AE69" s="308"/>
      <c r="AF69" s="308"/>
      <c r="AG69" s="308"/>
      <c r="AH69" s="308"/>
      <c r="AI69" s="309"/>
      <c r="AJ69" s="45" t="s">
        <v>2248</v>
      </c>
      <c r="AK69" s="46"/>
      <c r="AL69" s="46"/>
      <c r="AM69" s="46"/>
      <c r="AN69" s="46"/>
      <c r="AO69" s="46"/>
      <c r="AP69" s="46"/>
      <c r="AQ69" s="46"/>
      <c r="AR69" s="46"/>
      <c r="AS69" s="53" t="s">
        <v>1</v>
      </c>
      <c r="AT69" s="205">
        <v>0.5</v>
      </c>
      <c r="AU69" s="263"/>
      <c r="AV69" s="262"/>
      <c r="AW69" s="262"/>
      <c r="AX69" s="261"/>
      <c r="AY69" s="89">
        <f>ROUND(ROUND(M69*$AB$12,0)*AT69,0)</f>
        <v>196</v>
      </c>
      <c r="AZ69" s="9"/>
    </row>
    <row r="70" spans="1:52" ht="14.1" x14ac:dyDescent="0.3">
      <c r="A70" s="6">
        <v>22</v>
      </c>
      <c r="B70" s="154">
        <v>7393</v>
      </c>
      <c r="C70" s="49" t="s">
        <v>4693</v>
      </c>
      <c r="D70" s="108"/>
      <c r="E70" s="109"/>
      <c r="F70" s="109"/>
      <c r="G70" s="41"/>
      <c r="H70" s="1"/>
      <c r="I70" s="1"/>
      <c r="J70" s="159"/>
      <c r="K70" s="1"/>
      <c r="L70" s="159"/>
      <c r="M70" s="32"/>
      <c r="O70" s="1"/>
      <c r="P70" s="159"/>
      <c r="Q70" s="40"/>
      <c r="R70" s="62" t="s">
        <v>2234</v>
      </c>
      <c r="S70" s="62"/>
      <c r="T70" s="62"/>
      <c r="U70" s="62"/>
      <c r="V70" s="62"/>
      <c r="W70" s="168"/>
      <c r="X70" s="62"/>
      <c r="Y70" s="62"/>
      <c r="Z70" s="67"/>
      <c r="AA70" s="58"/>
      <c r="AB70" s="58"/>
      <c r="AC70" s="74"/>
      <c r="AD70" s="166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50"/>
      <c r="AT70" s="268"/>
      <c r="AU70" s="157"/>
      <c r="AV70" s="156"/>
      <c r="AW70" s="156"/>
      <c r="AX70" s="155"/>
      <c r="AY70" s="89">
        <f>ROUND(ROUND(M69*W72,0)*$AB$12,0)</f>
        <v>378</v>
      </c>
      <c r="AZ70" s="9"/>
    </row>
    <row r="71" spans="1:52" ht="14.25" customHeight="1" x14ac:dyDescent="0.3">
      <c r="A71" s="6">
        <v>22</v>
      </c>
      <c r="B71" s="154">
        <v>7394</v>
      </c>
      <c r="C71" s="49" t="s">
        <v>4692</v>
      </c>
      <c r="D71" s="108"/>
      <c r="E71" s="109"/>
      <c r="F71" s="109"/>
      <c r="G71" s="41"/>
      <c r="H71" s="1"/>
      <c r="I71" s="1"/>
      <c r="J71" s="159"/>
      <c r="K71" s="1"/>
      <c r="L71" s="159"/>
      <c r="M71" s="160"/>
      <c r="N71" s="159"/>
      <c r="O71" s="159"/>
      <c r="P71" s="159"/>
      <c r="Q71" s="40"/>
      <c r="R71" s="58" t="s">
        <v>2231</v>
      </c>
      <c r="S71" s="58"/>
      <c r="T71" s="58"/>
      <c r="U71" s="58"/>
      <c r="V71" s="58"/>
      <c r="W71" s="158"/>
      <c r="X71" s="58"/>
      <c r="Y71" s="58"/>
      <c r="Z71" s="67"/>
      <c r="AA71" s="58"/>
      <c r="AB71" s="58"/>
      <c r="AC71" s="74"/>
      <c r="AD71" s="304" t="s">
        <v>2230</v>
      </c>
      <c r="AE71" s="305"/>
      <c r="AF71" s="305"/>
      <c r="AG71" s="305"/>
      <c r="AH71" s="305"/>
      <c r="AI71" s="306"/>
      <c r="AJ71" s="166" t="s">
        <v>2244</v>
      </c>
      <c r="AK71" s="62"/>
      <c r="AL71" s="62"/>
      <c r="AM71" s="62"/>
      <c r="AN71" s="62"/>
      <c r="AO71" s="62"/>
      <c r="AP71" s="62"/>
      <c r="AQ71" s="62"/>
      <c r="AR71" s="62"/>
      <c r="AS71" s="50" t="s">
        <v>2224</v>
      </c>
      <c r="AT71" s="205">
        <v>0.7</v>
      </c>
      <c r="AU71" s="157"/>
      <c r="AV71" s="156"/>
      <c r="AW71" s="156"/>
      <c r="AX71" s="155"/>
      <c r="AY71" s="89">
        <f>ROUND(ROUND(ROUND(M69*W72,0)*$AB$12,0)*AT71,0)</f>
        <v>265</v>
      </c>
      <c r="AZ71" s="9"/>
    </row>
    <row r="72" spans="1:52" ht="14.1" x14ac:dyDescent="0.3">
      <c r="A72" s="6">
        <v>22</v>
      </c>
      <c r="B72" s="154" t="s">
        <v>1492</v>
      </c>
      <c r="C72" s="49" t="s">
        <v>4691</v>
      </c>
      <c r="D72" s="108"/>
      <c r="E72" s="109"/>
      <c r="F72" s="109"/>
      <c r="G72" s="41"/>
      <c r="H72" s="1"/>
      <c r="I72" s="1"/>
      <c r="J72" s="159"/>
      <c r="K72" s="1"/>
      <c r="L72" s="159"/>
      <c r="M72" s="160"/>
      <c r="N72" s="159"/>
      <c r="O72" s="159"/>
      <c r="P72" s="159"/>
      <c r="Q72" s="40"/>
      <c r="R72" s="7"/>
      <c r="S72" s="7"/>
      <c r="T72" s="7"/>
      <c r="U72" s="7"/>
      <c r="V72" s="107" t="s">
        <v>2224</v>
      </c>
      <c r="W72" s="150">
        <v>0.96499999999999997</v>
      </c>
      <c r="X72" s="257"/>
      <c r="Y72" s="7"/>
      <c r="Z72" s="67"/>
      <c r="AA72" s="58"/>
      <c r="AB72" s="58"/>
      <c r="AC72" s="74"/>
      <c r="AD72" s="307"/>
      <c r="AE72" s="308"/>
      <c r="AF72" s="308"/>
      <c r="AG72" s="308"/>
      <c r="AH72" s="308"/>
      <c r="AI72" s="309"/>
      <c r="AJ72" s="45" t="s">
        <v>2248</v>
      </c>
      <c r="AK72" s="46"/>
      <c r="AL72" s="46"/>
      <c r="AM72" s="46"/>
      <c r="AN72" s="46"/>
      <c r="AO72" s="46"/>
      <c r="AP72" s="46"/>
      <c r="AQ72" s="46"/>
      <c r="AR72" s="46"/>
      <c r="AS72" s="53" t="s">
        <v>1</v>
      </c>
      <c r="AT72" s="205">
        <v>0.5</v>
      </c>
      <c r="AU72" s="157"/>
      <c r="AV72" s="156"/>
      <c r="AW72" s="156"/>
      <c r="AX72" s="155"/>
      <c r="AY72" s="89">
        <f>ROUND(ROUND(ROUND(M69*W72,0)*$AB$12,0)*AT72,0)</f>
        <v>189</v>
      </c>
      <c r="AZ72" s="9"/>
    </row>
    <row r="73" spans="1:52" ht="14.25" customHeight="1" x14ac:dyDescent="0.3">
      <c r="A73" s="6">
        <v>22</v>
      </c>
      <c r="B73" s="154" t="s">
        <v>1491</v>
      </c>
      <c r="C73" s="49" t="s">
        <v>4690</v>
      </c>
      <c r="D73" s="108"/>
      <c r="E73" s="109"/>
      <c r="F73" s="109"/>
      <c r="G73" s="41"/>
      <c r="H73" s="1"/>
      <c r="I73" s="1"/>
      <c r="J73" s="159"/>
      <c r="K73" s="1"/>
      <c r="L73" s="159"/>
      <c r="M73" s="160"/>
      <c r="N73" s="159"/>
      <c r="O73" s="159"/>
      <c r="P73" s="159"/>
      <c r="Q73" s="40"/>
      <c r="R73" s="1"/>
      <c r="S73" s="127"/>
      <c r="T73" s="127"/>
      <c r="U73" s="127"/>
      <c r="V73" s="127"/>
      <c r="W73" s="141"/>
      <c r="X73" s="127"/>
      <c r="Y73" s="127"/>
      <c r="Z73" s="68"/>
      <c r="AA73" s="127"/>
      <c r="AB73" s="127"/>
      <c r="AC73" s="81"/>
      <c r="AD73" s="68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59"/>
      <c r="AT73" s="270"/>
      <c r="AU73" s="310" t="s">
        <v>2255</v>
      </c>
      <c r="AV73" s="311"/>
      <c r="AW73" s="311"/>
      <c r="AX73" s="312"/>
      <c r="AY73" s="89">
        <f>ROUND(M69*$AB$12,0)-AU76</f>
        <v>387</v>
      </c>
      <c r="AZ73" s="9"/>
    </row>
    <row r="74" spans="1:52" ht="14.25" customHeight="1" x14ac:dyDescent="0.3">
      <c r="A74" s="6">
        <v>22</v>
      </c>
      <c r="B74" s="154" t="s">
        <v>1490</v>
      </c>
      <c r="C74" s="49" t="s">
        <v>4689</v>
      </c>
      <c r="D74" s="108"/>
      <c r="E74" s="109"/>
      <c r="F74" s="109"/>
      <c r="G74" s="41"/>
      <c r="H74" s="1"/>
      <c r="I74" s="1"/>
      <c r="J74" s="159"/>
      <c r="K74" s="1"/>
      <c r="L74" s="159"/>
      <c r="M74" s="160"/>
      <c r="N74" s="159"/>
      <c r="O74" s="159"/>
      <c r="P74" s="159"/>
      <c r="Q74" s="40"/>
      <c r="R74" s="159"/>
      <c r="S74" s="58"/>
      <c r="T74" s="58"/>
      <c r="U74" s="58"/>
      <c r="V74" s="58"/>
      <c r="W74" s="158"/>
      <c r="X74" s="58"/>
      <c r="Y74" s="58"/>
      <c r="Z74" s="67"/>
      <c r="AA74" s="58"/>
      <c r="AB74" s="58"/>
      <c r="AC74" s="74"/>
      <c r="AD74" s="304" t="s">
        <v>2230</v>
      </c>
      <c r="AE74" s="305"/>
      <c r="AF74" s="305"/>
      <c r="AG74" s="305"/>
      <c r="AH74" s="305"/>
      <c r="AI74" s="306"/>
      <c r="AJ74" s="62" t="s">
        <v>2244</v>
      </c>
      <c r="AK74" s="62"/>
      <c r="AL74" s="62"/>
      <c r="AM74" s="62"/>
      <c r="AN74" s="62"/>
      <c r="AO74" s="62"/>
      <c r="AP74" s="62"/>
      <c r="AQ74" s="62"/>
      <c r="AR74" s="62"/>
      <c r="AS74" s="50" t="s">
        <v>2224</v>
      </c>
      <c r="AT74" s="205">
        <v>0.7</v>
      </c>
      <c r="AU74" s="313"/>
      <c r="AV74" s="314"/>
      <c r="AW74" s="314"/>
      <c r="AX74" s="315"/>
      <c r="AY74" s="89">
        <f>ROUND(ROUND(M69*$AB$12,0)*AT74,0)-AU76</f>
        <v>269</v>
      </c>
      <c r="AZ74" s="9"/>
    </row>
    <row r="75" spans="1:52" ht="14.1" x14ac:dyDescent="0.3">
      <c r="A75" s="6">
        <v>22</v>
      </c>
      <c r="B75" s="154" t="s">
        <v>1489</v>
      </c>
      <c r="C75" s="49" t="s">
        <v>4688</v>
      </c>
      <c r="D75" s="108"/>
      <c r="E75" s="109"/>
      <c r="F75" s="109"/>
      <c r="G75" s="41"/>
      <c r="H75" s="1"/>
      <c r="I75" s="1"/>
      <c r="J75" s="159"/>
      <c r="K75" s="1"/>
      <c r="L75" s="159"/>
      <c r="M75" s="160"/>
      <c r="N75" s="159"/>
      <c r="O75" s="159"/>
      <c r="P75" s="159"/>
      <c r="Q75" s="40"/>
      <c r="R75" s="159"/>
      <c r="S75" s="58"/>
      <c r="T75" s="58"/>
      <c r="U75" s="58"/>
      <c r="V75" s="58"/>
      <c r="W75" s="158"/>
      <c r="X75" s="58"/>
      <c r="Y75" s="58"/>
      <c r="Z75" s="67"/>
      <c r="AA75" s="58"/>
      <c r="AB75" s="58"/>
      <c r="AC75" s="74"/>
      <c r="AD75" s="307"/>
      <c r="AE75" s="308"/>
      <c r="AF75" s="308"/>
      <c r="AG75" s="308"/>
      <c r="AH75" s="308"/>
      <c r="AI75" s="309"/>
      <c r="AJ75" s="62" t="s">
        <v>2248</v>
      </c>
      <c r="AK75" s="62"/>
      <c r="AL75" s="62"/>
      <c r="AM75" s="62"/>
      <c r="AN75" s="62"/>
      <c r="AO75" s="62"/>
      <c r="AP75" s="62"/>
      <c r="AQ75" s="62"/>
      <c r="AR75" s="62"/>
      <c r="AS75" s="53" t="s">
        <v>1</v>
      </c>
      <c r="AT75" s="205">
        <v>0.5</v>
      </c>
      <c r="AU75" s="313"/>
      <c r="AV75" s="314"/>
      <c r="AW75" s="314"/>
      <c r="AX75" s="315"/>
      <c r="AY75" s="89">
        <f>ROUND(ROUND(M69*$AB$12,0)*AT75,0)-AU76</f>
        <v>191</v>
      </c>
      <c r="AZ75" s="9"/>
    </row>
    <row r="76" spans="1:52" ht="14.1" x14ac:dyDescent="0.3">
      <c r="A76" s="6">
        <v>22</v>
      </c>
      <c r="B76" s="154" t="s">
        <v>1488</v>
      </c>
      <c r="C76" s="49" t="s">
        <v>4687</v>
      </c>
      <c r="D76" s="108"/>
      <c r="E76" s="109"/>
      <c r="F76" s="109"/>
      <c r="G76" s="41"/>
      <c r="H76" s="1"/>
      <c r="I76" s="1"/>
      <c r="J76" s="159"/>
      <c r="K76" s="1"/>
      <c r="L76" s="159"/>
      <c r="M76" s="196"/>
      <c r="N76" s="1"/>
      <c r="O76" s="1"/>
      <c r="P76" s="159"/>
      <c r="Q76" s="40"/>
      <c r="R76" s="62" t="s">
        <v>2234</v>
      </c>
      <c r="S76" s="62"/>
      <c r="T76" s="62"/>
      <c r="U76" s="62"/>
      <c r="V76" s="62"/>
      <c r="W76" s="168"/>
      <c r="X76" s="62"/>
      <c r="Y76" s="62"/>
      <c r="Z76" s="67"/>
      <c r="AA76" s="58"/>
      <c r="AB76" s="58"/>
      <c r="AC76" s="74"/>
      <c r="AD76" s="166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268"/>
      <c r="AU76" s="163">
        <v>5</v>
      </c>
      <c r="AV76" s="162" t="s">
        <v>2251</v>
      </c>
      <c r="AW76" s="159"/>
      <c r="AX76" s="161"/>
      <c r="AY76" s="89">
        <f>ROUND(ROUND(M69*W78,0)*$AB$12,0)-AU76</f>
        <v>373</v>
      </c>
      <c r="AZ76" s="9"/>
    </row>
    <row r="77" spans="1:52" ht="14.25" customHeight="1" x14ac:dyDescent="0.3">
      <c r="A77" s="6">
        <v>22</v>
      </c>
      <c r="B77" s="154" t="s">
        <v>1487</v>
      </c>
      <c r="C77" s="49" t="s">
        <v>4686</v>
      </c>
      <c r="D77" s="108"/>
      <c r="E77" s="109"/>
      <c r="F77" s="109"/>
      <c r="G77" s="41"/>
      <c r="H77" s="1"/>
      <c r="I77" s="1"/>
      <c r="J77" s="159"/>
      <c r="K77" s="1"/>
      <c r="L77" s="159"/>
      <c r="M77" s="160"/>
      <c r="N77" s="159"/>
      <c r="O77" s="159"/>
      <c r="P77" s="159"/>
      <c r="Q77" s="40"/>
      <c r="R77" s="58" t="s">
        <v>2231</v>
      </c>
      <c r="S77" s="58"/>
      <c r="T77" s="58"/>
      <c r="U77" s="58"/>
      <c r="V77" s="58"/>
      <c r="W77" s="158"/>
      <c r="X77" s="58"/>
      <c r="Y77" s="58"/>
      <c r="Z77" s="67"/>
      <c r="AA77" s="58"/>
      <c r="AB77" s="58"/>
      <c r="AC77" s="74"/>
      <c r="AD77" s="304" t="s">
        <v>2230</v>
      </c>
      <c r="AE77" s="305"/>
      <c r="AF77" s="305"/>
      <c r="AG77" s="305"/>
      <c r="AH77" s="305"/>
      <c r="AI77" s="306"/>
      <c r="AJ77" s="166" t="s">
        <v>2244</v>
      </c>
      <c r="AK77" s="62"/>
      <c r="AL77" s="62"/>
      <c r="AM77" s="62"/>
      <c r="AN77" s="62"/>
      <c r="AO77" s="62"/>
      <c r="AP77" s="62"/>
      <c r="AQ77" s="62"/>
      <c r="AR77" s="62"/>
      <c r="AS77" s="50" t="s">
        <v>2224</v>
      </c>
      <c r="AT77" s="205">
        <v>0.7</v>
      </c>
      <c r="AU77" s="157"/>
      <c r="AV77" s="156"/>
      <c r="AW77" s="156"/>
      <c r="AX77" s="155"/>
      <c r="AY77" s="89">
        <f>ROUND(ROUND(ROUND(M69*W78,0)*$AB$12,0)*AT77,0)-AU76</f>
        <v>260</v>
      </c>
      <c r="AZ77" s="9"/>
    </row>
    <row r="78" spans="1:52" ht="14.1" x14ac:dyDescent="0.3">
      <c r="A78" s="6">
        <v>22</v>
      </c>
      <c r="B78" s="154" t="s">
        <v>1486</v>
      </c>
      <c r="C78" s="49" t="s">
        <v>4685</v>
      </c>
      <c r="D78" s="108"/>
      <c r="E78" s="109"/>
      <c r="F78" s="109"/>
      <c r="G78" s="39"/>
      <c r="H78" s="4"/>
      <c r="I78" s="4"/>
      <c r="J78" s="152"/>
      <c r="K78" s="4"/>
      <c r="L78" s="152"/>
      <c r="M78" s="183"/>
      <c r="N78" s="152"/>
      <c r="O78" s="152"/>
      <c r="P78" s="152"/>
      <c r="Q78" s="17"/>
      <c r="R78" s="7"/>
      <c r="S78" s="7"/>
      <c r="T78" s="7"/>
      <c r="U78" s="7"/>
      <c r="V78" s="107" t="s">
        <v>2224</v>
      </c>
      <c r="W78" s="150">
        <v>0.96499999999999997</v>
      </c>
      <c r="X78" s="257"/>
      <c r="Y78" s="7"/>
      <c r="Z78" s="67"/>
      <c r="AA78" s="58"/>
      <c r="AB78" s="58"/>
      <c r="AC78" s="74"/>
      <c r="AD78" s="307"/>
      <c r="AE78" s="308"/>
      <c r="AF78" s="308"/>
      <c r="AG78" s="308"/>
      <c r="AH78" s="308"/>
      <c r="AI78" s="309"/>
      <c r="AJ78" s="45" t="s">
        <v>2248</v>
      </c>
      <c r="AK78" s="46"/>
      <c r="AL78" s="46"/>
      <c r="AM78" s="46"/>
      <c r="AN78" s="46"/>
      <c r="AO78" s="46"/>
      <c r="AP78" s="46"/>
      <c r="AQ78" s="46"/>
      <c r="AR78" s="46"/>
      <c r="AS78" s="53" t="s">
        <v>1</v>
      </c>
      <c r="AT78" s="205">
        <v>0.5</v>
      </c>
      <c r="AU78" s="148"/>
      <c r="AV78" s="147"/>
      <c r="AW78" s="146"/>
      <c r="AX78" s="145"/>
      <c r="AY78" s="89">
        <f>ROUND(ROUND(ROUND(M69*W78,0)*$AB$12,0)*AT78,0)-AU76</f>
        <v>184</v>
      </c>
      <c r="AZ78" s="9"/>
    </row>
    <row r="79" spans="1:52" ht="14.25" customHeight="1" x14ac:dyDescent="0.3">
      <c r="A79" s="6">
        <v>22</v>
      </c>
      <c r="B79" s="154">
        <v>7401</v>
      </c>
      <c r="C79" s="49" t="s">
        <v>4684</v>
      </c>
      <c r="D79" s="298" t="s">
        <v>2811</v>
      </c>
      <c r="E79" s="299"/>
      <c r="F79" s="300"/>
      <c r="G79" s="1" t="s">
        <v>2810</v>
      </c>
      <c r="H79" s="1"/>
      <c r="I79" s="1"/>
      <c r="J79" s="1"/>
      <c r="K79" s="57" t="s">
        <v>2513</v>
      </c>
      <c r="L79" s="56"/>
      <c r="M79" s="266"/>
      <c r="N79" s="56"/>
      <c r="O79" s="56"/>
      <c r="P79" s="56"/>
      <c r="Q79" s="238"/>
      <c r="R79" s="1"/>
      <c r="S79" s="127"/>
      <c r="T79" s="127"/>
      <c r="U79" s="127"/>
      <c r="V79" s="127"/>
      <c r="W79" s="141"/>
      <c r="X79" s="127"/>
      <c r="Y79" s="127"/>
      <c r="Z79" s="68"/>
      <c r="AA79" s="127"/>
      <c r="AB79" s="127"/>
      <c r="AC79" s="81"/>
      <c r="AD79" s="187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65"/>
      <c r="AT79" s="271"/>
      <c r="AU79" s="176"/>
      <c r="AV79" s="165"/>
      <c r="AW79" s="165"/>
      <c r="AX79" s="175"/>
      <c r="AY79" s="89">
        <f>ROUND(M81*$AB$12,0)</f>
        <v>694</v>
      </c>
      <c r="AZ79" s="9"/>
    </row>
    <row r="80" spans="1:52" ht="14.25" customHeight="1" x14ac:dyDescent="0.3">
      <c r="A80" s="6">
        <v>22</v>
      </c>
      <c r="B80" s="154">
        <v>7402</v>
      </c>
      <c r="C80" s="49" t="s">
        <v>4683</v>
      </c>
      <c r="D80" s="301"/>
      <c r="E80" s="302"/>
      <c r="F80" s="303"/>
      <c r="G80" s="1"/>
      <c r="H80" s="1"/>
      <c r="I80" s="1"/>
      <c r="J80" s="1"/>
      <c r="K80" s="55" t="s">
        <v>4388</v>
      </c>
      <c r="L80" s="54"/>
      <c r="M80" s="265"/>
      <c r="N80" s="54"/>
      <c r="O80" s="54"/>
      <c r="P80" s="54"/>
      <c r="Q80" s="200"/>
      <c r="R80" s="159"/>
      <c r="S80" s="58"/>
      <c r="T80" s="58"/>
      <c r="U80" s="58"/>
      <c r="V80" s="58"/>
      <c r="W80" s="158"/>
      <c r="X80" s="58"/>
      <c r="Y80" s="58"/>
      <c r="Z80" s="67"/>
      <c r="AA80" s="58"/>
      <c r="AB80" s="58"/>
      <c r="AC80" s="74"/>
      <c r="AD80" s="304" t="s">
        <v>2230</v>
      </c>
      <c r="AE80" s="305"/>
      <c r="AF80" s="305"/>
      <c r="AG80" s="305"/>
      <c r="AH80" s="305"/>
      <c r="AI80" s="306"/>
      <c r="AJ80" s="62" t="s">
        <v>2244</v>
      </c>
      <c r="AK80" s="62"/>
      <c r="AL80" s="62"/>
      <c r="AM80" s="62"/>
      <c r="AN80" s="62"/>
      <c r="AO80" s="62"/>
      <c r="AP80" s="62"/>
      <c r="AQ80" s="62"/>
      <c r="AR80" s="62"/>
      <c r="AS80" s="50" t="s">
        <v>2224</v>
      </c>
      <c r="AT80" s="205">
        <v>0.7</v>
      </c>
      <c r="AU80" s="263"/>
      <c r="AV80" s="262"/>
      <c r="AW80" s="262"/>
      <c r="AX80" s="261"/>
      <c r="AY80" s="89">
        <f>ROUND(ROUND(M81*$AB$12,0)*AT80,0)</f>
        <v>486</v>
      </c>
      <c r="AZ80" s="9"/>
    </row>
    <row r="81" spans="1:52" ht="14.1" x14ac:dyDescent="0.3">
      <c r="A81" s="6">
        <v>22</v>
      </c>
      <c r="B81" s="154" t="s">
        <v>1485</v>
      </c>
      <c r="C81" s="49" t="s">
        <v>4682</v>
      </c>
      <c r="D81" s="301"/>
      <c r="E81" s="302"/>
      <c r="F81" s="303"/>
      <c r="G81" s="1"/>
      <c r="H81" s="1"/>
      <c r="I81" s="1"/>
      <c r="J81" s="1"/>
      <c r="K81" s="108"/>
      <c r="L81" s="109"/>
      <c r="M81" s="174">
        <f>'7経過的生活介護(基本２)'!L81</f>
        <v>991</v>
      </c>
      <c r="N81" s="1" t="s">
        <v>1860</v>
      </c>
      <c r="O81" s="109"/>
      <c r="P81" s="109"/>
      <c r="Q81" s="110"/>
      <c r="R81" s="159"/>
      <c r="S81" s="58"/>
      <c r="T81" s="58"/>
      <c r="U81" s="58"/>
      <c r="V81" s="58"/>
      <c r="W81" s="158"/>
      <c r="X81" s="58"/>
      <c r="Y81" s="58"/>
      <c r="Z81" s="67"/>
      <c r="AA81" s="58"/>
      <c r="AB81" s="58"/>
      <c r="AC81" s="74"/>
      <c r="AD81" s="307"/>
      <c r="AE81" s="308"/>
      <c r="AF81" s="308"/>
      <c r="AG81" s="308"/>
      <c r="AH81" s="308"/>
      <c r="AI81" s="309"/>
      <c r="AJ81" s="45" t="s">
        <v>2248</v>
      </c>
      <c r="AK81" s="46"/>
      <c r="AL81" s="46"/>
      <c r="AM81" s="46"/>
      <c r="AN81" s="46"/>
      <c r="AO81" s="46"/>
      <c r="AP81" s="46"/>
      <c r="AQ81" s="46"/>
      <c r="AR81" s="46"/>
      <c r="AS81" s="53" t="s">
        <v>1</v>
      </c>
      <c r="AT81" s="205">
        <v>0.5</v>
      </c>
      <c r="AU81" s="263"/>
      <c r="AV81" s="262"/>
      <c r="AW81" s="262"/>
      <c r="AX81" s="261"/>
      <c r="AY81" s="89">
        <f>ROUND(ROUND(M81*$AB$12,0)*AT81,0)</f>
        <v>347</v>
      </c>
      <c r="AZ81" s="9"/>
    </row>
    <row r="82" spans="1:52" ht="14.1" x14ac:dyDescent="0.3">
      <c r="A82" s="6">
        <v>22</v>
      </c>
      <c r="B82" s="154">
        <v>7403</v>
      </c>
      <c r="C82" s="49" t="s">
        <v>4681</v>
      </c>
      <c r="D82" s="108"/>
      <c r="E82" s="109"/>
      <c r="F82" s="110"/>
      <c r="G82" s="1"/>
      <c r="H82" s="1"/>
      <c r="I82" s="1"/>
      <c r="J82" s="1"/>
      <c r="K82" s="41"/>
      <c r="L82" s="1"/>
      <c r="M82" s="32"/>
      <c r="O82" s="1"/>
      <c r="P82" s="1"/>
      <c r="Q82" s="40"/>
      <c r="R82" s="62" t="s">
        <v>2234</v>
      </c>
      <c r="S82" s="62"/>
      <c r="T82" s="62"/>
      <c r="U82" s="62"/>
      <c r="V82" s="62"/>
      <c r="W82" s="168"/>
      <c r="X82" s="62"/>
      <c r="Y82" s="62"/>
      <c r="Z82" s="67"/>
      <c r="AA82" s="58"/>
      <c r="AB82" s="58"/>
      <c r="AC82" s="74"/>
      <c r="AD82" s="166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0"/>
      <c r="AT82" s="268"/>
      <c r="AU82" s="157"/>
      <c r="AV82" s="156"/>
      <c r="AW82" s="156"/>
      <c r="AX82" s="155"/>
      <c r="AY82" s="89">
        <f>ROUND(ROUND(M81*W84,0)*$AB$12,0)</f>
        <v>669</v>
      </c>
      <c r="AZ82" s="9"/>
    </row>
    <row r="83" spans="1:52" ht="14.25" customHeight="1" x14ac:dyDescent="0.3">
      <c r="A83" s="6">
        <v>22</v>
      </c>
      <c r="B83" s="154">
        <v>7404</v>
      </c>
      <c r="C83" s="49" t="s">
        <v>4680</v>
      </c>
      <c r="D83" s="108"/>
      <c r="E83" s="109"/>
      <c r="F83" s="110"/>
      <c r="G83" s="1"/>
      <c r="H83" s="1"/>
      <c r="I83" s="1"/>
      <c r="J83" s="1"/>
      <c r="K83" s="173"/>
      <c r="L83" s="159"/>
      <c r="M83" s="160"/>
      <c r="N83" s="159"/>
      <c r="O83" s="159"/>
      <c r="P83" s="1"/>
      <c r="Q83" s="40"/>
      <c r="R83" s="58" t="s">
        <v>2231</v>
      </c>
      <c r="S83" s="58"/>
      <c r="T83" s="58"/>
      <c r="U83" s="58"/>
      <c r="V83" s="58"/>
      <c r="W83" s="158"/>
      <c r="X83" s="58"/>
      <c r="Y83" s="58"/>
      <c r="Z83" s="67"/>
      <c r="AA83" s="58"/>
      <c r="AB83" s="58"/>
      <c r="AC83" s="74"/>
      <c r="AD83" s="304" t="s">
        <v>2230</v>
      </c>
      <c r="AE83" s="305"/>
      <c r="AF83" s="305"/>
      <c r="AG83" s="305"/>
      <c r="AH83" s="305"/>
      <c r="AI83" s="306"/>
      <c r="AJ83" s="166" t="s">
        <v>2244</v>
      </c>
      <c r="AK83" s="62"/>
      <c r="AL83" s="62"/>
      <c r="AM83" s="62"/>
      <c r="AN83" s="62"/>
      <c r="AO83" s="62"/>
      <c r="AP83" s="62"/>
      <c r="AQ83" s="62"/>
      <c r="AR83" s="62"/>
      <c r="AS83" s="50" t="s">
        <v>2224</v>
      </c>
      <c r="AT83" s="205">
        <v>0.7</v>
      </c>
      <c r="AU83" s="157"/>
      <c r="AV83" s="156"/>
      <c r="AW83" s="156"/>
      <c r="AX83" s="155"/>
      <c r="AY83" s="89">
        <f>ROUND(ROUND(ROUND(M81*W84,0)*$AB$12,0)*AT83,0)</f>
        <v>468</v>
      </c>
      <c r="AZ83" s="9"/>
    </row>
    <row r="84" spans="1:52" ht="14.1" x14ac:dyDescent="0.3">
      <c r="A84" s="6">
        <v>22</v>
      </c>
      <c r="B84" s="154" t="s">
        <v>1484</v>
      </c>
      <c r="C84" s="49" t="s">
        <v>4679</v>
      </c>
      <c r="D84" s="108"/>
      <c r="E84" s="109"/>
      <c r="F84" s="110"/>
      <c r="G84" s="1"/>
      <c r="H84" s="1"/>
      <c r="I84" s="1"/>
      <c r="J84" s="1"/>
      <c r="K84" s="173"/>
      <c r="L84" s="159"/>
      <c r="M84" s="160"/>
      <c r="N84" s="159"/>
      <c r="O84" s="159"/>
      <c r="P84" s="1"/>
      <c r="Q84" s="40"/>
      <c r="R84" s="7"/>
      <c r="S84" s="7"/>
      <c r="T84" s="7"/>
      <c r="U84" s="7"/>
      <c r="V84" s="107" t="s">
        <v>2224</v>
      </c>
      <c r="W84" s="150">
        <v>0.96499999999999997</v>
      </c>
      <c r="X84" s="257"/>
      <c r="Y84" s="7"/>
      <c r="Z84" s="67"/>
      <c r="AA84" s="58"/>
      <c r="AB84" s="58"/>
      <c r="AC84" s="74"/>
      <c r="AD84" s="307"/>
      <c r="AE84" s="308"/>
      <c r="AF84" s="308"/>
      <c r="AG84" s="308"/>
      <c r="AH84" s="308"/>
      <c r="AI84" s="309"/>
      <c r="AJ84" s="45" t="s">
        <v>2248</v>
      </c>
      <c r="AK84" s="46"/>
      <c r="AL84" s="46"/>
      <c r="AM84" s="46"/>
      <c r="AN84" s="46"/>
      <c r="AO84" s="46"/>
      <c r="AP84" s="46"/>
      <c r="AQ84" s="46"/>
      <c r="AR84" s="46"/>
      <c r="AS84" s="53" t="s">
        <v>1</v>
      </c>
      <c r="AT84" s="205">
        <v>0.5</v>
      </c>
      <c r="AU84" s="157"/>
      <c r="AV84" s="156"/>
      <c r="AW84" s="156"/>
      <c r="AX84" s="155"/>
      <c r="AY84" s="89">
        <f>ROUND(ROUND(ROUND(M81*W84,0)*$AB$12,0)*AT84,0)</f>
        <v>335</v>
      </c>
      <c r="AZ84" s="9"/>
    </row>
    <row r="85" spans="1:52" ht="14.25" customHeight="1" x14ac:dyDescent="0.3">
      <c r="A85" s="6">
        <v>22</v>
      </c>
      <c r="B85" s="154" t="s">
        <v>1483</v>
      </c>
      <c r="C85" s="49" t="s">
        <v>4678</v>
      </c>
      <c r="D85" s="55"/>
      <c r="E85" s="54"/>
      <c r="F85" s="200"/>
      <c r="G85" s="1"/>
      <c r="H85" s="1"/>
      <c r="I85" s="1"/>
      <c r="J85" s="1"/>
      <c r="K85" s="41"/>
      <c r="L85" s="1"/>
      <c r="M85" s="33"/>
      <c r="N85" s="1"/>
      <c r="O85" s="1"/>
      <c r="P85" s="1"/>
      <c r="Q85" s="40"/>
      <c r="R85" s="1"/>
      <c r="S85" s="127"/>
      <c r="T85" s="127"/>
      <c r="U85" s="127"/>
      <c r="V85" s="127"/>
      <c r="W85" s="141"/>
      <c r="X85" s="127"/>
      <c r="Y85" s="127"/>
      <c r="Z85" s="68"/>
      <c r="AA85" s="127"/>
      <c r="AB85" s="127"/>
      <c r="AC85" s="81"/>
      <c r="AD85" s="68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59"/>
      <c r="AT85" s="270"/>
      <c r="AU85" s="310" t="s">
        <v>2255</v>
      </c>
      <c r="AV85" s="311"/>
      <c r="AW85" s="311"/>
      <c r="AX85" s="312"/>
      <c r="AY85" s="89">
        <f>ROUND(M81*$AB$12,0)-AU88</f>
        <v>689</v>
      </c>
      <c r="AZ85" s="9"/>
    </row>
    <row r="86" spans="1:52" ht="14.25" customHeight="1" x14ac:dyDescent="0.3">
      <c r="A86" s="6">
        <v>22</v>
      </c>
      <c r="B86" s="154" t="s">
        <v>1482</v>
      </c>
      <c r="C86" s="49" t="s">
        <v>4677</v>
      </c>
      <c r="D86" s="55"/>
      <c r="E86" s="54"/>
      <c r="F86" s="200"/>
      <c r="G86" s="1"/>
      <c r="H86" s="1"/>
      <c r="I86" s="1"/>
      <c r="J86" s="1"/>
      <c r="K86" s="41"/>
      <c r="L86" s="1"/>
      <c r="M86" s="33"/>
      <c r="N86" s="1"/>
      <c r="O86" s="1"/>
      <c r="P86" s="1"/>
      <c r="Q86" s="40"/>
      <c r="R86" s="159"/>
      <c r="S86" s="58"/>
      <c r="T86" s="58"/>
      <c r="U86" s="58"/>
      <c r="V86" s="58"/>
      <c r="W86" s="158"/>
      <c r="X86" s="58"/>
      <c r="Y86" s="58"/>
      <c r="Z86" s="67"/>
      <c r="AA86" s="58"/>
      <c r="AB86" s="58"/>
      <c r="AC86" s="74"/>
      <c r="AD86" s="304" t="s">
        <v>2230</v>
      </c>
      <c r="AE86" s="305"/>
      <c r="AF86" s="305"/>
      <c r="AG86" s="305"/>
      <c r="AH86" s="305"/>
      <c r="AI86" s="306"/>
      <c r="AJ86" s="62" t="s">
        <v>2244</v>
      </c>
      <c r="AK86" s="62"/>
      <c r="AL86" s="62"/>
      <c r="AM86" s="62"/>
      <c r="AN86" s="62"/>
      <c r="AO86" s="62"/>
      <c r="AP86" s="62"/>
      <c r="AQ86" s="62"/>
      <c r="AR86" s="62"/>
      <c r="AS86" s="50" t="s">
        <v>2224</v>
      </c>
      <c r="AT86" s="205">
        <v>0.7</v>
      </c>
      <c r="AU86" s="313"/>
      <c r="AV86" s="314"/>
      <c r="AW86" s="314"/>
      <c r="AX86" s="315"/>
      <c r="AY86" s="89">
        <f>ROUND(ROUND(M81*$AB$12,0)*AT86,0)-AU88</f>
        <v>481</v>
      </c>
      <c r="AZ86" s="9"/>
    </row>
    <row r="87" spans="1:52" ht="14.1" x14ac:dyDescent="0.3">
      <c r="A87" s="6">
        <v>22</v>
      </c>
      <c r="B87" s="154" t="s">
        <v>1481</v>
      </c>
      <c r="C87" s="49" t="s">
        <v>4676</v>
      </c>
      <c r="D87" s="55"/>
      <c r="E87" s="54"/>
      <c r="F87" s="200"/>
      <c r="G87" s="1"/>
      <c r="H87" s="1"/>
      <c r="I87" s="1"/>
      <c r="J87" s="1"/>
      <c r="K87" s="41"/>
      <c r="L87" s="1"/>
      <c r="M87" s="33"/>
      <c r="N87" s="1"/>
      <c r="O87" s="1"/>
      <c r="P87" s="1"/>
      <c r="Q87" s="40"/>
      <c r="R87" s="159"/>
      <c r="S87" s="58"/>
      <c r="T87" s="58"/>
      <c r="U87" s="58"/>
      <c r="V87" s="58"/>
      <c r="W87" s="158"/>
      <c r="X87" s="58"/>
      <c r="Y87" s="58"/>
      <c r="Z87" s="67"/>
      <c r="AA87" s="58"/>
      <c r="AB87" s="58"/>
      <c r="AC87" s="74"/>
      <c r="AD87" s="307"/>
      <c r="AE87" s="308"/>
      <c r="AF87" s="308"/>
      <c r="AG87" s="308"/>
      <c r="AH87" s="308"/>
      <c r="AI87" s="309"/>
      <c r="AJ87" s="62" t="s">
        <v>2248</v>
      </c>
      <c r="AK87" s="62"/>
      <c r="AL87" s="62"/>
      <c r="AM87" s="62"/>
      <c r="AN87" s="62"/>
      <c r="AO87" s="62"/>
      <c r="AP87" s="62"/>
      <c r="AQ87" s="62"/>
      <c r="AR87" s="62"/>
      <c r="AS87" s="53" t="s">
        <v>1</v>
      </c>
      <c r="AT87" s="205">
        <v>0.5</v>
      </c>
      <c r="AU87" s="313"/>
      <c r="AV87" s="314"/>
      <c r="AW87" s="314"/>
      <c r="AX87" s="315"/>
      <c r="AY87" s="89">
        <f>ROUND(ROUND(M81*$AB$12,0)*AT87,0)-AU88</f>
        <v>342</v>
      </c>
      <c r="AZ87" s="9"/>
    </row>
    <row r="88" spans="1:52" ht="14.1" x14ac:dyDescent="0.3">
      <c r="A88" s="6">
        <v>22</v>
      </c>
      <c r="B88" s="154" t="s">
        <v>1480</v>
      </c>
      <c r="C88" s="49" t="s">
        <v>4675</v>
      </c>
      <c r="D88" s="55"/>
      <c r="E88" s="54"/>
      <c r="F88" s="200"/>
      <c r="G88" s="1"/>
      <c r="H88" s="1"/>
      <c r="I88" s="1"/>
      <c r="J88" s="1"/>
      <c r="K88" s="41"/>
      <c r="L88" s="1"/>
      <c r="M88" s="196"/>
      <c r="N88" s="1"/>
      <c r="O88" s="1"/>
      <c r="P88" s="1"/>
      <c r="Q88" s="40"/>
      <c r="R88" s="62" t="s">
        <v>2234</v>
      </c>
      <c r="S88" s="62"/>
      <c r="T88" s="62"/>
      <c r="U88" s="62"/>
      <c r="V88" s="62"/>
      <c r="W88" s="168"/>
      <c r="X88" s="62"/>
      <c r="Y88" s="62"/>
      <c r="Z88" s="67"/>
      <c r="AA88" s="58"/>
      <c r="AB88" s="58"/>
      <c r="AC88" s="74"/>
      <c r="AD88" s="166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50"/>
      <c r="AT88" s="268"/>
      <c r="AU88" s="163">
        <v>5</v>
      </c>
      <c r="AV88" s="162" t="s">
        <v>2251</v>
      </c>
      <c r="AW88" s="159"/>
      <c r="AX88" s="161"/>
      <c r="AY88" s="89">
        <f>ROUND(ROUND(M81*W90,0)*$AB$12,0)-AU88</f>
        <v>664</v>
      </c>
      <c r="AZ88" s="9"/>
    </row>
    <row r="89" spans="1:52" ht="14.25" customHeight="1" x14ac:dyDescent="0.3">
      <c r="A89" s="6">
        <v>22</v>
      </c>
      <c r="B89" s="154" t="s">
        <v>1479</v>
      </c>
      <c r="C89" s="49" t="s">
        <v>4674</v>
      </c>
      <c r="D89" s="108"/>
      <c r="E89" s="109"/>
      <c r="F89" s="110"/>
      <c r="G89" s="1"/>
      <c r="H89" s="1"/>
      <c r="I89" s="1"/>
      <c r="J89" s="1"/>
      <c r="K89" s="173"/>
      <c r="L89" s="159"/>
      <c r="M89" s="160"/>
      <c r="N89" s="159"/>
      <c r="O89" s="159"/>
      <c r="P89" s="1"/>
      <c r="Q89" s="40"/>
      <c r="R89" s="58" t="s">
        <v>2231</v>
      </c>
      <c r="S89" s="58"/>
      <c r="T89" s="58"/>
      <c r="U89" s="58"/>
      <c r="V89" s="58"/>
      <c r="W89" s="158"/>
      <c r="X89" s="58"/>
      <c r="Y89" s="58"/>
      <c r="Z89" s="67"/>
      <c r="AA89" s="58"/>
      <c r="AB89" s="58"/>
      <c r="AC89" s="74"/>
      <c r="AD89" s="304" t="s">
        <v>2230</v>
      </c>
      <c r="AE89" s="305"/>
      <c r="AF89" s="305"/>
      <c r="AG89" s="305"/>
      <c r="AH89" s="305"/>
      <c r="AI89" s="306"/>
      <c r="AJ89" s="166" t="s">
        <v>2244</v>
      </c>
      <c r="AK89" s="62"/>
      <c r="AL89" s="62"/>
      <c r="AM89" s="62"/>
      <c r="AN89" s="62"/>
      <c r="AO89" s="62"/>
      <c r="AP89" s="62"/>
      <c r="AQ89" s="62"/>
      <c r="AR89" s="62"/>
      <c r="AS89" s="50" t="s">
        <v>2224</v>
      </c>
      <c r="AT89" s="205">
        <v>0.7</v>
      </c>
      <c r="AU89" s="157"/>
      <c r="AV89" s="156"/>
      <c r="AW89" s="156"/>
      <c r="AX89" s="155"/>
      <c r="AY89" s="89">
        <f>ROUND(ROUND(ROUND(M81*W90,0)*$AB$12,0)*AT89,0)-AU88</f>
        <v>463</v>
      </c>
      <c r="AZ89" s="9"/>
    </row>
    <row r="90" spans="1:52" ht="14.1" x14ac:dyDescent="0.3">
      <c r="A90" s="6">
        <v>22</v>
      </c>
      <c r="B90" s="154" t="s">
        <v>1478</v>
      </c>
      <c r="C90" s="49" t="s">
        <v>4673</v>
      </c>
      <c r="D90" s="108"/>
      <c r="E90" s="109"/>
      <c r="F90" s="110"/>
      <c r="G90" s="1"/>
      <c r="H90" s="1"/>
      <c r="I90" s="1"/>
      <c r="J90" s="1"/>
      <c r="K90" s="173"/>
      <c r="L90" s="159"/>
      <c r="M90" s="160"/>
      <c r="N90" s="159"/>
      <c r="O90" s="159"/>
      <c r="P90" s="1"/>
      <c r="Q90" s="40"/>
      <c r="R90" s="7"/>
      <c r="S90" s="7"/>
      <c r="T90" s="7"/>
      <c r="U90" s="7"/>
      <c r="V90" s="107" t="s">
        <v>2224</v>
      </c>
      <c r="W90" s="150">
        <v>0.96499999999999997</v>
      </c>
      <c r="X90" s="257"/>
      <c r="Y90" s="7"/>
      <c r="Z90" s="67"/>
      <c r="AA90" s="58"/>
      <c r="AB90" s="58"/>
      <c r="AC90" s="74"/>
      <c r="AD90" s="307"/>
      <c r="AE90" s="308"/>
      <c r="AF90" s="308"/>
      <c r="AG90" s="308"/>
      <c r="AH90" s="308"/>
      <c r="AI90" s="309"/>
      <c r="AJ90" s="45" t="s">
        <v>2248</v>
      </c>
      <c r="AK90" s="46"/>
      <c r="AL90" s="46"/>
      <c r="AM90" s="46"/>
      <c r="AN90" s="46"/>
      <c r="AO90" s="46"/>
      <c r="AP90" s="46"/>
      <c r="AQ90" s="46"/>
      <c r="AR90" s="46"/>
      <c r="AS90" s="53" t="s">
        <v>1</v>
      </c>
      <c r="AT90" s="205">
        <v>0.5</v>
      </c>
      <c r="AU90" s="148"/>
      <c r="AV90" s="147"/>
      <c r="AW90" s="146"/>
      <c r="AX90" s="145"/>
      <c r="AY90" s="89">
        <f>ROUND(ROUND(ROUND(M81*W90,0)*$AB$12,0)*AT90,0)-AU88</f>
        <v>330</v>
      </c>
      <c r="AZ90" s="9"/>
    </row>
    <row r="91" spans="1:52" ht="14.25" customHeight="1" x14ac:dyDescent="0.3">
      <c r="A91" s="6">
        <v>22</v>
      </c>
      <c r="B91" s="154">
        <v>7405</v>
      </c>
      <c r="C91" s="49" t="s">
        <v>4672</v>
      </c>
      <c r="D91" s="108"/>
      <c r="E91" s="109"/>
      <c r="F91" s="110"/>
      <c r="G91" s="1"/>
      <c r="H91" s="1"/>
      <c r="I91" s="1"/>
      <c r="J91" s="159"/>
      <c r="K91" s="57" t="s">
        <v>2772</v>
      </c>
      <c r="L91" s="56"/>
      <c r="M91" s="266"/>
      <c r="N91" s="56"/>
      <c r="O91" s="56"/>
      <c r="P91" s="56"/>
      <c r="Q91" s="238"/>
      <c r="R91" s="1"/>
      <c r="S91" s="127"/>
      <c r="T91" s="127"/>
      <c r="U91" s="127"/>
      <c r="V91" s="127"/>
      <c r="W91" s="141"/>
      <c r="X91" s="127"/>
      <c r="Y91" s="127"/>
      <c r="Z91" s="68"/>
      <c r="AA91" s="127"/>
      <c r="AB91" s="127"/>
      <c r="AC91" s="81"/>
      <c r="AD91" s="187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165"/>
      <c r="AT91" s="271"/>
      <c r="AU91" s="176"/>
      <c r="AV91" s="165"/>
      <c r="AW91" s="165"/>
      <c r="AX91" s="175"/>
      <c r="AY91" s="89">
        <f>ROUND(M93*$AB$12,0)</f>
        <v>550</v>
      </c>
      <c r="AZ91" s="9"/>
    </row>
    <row r="92" spans="1:52" ht="14.25" customHeight="1" x14ac:dyDescent="0.3">
      <c r="A92" s="6">
        <v>22</v>
      </c>
      <c r="B92" s="154">
        <v>7406</v>
      </c>
      <c r="C92" s="49" t="s">
        <v>4671</v>
      </c>
      <c r="D92" s="108"/>
      <c r="E92" s="109"/>
      <c r="F92" s="110"/>
      <c r="G92" s="1"/>
      <c r="H92" s="1"/>
      <c r="I92" s="1"/>
      <c r="J92" s="159"/>
      <c r="K92" s="55"/>
      <c r="L92" s="54"/>
      <c r="M92" s="265"/>
      <c r="N92" s="54"/>
      <c r="O92" s="54"/>
      <c r="P92" s="54"/>
      <c r="Q92" s="200"/>
      <c r="R92" s="159"/>
      <c r="S92" s="58"/>
      <c r="T92" s="58"/>
      <c r="U92" s="58"/>
      <c r="V92" s="58"/>
      <c r="W92" s="158"/>
      <c r="X92" s="58"/>
      <c r="Y92" s="58"/>
      <c r="Z92" s="67"/>
      <c r="AA92" s="58"/>
      <c r="AB92" s="58"/>
      <c r="AC92" s="74"/>
      <c r="AD92" s="304" t="s">
        <v>2230</v>
      </c>
      <c r="AE92" s="305"/>
      <c r="AF92" s="305"/>
      <c r="AG92" s="305"/>
      <c r="AH92" s="305"/>
      <c r="AI92" s="306"/>
      <c r="AJ92" s="62" t="s">
        <v>2244</v>
      </c>
      <c r="AK92" s="62"/>
      <c r="AL92" s="62"/>
      <c r="AM92" s="62"/>
      <c r="AN92" s="62"/>
      <c r="AO92" s="62"/>
      <c r="AP92" s="62"/>
      <c r="AQ92" s="62"/>
      <c r="AR92" s="62"/>
      <c r="AS92" s="50" t="s">
        <v>2224</v>
      </c>
      <c r="AT92" s="205">
        <v>0.7</v>
      </c>
      <c r="AU92" s="263"/>
      <c r="AV92" s="262"/>
      <c r="AW92" s="262"/>
      <c r="AX92" s="261"/>
      <c r="AY92" s="89">
        <f>ROUND(ROUND(M93*$AB$12,0)*AT92,0)</f>
        <v>385</v>
      </c>
      <c r="AZ92" s="9"/>
    </row>
    <row r="93" spans="1:52" ht="14.1" x14ac:dyDescent="0.3">
      <c r="A93" s="6">
        <v>22</v>
      </c>
      <c r="B93" s="154" t="s">
        <v>1477</v>
      </c>
      <c r="C93" s="49" t="s">
        <v>4670</v>
      </c>
      <c r="D93" s="108"/>
      <c r="E93" s="109"/>
      <c r="F93" s="110"/>
      <c r="G93" s="1"/>
      <c r="H93" s="1"/>
      <c r="I93" s="1"/>
      <c r="J93" s="159"/>
      <c r="K93" s="173"/>
      <c r="L93" s="159"/>
      <c r="M93" s="174">
        <f>'7経過的生活介護(基本２)'!L93</f>
        <v>785</v>
      </c>
      <c r="N93" s="1" t="s">
        <v>1860</v>
      </c>
      <c r="O93" s="159"/>
      <c r="P93" s="159"/>
      <c r="Q93" s="40"/>
      <c r="R93" s="159"/>
      <c r="S93" s="58"/>
      <c r="T93" s="58"/>
      <c r="U93" s="58"/>
      <c r="V93" s="58"/>
      <c r="W93" s="158"/>
      <c r="X93" s="58"/>
      <c r="Y93" s="58"/>
      <c r="Z93" s="67"/>
      <c r="AA93" s="58"/>
      <c r="AB93" s="58"/>
      <c r="AC93" s="74"/>
      <c r="AD93" s="307"/>
      <c r="AE93" s="308"/>
      <c r="AF93" s="308"/>
      <c r="AG93" s="308"/>
      <c r="AH93" s="308"/>
      <c r="AI93" s="309"/>
      <c r="AJ93" s="45" t="s">
        <v>2248</v>
      </c>
      <c r="AK93" s="46"/>
      <c r="AL93" s="46"/>
      <c r="AM93" s="46"/>
      <c r="AN93" s="46"/>
      <c r="AO93" s="46"/>
      <c r="AP93" s="46"/>
      <c r="AQ93" s="46"/>
      <c r="AR93" s="46"/>
      <c r="AS93" s="53" t="s">
        <v>1</v>
      </c>
      <c r="AT93" s="205">
        <v>0.5</v>
      </c>
      <c r="AU93" s="263"/>
      <c r="AV93" s="262"/>
      <c r="AW93" s="262"/>
      <c r="AX93" s="261"/>
      <c r="AY93" s="89">
        <f>ROUND(ROUND(M93*$AB$12,0)*AT93,0)</f>
        <v>275</v>
      </c>
      <c r="AZ93" s="9"/>
    </row>
    <row r="94" spans="1:52" ht="14.1" x14ac:dyDescent="0.3">
      <c r="A94" s="6">
        <v>22</v>
      </c>
      <c r="B94" s="154">
        <v>7407</v>
      </c>
      <c r="C94" s="49" t="s">
        <v>4669</v>
      </c>
      <c r="D94" s="108"/>
      <c r="E94" s="109"/>
      <c r="F94" s="110"/>
      <c r="G94" s="1"/>
      <c r="H94" s="1"/>
      <c r="I94" s="1"/>
      <c r="J94" s="159"/>
      <c r="K94" s="173"/>
      <c r="L94" s="159"/>
      <c r="M94" s="32"/>
      <c r="O94" s="1"/>
      <c r="P94" s="159"/>
      <c r="Q94" s="40"/>
      <c r="R94" s="62" t="s">
        <v>2234</v>
      </c>
      <c r="S94" s="62"/>
      <c r="T94" s="62"/>
      <c r="U94" s="62"/>
      <c r="V94" s="62"/>
      <c r="W94" s="168"/>
      <c r="X94" s="62"/>
      <c r="Y94" s="62"/>
      <c r="Z94" s="67"/>
      <c r="AA94" s="58"/>
      <c r="AB94" s="58"/>
      <c r="AC94" s="74"/>
      <c r="AD94" s="166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50"/>
      <c r="AT94" s="268"/>
      <c r="AU94" s="157"/>
      <c r="AV94" s="156"/>
      <c r="AW94" s="156"/>
      <c r="AX94" s="155"/>
      <c r="AY94" s="89">
        <f>ROUND(ROUND(M93*W96,0)*$AB$12,0)</f>
        <v>531</v>
      </c>
      <c r="AZ94" s="9"/>
    </row>
    <row r="95" spans="1:52" ht="14.25" customHeight="1" x14ac:dyDescent="0.3">
      <c r="A95" s="6">
        <v>22</v>
      </c>
      <c r="B95" s="154">
        <v>7408</v>
      </c>
      <c r="C95" s="49" t="s">
        <v>4668</v>
      </c>
      <c r="D95" s="108"/>
      <c r="E95" s="109"/>
      <c r="F95" s="110"/>
      <c r="G95" s="1"/>
      <c r="H95" s="1"/>
      <c r="I95" s="1"/>
      <c r="J95" s="159"/>
      <c r="K95" s="173"/>
      <c r="L95" s="159"/>
      <c r="M95" s="160"/>
      <c r="N95" s="159"/>
      <c r="O95" s="159"/>
      <c r="P95" s="159"/>
      <c r="Q95" s="40"/>
      <c r="R95" s="58" t="s">
        <v>2231</v>
      </c>
      <c r="S95" s="58"/>
      <c r="T95" s="58"/>
      <c r="U95" s="58"/>
      <c r="V95" s="58"/>
      <c r="W95" s="158"/>
      <c r="X95" s="58"/>
      <c r="Y95" s="58"/>
      <c r="Z95" s="67"/>
      <c r="AA95" s="58"/>
      <c r="AB95" s="58"/>
      <c r="AC95" s="74"/>
      <c r="AD95" s="304" t="s">
        <v>2230</v>
      </c>
      <c r="AE95" s="305"/>
      <c r="AF95" s="305"/>
      <c r="AG95" s="305"/>
      <c r="AH95" s="305"/>
      <c r="AI95" s="306"/>
      <c r="AJ95" s="166" t="s">
        <v>2244</v>
      </c>
      <c r="AK95" s="62"/>
      <c r="AL95" s="62"/>
      <c r="AM95" s="62"/>
      <c r="AN95" s="62"/>
      <c r="AO95" s="62"/>
      <c r="AP95" s="62"/>
      <c r="AQ95" s="62"/>
      <c r="AR95" s="62"/>
      <c r="AS95" s="50" t="s">
        <v>2224</v>
      </c>
      <c r="AT95" s="205">
        <v>0.7</v>
      </c>
      <c r="AU95" s="157"/>
      <c r="AV95" s="156"/>
      <c r="AW95" s="156"/>
      <c r="AX95" s="155"/>
      <c r="AY95" s="89">
        <f>ROUND(ROUND(ROUND(M93*W96,0)*$AB$12,0)*AT95,0)</f>
        <v>372</v>
      </c>
      <c r="AZ95" s="9"/>
    </row>
    <row r="96" spans="1:52" ht="14.1" x14ac:dyDescent="0.3">
      <c r="A96" s="6">
        <v>22</v>
      </c>
      <c r="B96" s="154" t="s">
        <v>1476</v>
      </c>
      <c r="C96" s="49" t="s">
        <v>4667</v>
      </c>
      <c r="D96" s="108"/>
      <c r="E96" s="109"/>
      <c r="F96" s="110"/>
      <c r="G96" s="1"/>
      <c r="H96" s="1"/>
      <c r="I96" s="1"/>
      <c r="J96" s="159"/>
      <c r="K96" s="173"/>
      <c r="L96" s="159"/>
      <c r="M96" s="160"/>
      <c r="N96" s="159"/>
      <c r="O96" s="159"/>
      <c r="P96" s="159"/>
      <c r="Q96" s="40"/>
      <c r="R96" s="7"/>
      <c r="S96" s="7"/>
      <c r="T96" s="7"/>
      <c r="U96" s="7"/>
      <c r="V96" s="107" t="s">
        <v>2224</v>
      </c>
      <c r="W96" s="150">
        <v>0.96499999999999997</v>
      </c>
      <c r="X96" s="257"/>
      <c r="Y96" s="7"/>
      <c r="Z96" s="67"/>
      <c r="AA96" s="58"/>
      <c r="AB96" s="58"/>
      <c r="AC96" s="74"/>
      <c r="AD96" s="307"/>
      <c r="AE96" s="308"/>
      <c r="AF96" s="308"/>
      <c r="AG96" s="308"/>
      <c r="AH96" s="308"/>
      <c r="AI96" s="309"/>
      <c r="AJ96" s="45" t="s">
        <v>2248</v>
      </c>
      <c r="AK96" s="46"/>
      <c r="AL96" s="46"/>
      <c r="AM96" s="46"/>
      <c r="AN96" s="46"/>
      <c r="AO96" s="46"/>
      <c r="AP96" s="46"/>
      <c r="AQ96" s="46"/>
      <c r="AR96" s="46"/>
      <c r="AS96" s="53" t="s">
        <v>1</v>
      </c>
      <c r="AT96" s="205">
        <v>0.5</v>
      </c>
      <c r="AU96" s="157"/>
      <c r="AV96" s="156"/>
      <c r="AW96" s="156"/>
      <c r="AX96" s="155"/>
      <c r="AY96" s="89">
        <f>ROUND(ROUND(ROUND(M93*W96,0)*$AB$12,0)*AT96,0)</f>
        <v>266</v>
      </c>
      <c r="AZ96" s="9"/>
    </row>
    <row r="97" spans="1:52" ht="14.25" customHeight="1" x14ac:dyDescent="0.3">
      <c r="A97" s="6">
        <v>22</v>
      </c>
      <c r="B97" s="154" t="s">
        <v>1475</v>
      </c>
      <c r="C97" s="49" t="s">
        <v>4666</v>
      </c>
      <c r="D97" s="108"/>
      <c r="E97" s="109"/>
      <c r="F97" s="110"/>
      <c r="G97" s="1"/>
      <c r="H97" s="1"/>
      <c r="I97" s="1"/>
      <c r="J97" s="159"/>
      <c r="K97" s="108"/>
      <c r="L97" s="109"/>
      <c r="M97" s="269"/>
      <c r="N97" s="109"/>
      <c r="O97" s="109"/>
      <c r="P97" s="109"/>
      <c r="Q97" s="110"/>
      <c r="R97" s="1"/>
      <c r="S97" s="127"/>
      <c r="T97" s="127"/>
      <c r="U97" s="127"/>
      <c r="V97" s="127"/>
      <c r="W97" s="141"/>
      <c r="X97" s="127"/>
      <c r="Y97" s="127"/>
      <c r="Z97" s="68"/>
      <c r="AA97" s="127"/>
      <c r="AB97" s="127"/>
      <c r="AC97" s="81"/>
      <c r="AD97" s="68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59"/>
      <c r="AT97" s="270"/>
      <c r="AU97" s="310" t="s">
        <v>2255</v>
      </c>
      <c r="AV97" s="311"/>
      <c r="AW97" s="311"/>
      <c r="AX97" s="312"/>
      <c r="AY97" s="89">
        <f>ROUND(M93*$AB$12,0)-AU100</f>
        <v>545</v>
      </c>
      <c r="AZ97" s="9"/>
    </row>
    <row r="98" spans="1:52" ht="14.25" customHeight="1" x14ac:dyDescent="0.3">
      <c r="A98" s="6">
        <v>22</v>
      </c>
      <c r="B98" s="154" t="s">
        <v>1474</v>
      </c>
      <c r="C98" s="49" t="s">
        <v>4665</v>
      </c>
      <c r="D98" s="108"/>
      <c r="E98" s="109"/>
      <c r="F98" s="110"/>
      <c r="G98" s="1"/>
      <c r="H98" s="1"/>
      <c r="I98" s="1"/>
      <c r="J98" s="159"/>
      <c r="K98" s="108"/>
      <c r="L98" s="109"/>
      <c r="M98" s="269"/>
      <c r="N98" s="109"/>
      <c r="O98" s="109"/>
      <c r="P98" s="109"/>
      <c r="Q98" s="110"/>
      <c r="R98" s="159"/>
      <c r="S98" s="58"/>
      <c r="T98" s="58"/>
      <c r="U98" s="58"/>
      <c r="V98" s="58"/>
      <c r="W98" s="158"/>
      <c r="X98" s="58"/>
      <c r="Y98" s="58"/>
      <c r="Z98" s="67"/>
      <c r="AA98" s="58"/>
      <c r="AB98" s="58"/>
      <c r="AC98" s="74"/>
      <c r="AD98" s="304" t="s">
        <v>2230</v>
      </c>
      <c r="AE98" s="305"/>
      <c r="AF98" s="305"/>
      <c r="AG98" s="305"/>
      <c r="AH98" s="305"/>
      <c r="AI98" s="306"/>
      <c r="AJ98" s="62" t="s">
        <v>2244</v>
      </c>
      <c r="AK98" s="62"/>
      <c r="AL98" s="62"/>
      <c r="AM98" s="62"/>
      <c r="AN98" s="62"/>
      <c r="AO98" s="62"/>
      <c r="AP98" s="62"/>
      <c r="AQ98" s="62"/>
      <c r="AR98" s="62"/>
      <c r="AS98" s="50" t="s">
        <v>2224</v>
      </c>
      <c r="AT98" s="205">
        <v>0.7</v>
      </c>
      <c r="AU98" s="313"/>
      <c r="AV98" s="314"/>
      <c r="AW98" s="314"/>
      <c r="AX98" s="315"/>
      <c r="AY98" s="89">
        <f>ROUND(ROUND(M93*$AB$12,0)*AT98,0)-AU100</f>
        <v>380</v>
      </c>
      <c r="AZ98" s="9"/>
    </row>
    <row r="99" spans="1:52" ht="14.1" x14ac:dyDescent="0.3">
      <c r="A99" s="6">
        <v>22</v>
      </c>
      <c r="B99" s="154" t="s">
        <v>1473</v>
      </c>
      <c r="C99" s="49" t="s">
        <v>4664</v>
      </c>
      <c r="D99" s="108"/>
      <c r="E99" s="109"/>
      <c r="F99" s="110"/>
      <c r="G99" s="1"/>
      <c r="H99" s="1"/>
      <c r="I99" s="1"/>
      <c r="J99" s="159"/>
      <c r="K99" s="173"/>
      <c r="L99" s="159"/>
      <c r="M99" s="160"/>
      <c r="N99" s="159"/>
      <c r="O99" s="159"/>
      <c r="P99" s="159"/>
      <c r="Q99" s="40"/>
      <c r="R99" s="159"/>
      <c r="S99" s="58"/>
      <c r="T99" s="58"/>
      <c r="U99" s="58"/>
      <c r="V99" s="58"/>
      <c r="W99" s="158"/>
      <c r="X99" s="58"/>
      <c r="Y99" s="58"/>
      <c r="Z99" s="67"/>
      <c r="AA99" s="58"/>
      <c r="AB99" s="58"/>
      <c r="AC99" s="74"/>
      <c r="AD99" s="307"/>
      <c r="AE99" s="308"/>
      <c r="AF99" s="308"/>
      <c r="AG99" s="308"/>
      <c r="AH99" s="308"/>
      <c r="AI99" s="309"/>
      <c r="AJ99" s="62" t="s">
        <v>2248</v>
      </c>
      <c r="AK99" s="62"/>
      <c r="AL99" s="62"/>
      <c r="AM99" s="62"/>
      <c r="AN99" s="62"/>
      <c r="AO99" s="62"/>
      <c r="AP99" s="62"/>
      <c r="AQ99" s="62"/>
      <c r="AR99" s="62"/>
      <c r="AS99" s="53" t="s">
        <v>1</v>
      </c>
      <c r="AT99" s="205">
        <v>0.5</v>
      </c>
      <c r="AU99" s="313"/>
      <c r="AV99" s="314"/>
      <c r="AW99" s="314"/>
      <c r="AX99" s="315"/>
      <c r="AY99" s="89">
        <f>ROUND(ROUND(M93*$AB$12,0)*AT99,0)-AU100</f>
        <v>270</v>
      </c>
      <c r="AZ99" s="9"/>
    </row>
    <row r="100" spans="1:52" ht="14.1" x14ac:dyDescent="0.3">
      <c r="A100" s="6">
        <v>22</v>
      </c>
      <c r="B100" s="154" t="s">
        <v>1472</v>
      </c>
      <c r="C100" s="49" t="s">
        <v>4663</v>
      </c>
      <c r="D100" s="108"/>
      <c r="E100" s="109"/>
      <c r="F100" s="110"/>
      <c r="G100" s="1"/>
      <c r="H100" s="1"/>
      <c r="I100" s="1"/>
      <c r="J100" s="159"/>
      <c r="K100" s="173"/>
      <c r="L100" s="159"/>
      <c r="M100" s="196"/>
      <c r="N100" s="1"/>
      <c r="O100" s="1"/>
      <c r="P100" s="159"/>
      <c r="Q100" s="40"/>
      <c r="R100" s="62" t="s">
        <v>2234</v>
      </c>
      <c r="S100" s="62"/>
      <c r="T100" s="62"/>
      <c r="U100" s="62"/>
      <c r="V100" s="62"/>
      <c r="W100" s="168"/>
      <c r="X100" s="62"/>
      <c r="Y100" s="62"/>
      <c r="Z100" s="67"/>
      <c r="AA100" s="58"/>
      <c r="AB100" s="58"/>
      <c r="AC100" s="74"/>
      <c r="AD100" s="166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50"/>
      <c r="AT100" s="268"/>
      <c r="AU100" s="163">
        <v>5</v>
      </c>
      <c r="AV100" s="162" t="s">
        <v>2251</v>
      </c>
      <c r="AW100" s="159"/>
      <c r="AX100" s="161"/>
      <c r="AY100" s="89">
        <f>ROUND(ROUND(M93*W102,0)*$AB$12,0)-AU100</f>
        <v>526</v>
      </c>
      <c r="AZ100" s="9"/>
    </row>
    <row r="101" spans="1:52" ht="14.25" customHeight="1" x14ac:dyDescent="0.3">
      <c r="A101" s="6">
        <v>22</v>
      </c>
      <c r="B101" s="154" t="s">
        <v>1471</v>
      </c>
      <c r="C101" s="49" t="s">
        <v>4662</v>
      </c>
      <c r="D101" s="108"/>
      <c r="E101" s="109"/>
      <c r="F101" s="110"/>
      <c r="G101" s="1"/>
      <c r="H101" s="1"/>
      <c r="I101" s="1"/>
      <c r="J101" s="159"/>
      <c r="K101" s="173"/>
      <c r="L101" s="159"/>
      <c r="M101" s="160"/>
      <c r="N101" s="159"/>
      <c r="O101" s="159"/>
      <c r="P101" s="159"/>
      <c r="Q101" s="40"/>
      <c r="R101" s="58" t="s">
        <v>2231</v>
      </c>
      <c r="S101" s="58"/>
      <c r="T101" s="58"/>
      <c r="U101" s="58"/>
      <c r="V101" s="58"/>
      <c r="W101" s="158"/>
      <c r="X101" s="58"/>
      <c r="Y101" s="58"/>
      <c r="Z101" s="67"/>
      <c r="AA101" s="58"/>
      <c r="AB101" s="58"/>
      <c r="AC101" s="74"/>
      <c r="AD101" s="304" t="s">
        <v>2230</v>
      </c>
      <c r="AE101" s="305"/>
      <c r="AF101" s="305"/>
      <c r="AG101" s="305"/>
      <c r="AH101" s="305"/>
      <c r="AI101" s="306"/>
      <c r="AJ101" s="166" t="s">
        <v>2244</v>
      </c>
      <c r="AK101" s="62"/>
      <c r="AL101" s="62"/>
      <c r="AM101" s="62"/>
      <c r="AN101" s="62"/>
      <c r="AO101" s="62"/>
      <c r="AP101" s="62"/>
      <c r="AQ101" s="62"/>
      <c r="AR101" s="62"/>
      <c r="AS101" s="50" t="s">
        <v>2224</v>
      </c>
      <c r="AT101" s="205">
        <v>0.7</v>
      </c>
      <c r="AU101" s="157"/>
      <c r="AV101" s="156"/>
      <c r="AW101" s="156"/>
      <c r="AX101" s="155"/>
      <c r="AY101" s="89">
        <f>ROUND(ROUND(ROUND(M93*W102,0)*$AB$12,0)*AT101,0)-AU100</f>
        <v>367</v>
      </c>
      <c r="AZ101" s="9"/>
    </row>
    <row r="102" spans="1:52" ht="14.1" x14ac:dyDescent="0.3">
      <c r="A102" s="6">
        <v>22</v>
      </c>
      <c r="B102" s="154" t="s">
        <v>1470</v>
      </c>
      <c r="C102" s="49" t="s">
        <v>4661</v>
      </c>
      <c r="D102" s="108"/>
      <c r="E102" s="109"/>
      <c r="F102" s="110"/>
      <c r="G102" s="1"/>
      <c r="H102" s="1"/>
      <c r="I102" s="1"/>
      <c r="J102" s="159"/>
      <c r="K102" s="173"/>
      <c r="L102" s="159"/>
      <c r="M102" s="160"/>
      <c r="N102" s="159"/>
      <c r="O102" s="159"/>
      <c r="P102" s="159"/>
      <c r="Q102" s="40"/>
      <c r="R102" s="7"/>
      <c r="S102" s="7"/>
      <c r="T102" s="7"/>
      <c r="U102" s="7"/>
      <c r="V102" s="107" t="s">
        <v>2224</v>
      </c>
      <c r="W102" s="150">
        <v>0.96499999999999997</v>
      </c>
      <c r="X102" s="257"/>
      <c r="Y102" s="7"/>
      <c r="Z102" s="67"/>
      <c r="AA102" s="58"/>
      <c r="AB102" s="58"/>
      <c r="AC102" s="74"/>
      <c r="AD102" s="307"/>
      <c r="AE102" s="308"/>
      <c r="AF102" s="308"/>
      <c r="AG102" s="308"/>
      <c r="AH102" s="308"/>
      <c r="AI102" s="309"/>
      <c r="AJ102" s="45" t="s">
        <v>2248</v>
      </c>
      <c r="AK102" s="46"/>
      <c r="AL102" s="46"/>
      <c r="AM102" s="46"/>
      <c r="AN102" s="46"/>
      <c r="AO102" s="46"/>
      <c r="AP102" s="46"/>
      <c r="AQ102" s="46"/>
      <c r="AR102" s="46"/>
      <c r="AS102" s="53" t="s">
        <v>1</v>
      </c>
      <c r="AT102" s="205">
        <v>0.5</v>
      </c>
      <c r="AU102" s="148"/>
      <c r="AV102" s="147"/>
      <c r="AW102" s="146"/>
      <c r="AX102" s="145"/>
      <c r="AY102" s="89">
        <f>ROUND(ROUND(ROUND(M93*W102,0)*$AB$12,0)*AT102,0)-AU100</f>
        <v>261</v>
      </c>
      <c r="AZ102" s="9"/>
    </row>
    <row r="103" spans="1:52" ht="14.25" customHeight="1" x14ac:dyDescent="0.3">
      <c r="A103" s="6">
        <v>22</v>
      </c>
      <c r="B103" s="154">
        <v>7411</v>
      </c>
      <c r="C103" s="49" t="s">
        <v>4660</v>
      </c>
      <c r="D103" s="108"/>
      <c r="E103" s="109"/>
      <c r="F103" s="110"/>
      <c r="G103" s="298" t="s">
        <v>2785</v>
      </c>
      <c r="H103" s="299"/>
      <c r="I103" s="299"/>
      <c r="J103" s="300"/>
      <c r="K103" s="57" t="s">
        <v>2513</v>
      </c>
      <c r="L103" s="56"/>
      <c r="M103" s="266"/>
      <c r="N103" s="56"/>
      <c r="O103" s="56"/>
      <c r="P103" s="56"/>
      <c r="Q103" s="238"/>
      <c r="R103" s="1"/>
      <c r="S103" s="127"/>
      <c r="T103" s="127"/>
      <c r="U103" s="127"/>
      <c r="V103" s="127"/>
      <c r="W103" s="141"/>
      <c r="X103" s="127"/>
      <c r="Y103" s="127"/>
      <c r="Z103" s="68"/>
      <c r="AA103" s="127"/>
      <c r="AB103" s="127"/>
      <c r="AC103" s="81"/>
      <c r="AD103" s="187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165"/>
      <c r="AT103" s="271"/>
      <c r="AU103" s="176"/>
      <c r="AV103" s="165"/>
      <c r="AW103" s="165"/>
      <c r="AX103" s="175"/>
      <c r="AY103" s="89">
        <f>ROUND(M105*$AB$12,0)</f>
        <v>504</v>
      </c>
      <c r="AZ103" s="9"/>
    </row>
    <row r="104" spans="1:52" ht="14.25" customHeight="1" x14ac:dyDescent="0.3">
      <c r="A104" s="6">
        <v>22</v>
      </c>
      <c r="B104" s="154">
        <v>7412</v>
      </c>
      <c r="C104" s="49" t="s">
        <v>4659</v>
      </c>
      <c r="D104" s="108"/>
      <c r="E104" s="109"/>
      <c r="F104" s="110"/>
      <c r="G104" s="301"/>
      <c r="H104" s="302"/>
      <c r="I104" s="302"/>
      <c r="J104" s="303"/>
      <c r="K104" s="55" t="s">
        <v>4482</v>
      </c>
      <c r="L104" s="54"/>
      <c r="M104" s="265"/>
      <c r="N104" s="54"/>
      <c r="O104" s="54"/>
      <c r="P104" s="54"/>
      <c r="Q104" s="200"/>
      <c r="R104" s="159"/>
      <c r="S104" s="58"/>
      <c r="T104" s="58"/>
      <c r="U104" s="58"/>
      <c r="V104" s="58"/>
      <c r="W104" s="158"/>
      <c r="X104" s="58"/>
      <c r="Y104" s="58"/>
      <c r="Z104" s="67"/>
      <c r="AA104" s="58"/>
      <c r="AB104" s="58"/>
      <c r="AC104" s="74"/>
      <c r="AD104" s="304" t="s">
        <v>2230</v>
      </c>
      <c r="AE104" s="305"/>
      <c r="AF104" s="305"/>
      <c r="AG104" s="305"/>
      <c r="AH104" s="305"/>
      <c r="AI104" s="306"/>
      <c r="AJ104" s="62" t="s">
        <v>2244</v>
      </c>
      <c r="AK104" s="62"/>
      <c r="AL104" s="62"/>
      <c r="AM104" s="62"/>
      <c r="AN104" s="62"/>
      <c r="AO104" s="62"/>
      <c r="AP104" s="62"/>
      <c r="AQ104" s="62"/>
      <c r="AR104" s="62"/>
      <c r="AS104" s="50" t="s">
        <v>2224</v>
      </c>
      <c r="AT104" s="205">
        <v>0.7</v>
      </c>
      <c r="AU104" s="263"/>
      <c r="AV104" s="262"/>
      <c r="AW104" s="262"/>
      <c r="AX104" s="261"/>
      <c r="AY104" s="89">
        <f>ROUND(ROUND(M105*$AB$12,0)*AT104,0)</f>
        <v>353</v>
      </c>
      <c r="AZ104" s="9"/>
    </row>
    <row r="105" spans="1:52" ht="14.1" x14ac:dyDescent="0.3">
      <c r="A105" s="6">
        <v>22</v>
      </c>
      <c r="B105" s="154" t="s">
        <v>1469</v>
      </c>
      <c r="C105" s="49" t="s">
        <v>4658</v>
      </c>
      <c r="D105" s="108"/>
      <c r="E105" s="109"/>
      <c r="F105" s="110"/>
      <c r="G105" s="301"/>
      <c r="H105" s="302"/>
      <c r="I105" s="302"/>
      <c r="J105" s="303"/>
      <c r="K105" s="1"/>
      <c r="L105" s="1"/>
      <c r="M105" s="174">
        <f>'7経過的生活介護(基本２)'!L105</f>
        <v>720</v>
      </c>
      <c r="N105" s="1" t="s">
        <v>1860</v>
      </c>
      <c r="O105" s="1"/>
      <c r="P105" s="1"/>
      <c r="Q105" s="40"/>
      <c r="R105" s="159"/>
      <c r="S105" s="58"/>
      <c r="T105" s="58"/>
      <c r="U105" s="58"/>
      <c r="V105" s="58"/>
      <c r="W105" s="158"/>
      <c r="X105" s="58"/>
      <c r="Y105" s="58"/>
      <c r="Z105" s="67"/>
      <c r="AA105" s="58"/>
      <c r="AB105" s="58"/>
      <c r="AC105" s="74"/>
      <c r="AD105" s="307"/>
      <c r="AE105" s="308"/>
      <c r="AF105" s="308"/>
      <c r="AG105" s="308"/>
      <c r="AH105" s="308"/>
      <c r="AI105" s="309"/>
      <c r="AJ105" s="45" t="s">
        <v>2248</v>
      </c>
      <c r="AK105" s="46"/>
      <c r="AL105" s="46"/>
      <c r="AM105" s="46"/>
      <c r="AN105" s="46"/>
      <c r="AO105" s="46"/>
      <c r="AP105" s="46"/>
      <c r="AQ105" s="46"/>
      <c r="AR105" s="46"/>
      <c r="AS105" s="53" t="s">
        <v>1</v>
      </c>
      <c r="AT105" s="205">
        <v>0.5</v>
      </c>
      <c r="AU105" s="263"/>
      <c r="AV105" s="262"/>
      <c r="AW105" s="262"/>
      <c r="AX105" s="261"/>
      <c r="AY105" s="89">
        <f>ROUND(ROUND(M105*$AB$12,0)*AT105,0)</f>
        <v>252</v>
      </c>
      <c r="AZ105" s="9"/>
    </row>
    <row r="106" spans="1:52" ht="14.1" x14ac:dyDescent="0.3">
      <c r="A106" s="6">
        <v>22</v>
      </c>
      <c r="B106" s="154">
        <v>7413</v>
      </c>
      <c r="C106" s="49" t="s">
        <v>4657</v>
      </c>
      <c r="D106" s="108"/>
      <c r="E106" s="109"/>
      <c r="F106" s="110"/>
      <c r="G106" s="108"/>
      <c r="H106" s="109"/>
      <c r="I106" s="109"/>
      <c r="J106" s="110"/>
      <c r="K106" s="1"/>
      <c r="L106" s="1"/>
      <c r="M106" s="32"/>
      <c r="O106" s="1"/>
      <c r="P106" s="1"/>
      <c r="Q106" s="40"/>
      <c r="R106" s="62" t="s">
        <v>2234</v>
      </c>
      <c r="S106" s="62"/>
      <c r="T106" s="62"/>
      <c r="U106" s="62"/>
      <c r="V106" s="62"/>
      <c r="W106" s="168"/>
      <c r="X106" s="62"/>
      <c r="Y106" s="62"/>
      <c r="Z106" s="67"/>
      <c r="AA106" s="58"/>
      <c r="AB106" s="58"/>
      <c r="AC106" s="74"/>
      <c r="AD106" s="166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50"/>
      <c r="AT106" s="268"/>
      <c r="AU106" s="157"/>
      <c r="AV106" s="156"/>
      <c r="AW106" s="156"/>
      <c r="AX106" s="155"/>
      <c r="AY106" s="89">
        <f>ROUND(ROUND(M105*W108,0)*$AB$12,0)</f>
        <v>487</v>
      </c>
      <c r="AZ106" s="9"/>
    </row>
    <row r="107" spans="1:52" ht="14.25" customHeight="1" x14ac:dyDescent="0.3">
      <c r="A107" s="6">
        <v>22</v>
      </c>
      <c r="B107" s="154">
        <v>7414</v>
      </c>
      <c r="C107" s="49" t="s">
        <v>4656</v>
      </c>
      <c r="D107" s="108"/>
      <c r="E107" s="109"/>
      <c r="F107" s="110"/>
      <c r="G107" s="1"/>
      <c r="H107" s="1"/>
      <c r="I107" s="1"/>
      <c r="J107" s="40"/>
      <c r="K107" s="159"/>
      <c r="L107" s="159"/>
      <c r="M107" s="160"/>
      <c r="N107" s="159"/>
      <c r="O107" s="159"/>
      <c r="P107" s="1"/>
      <c r="Q107" s="40"/>
      <c r="R107" s="58" t="s">
        <v>2231</v>
      </c>
      <c r="S107" s="58"/>
      <c r="T107" s="58"/>
      <c r="U107" s="58"/>
      <c r="V107" s="58"/>
      <c r="W107" s="158"/>
      <c r="X107" s="58"/>
      <c r="Y107" s="58"/>
      <c r="Z107" s="67"/>
      <c r="AA107" s="58"/>
      <c r="AB107" s="58"/>
      <c r="AC107" s="74"/>
      <c r="AD107" s="304" t="s">
        <v>2230</v>
      </c>
      <c r="AE107" s="305"/>
      <c r="AF107" s="305"/>
      <c r="AG107" s="305"/>
      <c r="AH107" s="305"/>
      <c r="AI107" s="306"/>
      <c r="AJ107" s="166" t="s">
        <v>2244</v>
      </c>
      <c r="AK107" s="62"/>
      <c r="AL107" s="62"/>
      <c r="AM107" s="62"/>
      <c r="AN107" s="62"/>
      <c r="AO107" s="62"/>
      <c r="AP107" s="62"/>
      <c r="AQ107" s="62"/>
      <c r="AR107" s="62"/>
      <c r="AS107" s="50" t="s">
        <v>2224</v>
      </c>
      <c r="AT107" s="205">
        <v>0.7</v>
      </c>
      <c r="AU107" s="157"/>
      <c r="AV107" s="156"/>
      <c r="AW107" s="156"/>
      <c r="AX107" s="155"/>
      <c r="AY107" s="89">
        <f>ROUND(ROUND(ROUND(M105*W108,0)*$AB$12,0)*AT107,0)</f>
        <v>341</v>
      </c>
      <c r="AZ107" s="9"/>
    </row>
    <row r="108" spans="1:52" ht="14.1" x14ac:dyDescent="0.3">
      <c r="A108" s="6">
        <v>22</v>
      </c>
      <c r="B108" s="154" t="s">
        <v>1468</v>
      </c>
      <c r="C108" s="49" t="s">
        <v>4655</v>
      </c>
      <c r="D108" s="108"/>
      <c r="E108" s="109"/>
      <c r="F108" s="110"/>
      <c r="G108" s="1"/>
      <c r="H108" s="1"/>
      <c r="I108" s="1"/>
      <c r="J108" s="40"/>
      <c r="K108" s="159"/>
      <c r="L108" s="159"/>
      <c r="M108" s="160"/>
      <c r="N108" s="159"/>
      <c r="O108" s="159"/>
      <c r="P108" s="1"/>
      <c r="Q108" s="40"/>
      <c r="R108" s="7"/>
      <c r="S108" s="7"/>
      <c r="T108" s="7"/>
      <c r="U108" s="7"/>
      <c r="V108" s="107" t="s">
        <v>2224</v>
      </c>
      <c r="W108" s="150">
        <v>0.96499999999999997</v>
      </c>
      <c r="X108" s="257"/>
      <c r="Y108" s="7"/>
      <c r="Z108" s="67"/>
      <c r="AA108" s="58"/>
      <c r="AB108" s="58"/>
      <c r="AC108" s="74"/>
      <c r="AD108" s="307"/>
      <c r="AE108" s="308"/>
      <c r="AF108" s="308"/>
      <c r="AG108" s="308"/>
      <c r="AH108" s="308"/>
      <c r="AI108" s="309"/>
      <c r="AJ108" s="45" t="s">
        <v>2248</v>
      </c>
      <c r="AK108" s="46"/>
      <c r="AL108" s="46"/>
      <c r="AM108" s="46"/>
      <c r="AN108" s="46"/>
      <c r="AO108" s="46"/>
      <c r="AP108" s="46"/>
      <c r="AQ108" s="46"/>
      <c r="AR108" s="46"/>
      <c r="AS108" s="53" t="s">
        <v>1</v>
      </c>
      <c r="AT108" s="205">
        <v>0.5</v>
      </c>
      <c r="AU108" s="157"/>
      <c r="AV108" s="156"/>
      <c r="AW108" s="156"/>
      <c r="AX108" s="155"/>
      <c r="AY108" s="89">
        <f>ROUND(ROUND(ROUND(M105*W108,0)*$AB$12,0)*AT108,0)</f>
        <v>244</v>
      </c>
      <c r="AZ108" s="9"/>
    </row>
    <row r="109" spans="1:52" ht="14.25" customHeight="1" x14ac:dyDescent="0.3">
      <c r="A109" s="6">
        <v>22</v>
      </c>
      <c r="B109" s="154" t="s">
        <v>1467</v>
      </c>
      <c r="C109" s="49" t="s">
        <v>4654</v>
      </c>
      <c r="D109" s="108"/>
      <c r="E109" s="109"/>
      <c r="F109" s="110"/>
      <c r="G109" s="54"/>
      <c r="H109" s="54"/>
      <c r="I109" s="54"/>
      <c r="J109" s="200"/>
      <c r="K109" s="109"/>
      <c r="L109" s="109"/>
      <c r="M109" s="269"/>
      <c r="N109" s="109"/>
      <c r="O109" s="109"/>
      <c r="P109" s="109"/>
      <c r="Q109" s="110"/>
      <c r="R109" s="1"/>
      <c r="S109" s="127"/>
      <c r="T109" s="127"/>
      <c r="U109" s="127"/>
      <c r="V109" s="127"/>
      <c r="W109" s="141"/>
      <c r="X109" s="127"/>
      <c r="Y109" s="127"/>
      <c r="Z109" s="68"/>
      <c r="AA109" s="127"/>
      <c r="AB109" s="127"/>
      <c r="AC109" s="81"/>
      <c r="AD109" s="68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59"/>
      <c r="AT109" s="270"/>
      <c r="AU109" s="310" t="s">
        <v>2255</v>
      </c>
      <c r="AV109" s="311"/>
      <c r="AW109" s="311"/>
      <c r="AX109" s="312"/>
      <c r="AY109" s="89">
        <f>ROUND(M105*$AB$12,0)-AU112</f>
        <v>499</v>
      </c>
      <c r="AZ109" s="9"/>
    </row>
    <row r="110" spans="1:52" ht="14.25" customHeight="1" x14ac:dyDescent="0.3">
      <c r="A110" s="6">
        <v>22</v>
      </c>
      <c r="B110" s="154" t="s">
        <v>1466</v>
      </c>
      <c r="C110" s="49" t="s">
        <v>4653</v>
      </c>
      <c r="D110" s="108"/>
      <c r="E110" s="109"/>
      <c r="F110" s="110"/>
      <c r="G110" s="54"/>
      <c r="H110" s="54"/>
      <c r="I110" s="54"/>
      <c r="J110" s="200"/>
      <c r="K110" s="109"/>
      <c r="L110" s="109"/>
      <c r="M110" s="269"/>
      <c r="N110" s="109"/>
      <c r="O110" s="109"/>
      <c r="P110" s="109"/>
      <c r="Q110" s="110"/>
      <c r="R110" s="159"/>
      <c r="S110" s="58"/>
      <c r="T110" s="58"/>
      <c r="U110" s="58"/>
      <c r="V110" s="58"/>
      <c r="W110" s="158"/>
      <c r="X110" s="58"/>
      <c r="Y110" s="58"/>
      <c r="Z110" s="67"/>
      <c r="AA110" s="58"/>
      <c r="AB110" s="58"/>
      <c r="AC110" s="74"/>
      <c r="AD110" s="304" t="s">
        <v>2230</v>
      </c>
      <c r="AE110" s="305"/>
      <c r="AF110" s="305"/>
      <c r="AG110" s="305"/>
      <c r="AH110" s="305"/>
      <c r="AI110" s="306"/>
      <c r="AJ110" s="62" t="s">
        <v>2244</v>
      </c>
      <c r="AK110" s="62"/>
      <c r="AL110" s="62"/>
      <c r="AM110" s="62"/>
      <c r="AN110" s="62"/>
      <c r="AO110" s="62"/>
      <c r="AP110" s="62"/>
      <c r="AQ110" s="62"/>
      <c r="AR110" s="62"/>
      <c r="AS110" s="50" t="s">
        <v>2224</v>
      </c>
      <c r="AT110" s="205">
        <v>0.7</v>
      </c>
      <c r="AU110" s="313"/>
      <c r="AV110" s="314"/>
      <c r="AW110" s="314"/>
      <c r="AX110" s="315"/>
      <c r="AY110" s="89">
        <f>ROUND(ROUND(M105*$AB$12,0)*AT110,0)-AU112</f>
        <v>348</v>
      </c>
      <c r="AZ110" s="9"/>
    </row>
    <row r="111" spans="1:52" ht="14.1" x14ac:dyDescent="0.3">
      <c r="A111" s="6">
        <v>22</v>
      </c>
      <c r="B111" s="154" t="s">
        <v>1465</v>
      </c>
      <c r="C111" s="49" t="s">
        <v>4652</v>
      </c>
      <c r="D111" s="108"/>
      <c r="E111" s="109"/>
      <c r="F111" s="110"/>
      <c r="G111" s="54"/>
      <c r="H111" s="54"/>
      <c r="I111" s="54"/>
      <c r="J111" s="200"/>
      <c r="K111" s="1"/>
      <c r="L111" s="1"/>
      <c r="M111" s="33"/>
      <c r="N111" s="1"/>
      <c r="O111" s="1"/>
      <c r="P111" s="1"/>
      <c r="Q111" s="40"/>
      <c r="R111" s="159"/>
      <c r="S111" s="58"/>
      <c r="T111" s="58"/>
      <c r="U111" s="58"/>
      <c r="V111" s="58"/>
      <c r="W111" s="158"/>
      <c r="X111" s="58"/>
      <c r="Y111" s="58"/>
      <c r="Z111" s="67"/>
      <c r="AA111" s="58"/>
      <c r="AB111" s="58"/>
      <c r="AC111" s="74"/>
      <c r="AD111" s="307"/>
      <c r="AE111" s="308"/>
      <c r="AF111" s="308"/>
      <c r="AG111" s="308"/>
      <c r="AH111" s="308"/>
      <c r="AI111" s="309"/>
      <c r="AJ111" s="62" t="s">
        <v>2248</v>
      </c>
      <c r="AK111" s="62"/>
      <c r="AL111" s="62"/>
      <c r="AM111" s="62"/>
      <c r="AN111" s="62"/>
      <c r="AO111" s="62"/>
      <c r="AP111" s="62"/>
      <c r="AQ111" s="62"/>
      <c r="AR111" s="62"/>
      <c r="AS111" s="53" t="s">
        <v>1</v>
      </c>
      <c r="AT111" s="205">
        <v>0.5</v>
      </c>
      <c r="AU111" s="313"/>
      <c r="AV111" s="314"/>
      <c r="AW111" s="314"/>
      <c r="AX111" s="315"/>
      <c r="AY111" s="89">
        <f>ROUND(ROUND(M105*$AB$12,0)*AT111,0)-AU112</f>
        <v>247</v>
      </c>
      <c r="AZ111" s="9"/>
    </row>
    <row r="112" spans="1:52" ht="14.1" x14ac:dyDescent="0.3">
      <c r="A112" s="6">
        <v>22</v>
      </c>
      <c r="B112" s="154" t="s">
        <v>1464</v>
      </c>
      <c r="C112" s="49" t="s">
        <v>4651</v>
      </c>
      <c r="D112" s="108"/>
      <c r="E112" s="109"/>
      <c r="F112" s="110"/>
      <c r="G112" s="54"/>
      <c r="H112" s="54"/>
      <c r="I112" s="54"/>
      <c r="J112" s="200"/>
      <c r="K112" s="1"/>
      <c r="L112" s="1"/>
      <c r="M112" s="196"/>
      <c r="N112" s="1"/>
      <c r="O112" s="1"/>
      <c r="P112" s="1"/>
      <c r="Q112" s="40"/>
      <c r="R112" s="62" t="s">
        <v>2234</v>
      </c>
      <c r="S112" s="62"/>
      <c r="T112" s="62"/>
      <c r="U112" s="62"/>
      <c r="V112" s="62"/>
      <c r="W112" s="168"/>
      <c r="X112" s="62"/>
      <c r="Y112" s="62"/>
      <c r="Z112" s="67"/>
      <c r="AA112" s="58"/>
      <c r="AB112" s="58"/>
      <c r="AC112" s="74"/>
      <c r="AD112" s="166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50"/>
      <c r="AT112" s="268"/>
      <c r="AU112" s="163">
        <v>5</v>
      </c>
      <c r="AV112" s="162" t="s">
        <v>2251</v>
      </c>
      <c r="AW112" s="159"/>
      <c r="AX112" s="161"/>
      <c r="AY112" s="89">
        <f>ROUND(ROUND(M105*W114,0)*$AB$12,0)-AU112</f>
        <v>482</v>
      </c>
      <c r="AZ112" s="9"/>
    </row>
    <row r="113" spans="1:52" ht="14.25" customHeight="1" x14ac:dyDescent="0.3">
      <c r="A113" s="6">
        <v>22</v>
      </c>
      <c r="B113" s="154" t="s">
        <v>1463</v>
      </c>
      <c r="C113" s="49" t="s">
        <v>4650</v>
      </c>
      <c r="D113" s="108"/>
      <c r="E113" s="109"/>
      <c r="F113" s="110"/>
      <c r="G113" s="1"/>
      <c r="H113" s="1"/>
      <c r="I113" s="1"/>
      <c r="J113" s="40"/>
      <c r="K113" s="159"/>
      <c r="L113" s="159"/>
      <c r="M113" s="160"/>
      <c r="N113" s="159"/>
      <c r="O113" s="159"/>
      <c r="P113" s="1"/>
      <c r="Q113" s="40"/>
      <c r="R113" s="58" t="s">
        <v>2231</v>
      </c>
      <c r="S113" s="58"/>
      <c r="T113" s="58"/>
      <c r="U113" s="58"/>
      <c r="V113" s="58"/>
      <c r="W113" s="158"/>
      <c r="X113" s="58"/>
      <c r="Y113" s="58"/>
      <c r="Z113" s="67"/>
      <c r="AA113" s="58"/>
      <c r="AB113" s="58"/>
      <c r="AC113" s="74"/>
      <c r="AD113" s="304" t="s">
        <v>2230</v>
      </c>
      <c r="AE113" s="305"/>
      <c r="AF113" s="305"/>
      <c r="AG113" s="305"/>
      <c r="AH113" s="305"/>
      <c r="AI113" s="306"/>
      <c r="AJ113" s="166" t="s">
        <v>2244</v>
      </c>
      <c r="AK113" s="62"/>
      <c r="AL113" s="62"/>
      <c r="AM113" s="62"/>
      <c r="AN113" s="62"/>
      <c r="AO113" s="62"/>
      <c r="AP113" s="62"/>
      <c r="AQ113" s="62"/>
      <c r="AR113" s="62"/>
      <c r="AS113" s="50" t="s">
        <v>2224</v>
      </c>
      <c r="AT113" s="205">
        <v>0.7</v>
      </c>
      <c r="AU113" s="157"/>
      <c r="AV113" s="156"/>
      <c r="AW113" s="156"/>
      <c r="AX113" s="155"/>
      <c r="AY113" s="89">
        <f>ROUND(ROUND(ROUND(M105*W114,0)*$AB$12,0)*AT113,0)-AU112</f>
        <v>336</v>
      </c>
      <c r="AZ113" s="9"/>
    </row>
    <row r="114" spans="1:52" ht="14.1" x14ac:dyDescent="0.3">
      <c r="A114" s="6">
        <v>22</v>
      </c>
      <c r="B114" s="154" t="s">
        <v>1462</v>
      </c>
      <c r="C114" s="49" t="s">
        <v>4649</v>
      </c>
      <c r="D114" s="108"/>
      <c r="E114" s="109"/>
      <c r="F114" s="110"/>
      <c r="G114" s="1"/>
      <c r="H114" s="1"/>
      <c r="I114" s="1"/>
      <c r="J114" s="40"/>
      <c r="K114" s="159"/>
      <c r="L114" s="159"/>
      <c r="M114" s="160"/>
      <c r="N114" s="159"/>
      <c r="O114" s="159"/>
      <c r="P114" s="1"/>
      <c r="Q114" s="40"/>
      <c r="R114" s="7"/>
      <c r="S114" s="7"/>
      <c r="T114" s="7"/>
      <c r="U114" s="7"/>
      <c r="V114" s="107" t="s">
        <v>2224</v>
      </c>
      <c r="W114" s="150">
        <v>0.96499999999999997</v>
      </c>
      <c r="X114" s="257"/>
      <c r="Y114" s="7"/>
      <c r="Z114" s="67"/>
      <c r="AA114" s="58"/>
      <c r="AB114" s="58"/>
      <c r="AC114" s="74"/>
      <c r="AD114" s="307"/>
      <c r="AE114" s="308"/>
      <c r="AF114" s="308"/>
      <c r="AG114" s="308"/>
      <c r="AH114" s="308"/>
      <c r="AI114" s="309"/>
      <c r="AJ114" s="45" t="s">
        <v>2248</v>
      </c>
      <c r="AK114" s="46"/>
      <c r="AL114" s="46"/>
      <c r="AM114" s="46"/>
      <c r="AN114" s="46"/>
      <c r="AO114" s="46"/>
      <c r="AP114" s="46"/>
      <c r="AQ114" s="46"/>
      <c r="AR114" s="46"/>
      <c r="AS114" s="53" t="s">
        <v>1</v>
      </c>
      <c r="AT114" s="205">
        <v>0.5</v>
      </c>
      <c r="AU114" s="148"/>
      <c r="AV114" s="147"/>
      <c r="AW114" s="146"/>
      <c r="AX114" s="145"/>
      <c r="AY114" s="89">
        <f>ROUND(ROUND(ROUND(M105*W114,0)*$AB$12,0)*AT114,0)-AU112</f>
        <v>239</v>
      </c>
      <c r="AZ114" s="9"/>
    </row>
    <row r="115" spans="1:52" ht="14.25" customHeight="1" x14ac:dyDescent="0.3">
      <c r="A115" s="6">
        <v>22</v>
      </c>
      <c r="B115" s="154">
        <v>7415</v>
      </c>
      <c r="C115" s="49" t="s">
        <v>4648</v>
      </c>
      <c r="D115" s="108"/>
      <c r="E115" s="109"/>
      <c r="F115" s="110"/>
      <c r="G115" s="1"/>
      <c r="H115" s="1"/>
      <c r="I115" s="1"/>
      <c r="J115" s="159"/>
      <c r="K115" s="57" t="s">
        <v>2772</v>
      </c>
      <c r="L115" s="56"/>
      <c r="M115" s="266"/>
      <c r="N115" s="56"/>
      <c r="O115" s="56"/>
      <c r="P115" s="56"/>
      <c r="Q115" s="238"/>
      <c r="R115" s="1"/>
      <c r="S115" s="127"/>
      <c r="T115" s="127"/>
      <c r="U115" s="127"/>
      <c r="V115" s="127"/>
      <c r="W115" s="141"/>
      <c r="X115" s="127"/>
      <c r="Y115" s="127"/>
      <c r="Z115" s="68"/>
      <c r="AA115" s="127"/>
      <c r="AB115" s="127"/>
      <c r="AC115" s="81"/>
      <c r="AD115" s="187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165"/>
      <c r="AT115" s="271"/>
      <c r="AU115" s="176"/>
      <c r="AV115" s="165"/>
      <c r="AW115" s="165"/>
      <c r="AX115" s="175"/>
      <c r="AY115" s="89">
        <f>ROUND(M117*$AB$12,0)</f>
        <v>550</v>
      </c>
      <c r="AZ115" s="9"/>
    </row>
    <row r="116" spans="1:52" ht="14.25" customHeight="1" x14ac:dyDescent="0.3">
      <c r="A116" s="6">
        <v>22</v>
      </c>
      <c r="B116" s="154">
        <v>7416</v>
      </c>
      <c r="C116" s="49" t="s">
        <v>4647</v>
      </c>
      <c r="D116" s="108"/>
      <c r="E116" s="109"/>
      <c r="F116" s="110"/>
      <c r="G116" s="1"/>
      <c r="H116" s="1"/>
      <c r="I116" s="1"/>
      <c r="J116" s="159"/>
      <c r="K116" s="55"/>
      <c r="L116" s="54"/>
      <c r="M116" s="265"/>
      <c r="N116" s="54"/>
      <c r="O116" s="54"/>
      <c r="P116" s="54"/>
      <c r="Q116" s="200"/>
      <c r="R116" s="159"/>
      <c r="S116" s="58"/>
      <c r="T116" s="58"/>
      <c r="U116" s="58"/>
      <c r="V116" s="58"/>
      <c r="W116" s="158"/>
      <c r="X116" s="58"/>
      <c r="Y116" s="58"/>
      <c r="Z116" s="67"/>
      <c r="AA116" s="58"/>
      <c r="AB116" s="58"/>
      <c r="AC116" s="74"/>
      <c r="AD116" s="304" t="s">
        <v>2230</v>
      </c>
      <c r="AE116" s="305"/>
      <c r="AF116" s="305"/>
      <c r="AG116" s="305"/>
      <c r="AH116" s="305"/>
      <c r="AI116" s="306"/>
      <c r="AJ116" s="62" t="s">
        <v>2244</v>
      </c>
      <c r="AK116" s="62"/>
      <c r="AL116" s="62"/>
      <c r="AM116" s="62"/>
      <c r="AN116" s="62"/>
      <c r="AO116" s="62"/>
      <c r="AP116" s="62"/>
      <c r="AQ116" s="62"/>
      <c r="AR116" s="62"/>
      <c r="AS116" s="50" t="s">
        <v>2224</v>
      </c>
      <c r="AT116" s="205">
        <v>0.7</v>
      </c>
      <c r="AU116" s="263"/>
      <c r="AV116" s="262"/>
      <c r="AW116" s="262"/>
      <c r="AX116" s="261"/>
      <c r="AY116" s="89">
        <f>ROUND(ROUND(M117*$AB$12,0)*AT116,0)</f>
        <v>385</v>
      </c>
      <c r="AZ116" s="9"/>
    </row>
    <row r="117" spans="1:52" ht="14.1" x14ac:dyDescent="0.3">
      <c r="A117" s="6">
        <v>22</v>
      </c>
      <c r="B117" s="154" t="s">
        <v>1461</v>
      </c>
      <c r="C117" s="49" t="s">
        <v>4646</v>
      </c>
      <c r="D117" s="108"/>
      <c r="E117" s="109"/>
      <c r="F117" s="110"/>
      <c r="G117" s="1"/>
      <c r="H117" s="1"/>
      <c r="I117" s="1"/>
      <c r="J117" s="159"/>
      <c r="K117" s="173"/>
      <c r="L117" s="159"/>
      <c r="M117" s="174">
        <f>'7経過的生活介護(基本２)'!L117</f>
        <v>785</v>
      </c>
      <c r="N117" s="1" t="s">
        <v>1860</v>
      </c>
      <c r="O117" s="159"/>
      <c r="P117" s="159"/>
      <c r="Q117" s="40"/>
      <c r="R117" s="159"/>
      <c r="S117" s="58"/>
      <c r="T117" s="58"/>
      <c r="U117" s="58"/>
      <c r="V117" s="58"/>
      <c r="W117" s="158"/>
      <c r="X117" s="58"/>
      <c r="Y117" s="58"/>
      <c r="Z117" s="67"/>
      <c r="AA117" s="58"/>
      <c r="AB117" s="58"/>
      <c r="AC117" s="74"/>
      <c r="AD117" s="307"/>
      <c r="AE117" s="308"/>
      <c r="AF117" s="308"/>
      <c r="AG117" s="308"/>
      <c r="AH117" s="308"/>
      <c r="AI117" s="309"/>
      <c r="AJ117" s="45" t="s">
        <v>2248</v>
      </c>
      <c r="AK117" s="46"/>
      <c r="AL117" s="46"/>
      <c r="AM117" s="46"/>
      <c r="AN117" s="46"/>
      <c r="AO117" s="46"/>
      <c r="AP117" s="46"/>
      <c r="AQ117" s="46"/>
      <c r="AR117" s="46"/>
      <c r="AS117" s="53" t="s">
        <v>1</v>
      </c>
      <c r="AT117" s="205">
        <v>0.5</v>
      </c>
      <c r="AU117" s="263"/>
      <c r="AV117" s="262"/>
      <c r="AW117" s="262"/>
      <c r="AX117" s="261"/>
      <c r="AY117" s="89">
        <f>ROUND(ROUND(M117*$AB$12,0)*AT117,0)</f>
        <v>275</v>
      </c>
      <c r="AZ117" s="9"/>
    </row>
    <row r="118" spans="1:52" ht="14.1" x14ac:dyDescent="0.3">
      <c r="A118" s="6">
        <v>22</v>
      </c>
      <c r="B118" s="154">
        <v>7417</v>
      </c>
      <c r="C118" s="49" t="s">
        <v>4645</v>
      </c>
      <c r="D118" s="108"/>
      <c r="E118" s="109"/>
      <c r="F118" s="110"/>
      <c r="G118" s="1"/>
      <c r="H118" s="1"/>
      <c r="I118" s="1"/>
      <c r="J118" s="159"/>
      <c r="K118" s="173"/>
      <c r="L118" s="159"/>
      <c r="M118" s="32"/>
      <c r="O118" s="1"/>
      <c r="P118" s="159"/>
      <c r="Q118" s="40"/>
      <c r="R118" s="62" t="s">
        <v>2234</v>
      </c>
      <c r="S118" s="62"/>
      <c r="T118" s="62"/>
      <c r="U118" s="62"/>
      <c r="V118" s="62"/>
      <c r="W118" s="168"/>
      <c r="X118" s="62"/>
      <c r="Y118" s="62"/>
      <c r="Z118" s="67"/>
      <c r="AA118" s="58"/>
      <c r="AB118" s="58"/>
      <c r="AC118" s="74"/>
      <c r="AD118" s="166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50"/>
      <c r="AT118" s="268"/>
      <c r="AU118" s="157"/>
      <c r="AV118" s="156"/>
      <c r="AW118" s="156"/>
      <c r="AX118" s="155"/>
      <c r="AY118" s="89">
        <f>ROUND(ROUND(M117*W120,0)*$AB$12,0)</f>
        <v>531</v>
      </c>
      <c r="AZ118" s="9"/>
    </row>
    <row r="119" spans="1:52" ht="14.25" customHeight="1" x14ac:dyDescent="0.3">
      <c r="A119" s="6">
        <v>22</v>
      </c>
      <c r="B119" s="154">
        <v>7418</v>
      </c>
      <c r="C119" s="49" t="s">
        <v>4644</v>
      </c>
      <c r="D119" s="108"/>
      <c r="E119" s="109"/>
      <c r="F119" s="110"/>
      <c r="G119" s="1"/>
      <c r="H119" s="1"/>
      <c r="I119" s="1"/>
      <c r="J119" s="159"/>
      <c r="K119" s="173"/>
      <c r="L119" s="159"/>
      <c r="M119" s="160"/>
      <c r="N119" s="159"/>
      <c r="O119" s="159"/>
      <c r="P119" s="159"/>
      <c r="Q119" s="40"/>
      <c r="R119" s="58" t="s">
        <v>2231</v>
      </c>
      <c r="S119" s="58"/>
      <c r="T119" s="58"/>
      <c r="U119" s="58"/>
      <c r="V119" s="58"/>
      <c r="W119" s="158"/>
      <c r="X119" s="58"/>
      <c r="Y119" s="58"/>
      <c r="Z119" s="67"/>
      <c r="AA119" s="58"/>
      <c r="AB119" s="58"/>
      <c r="AC119" s="74"/>
      <c r="AD119" s="304" t="s">
        <v>2230</v>
      </c>
      <c r="AE119" s="305"/>
      <c r="AF119" s="305"/>
      <c r="AG119" s="305"/>
      <c r="AH119" s="305"/>
      <c r="AI119" s="306"/>
      <c r="AJ119" s="166" t="s">
        <v>2244</v>
      </c>
      <c r="AK119" s="62"/>
      <c r="AL119" s="62"/>
      <c r="AM119" s="62"/>
      <c r="AN119" s="62"/>
      <c r="AO119" s="62"/>
      <c r="AP119" s="62"/>
      <c r="AQ119" s="62"/>
      <c r="AR119" s="62"/>
      <c r="AS119" s="50" t="s">
        <v>2224</v>
      </c>
      <c r="AT119" s="205">
        <v>0.7</v>
      </c>
      <c r="AU119" s="157"/>
      <c r="AV119" s="156"/>
      <c r="AW119" s="156"/>
      <c r="AX119" s="155"/>
      <c r="AY119" s="89">
        <f>ROUND(ROUND(ROUND(M117*W120,0)*$AB$12,0)*AT119,0)</f>
        <v>372</v>
      </c>
      <c r="AZ119" s="9"/>
    </row>
    <row r="120" spans="1:52" ht="14.1" x14ac:dyDescent="0.3">
      <c r="A120" s="6">
        <v>22</v>
      </c>
      <c r="B120" s="154" t="s">
        <v>1460</v>
      </c>
      <c r="C120" s="49" t="s">
        <v>4643</v>
      </c>
      <c r="D120" s="108"/>
      <c r="E120" s="109"/>
      <c r="F120" s="110"/>
      <c r="G120" s="1"/>
      <c r="H120" s="1"/>
      <c r="I120" s="1"/>
      <c r="J120" s="159"/>
      <c r="K120" s="173"/>
      <c r="L120" s="159"/>
      <c r="M120" s="160"/>
      <c r="N120" s="159"/>
      <c r="O120" s="159"/>
      <c r="P120" s="159"/>
      <c r="Q120" s="40"/>
      <c r="R120" s="7"/>
      <c r="S120" s="7"/>
      <c r="T120" s="7"/>
      <c r="U120" s="7"/>
      <c r="V120" s="107" t="s">
        <v>2224</v>
      </c>
      <c r="W120" s="150">
        <v>0.96499999999999997</v>
      </c>
      <c r="X120" s="257"/>
      <c r="Y120" s="7"/>
      <c r="Z120" s="67"/>
      <c r="AA120" s="58"/>
      <c r="AB120" s="58"/>
      <c r="AC120" s="74"/>
      <c r="AD120" s="307"/>
      <c r="AE120" s="308"/>
      <c r="AF120" s="308"/>
      <c r="AG120" s="308"/>
      <c r="AH120" s="308"/>
      <c r="AI120" s="309"/>
      <c r="AJ120" s="45" t="s">
        <v>2248</v>
      </c>
      <c r="AK120" s="46"/>
      <c r="AL120" s="46"/>
      <c r="AM120" s="46"/>
      <c r="AN120" s="46"/>
      <c r="AO120" s="46"/>
      <c r="AP120" s="46"/>
      <c r="AQ120" s="46"/>
      <c r="AR120" s="46"/>
      <c r="AS120" s="53" t="s">
        <v>1</v>
      </c>
      <c r="AT120" s="205">
        <v>0.5</v>
      </c>
      <c r="AU120" s="157"/>
      <c r="AV120" s="156"/>
      <c r="AW120" s="156"/>
      <c r="AX120" s="155"/>
      <c r="AY120" s="89">
        <f>ROUND(ROUND(ROUND(M117*W120,0)*$AB$12,0)*AT120,0)</f>
        <v>266</v>
      </c>
      <c r="AZ120" s="9"/>
    </row>
    <row r="121" spans="1:52" ht="14.25" customHeight="1" x14ac:dyDescent="0.3">
      <c r="A121" s="6">
        <v>22</v>
      </c>
      <c r="B121" s="154" t="s">
        <v>1459</v>
      </c>
      <c r="C121" s="49" t="s">
        <v>4642</v>
      </c>
      <c r="D121" s="108"/>
      <c r="E121" s="109"/>
      <c r="F121" s="110"/>
      <c r="G121" s="1"/>
      <c r="H121" s="1"/>
      <c r="I121" s="1"/>
      <c r="J121" s="159"/>
      <c r="K121" s="108"/>
      <c r="L121" s="109"/>
      <c r="M121" s="269"/>
      <c r="N121" s="109"/>
      <c r="O121" s="109"/>
      <c r="P121" s="109"/>
      <c r="Q121" s="110"/>
      <c r="R121" s="1"/>
      <c r="S121" s="127"/>
      <c r="T121" s="127"/>
      <c r="U121" s="127"/>
      <c r="V121" s="127"/>
      <c r="W121" s="141"/>
      <c r="X121" s="127"/>
      <c r="Y121" s="127"/>
      <c r="Z121" s="68"/>
      <c r="AA121" s="127"/>
      <c r="AB121" s="127"/>
      <c r="AC121" s="81"/>
      <c r="AD121" s="68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59"/>
      <c r="AT121" s="270"/>
      <c r="AU121" s="310" t="s">
        <v>2255</v>
      </c>
      <c r="AV121" s="311"/>
      <c r="AW121" s="311"/>
      <c r="AX121" s="312"/>
      <c r="AY121" s="89">
        <f>ROUND(M117*$AB$12,0)-AU124</f>
        <v>545</v>
      </c>
      <c r="AZ121" s="9"/>
    </row>
    <row r="122" spans="1:52" ht="14.25" customHeight="1" x14ac:dyDescent="0.3">
      <c r="A122" s="6">
        <v>22</v>
      </c>
      <c r="B122" s="154" t="s">
        <v>1458</v>
      </c>
      <c r="C122" s="49" t="s">
        <v>4641</v>
      </c>
      <c r="D122" s="108"/>
      <c r="E122" s="109"/>
      <c r="F122" s="110"/>
      <c r="G122" s="1"/>
      <c r="H122" s="1"/>
      <c r="I122" s="1"/>
      <c r="J122" s="159"/>
      <c r="K122" s="108"/>
      <c r="L122" s="109"/>
      <c r="M122" s="269"/>
      <c r="N122" s="109"/>
      <c r="O122" s="109"/>
      <c r="P122" s="109"/>
      <c r="Q122" s="110"/>
      <c r="R122" s="159"/>
      <c r="S122" s="58"/>
      <c r="T122" s="58"/>
      <c r="U122" s="58"/>
      <c r="V122" s="58"/>
      <c r="W122" s="158"/>
      <c r="X122" s="58"/>
      <c r="Y122" s="58"/>
      <c r="Z122" s="67"/>
      <c r="AA122" s="58"/>
      <c r="AB122" s="58"/>
      <c r="AC122" s="74"/>
      <c r="AD122" s="304" t="s">
        <v>2230</v>
      </c>
      <c r="AE122" s="305"/>
      <c r="AF122" s="305"/>
      <c r="AG122" s="305"/>
      <c r="AH122" s="305"/>
      <c r="AI122" s="306"/>
      <c r="AJ122" s="62" t="s">
        <v>2244</v>
      </c>
      <c r="AK122" s="62"/>
      <c r="AL122" s="62"/>
      <c r="AM122" s="62"/>
      <c r="AN122" s="62"/>
      <c r="AO122" s="62"/>
      <c r="AP122" s="62"/>
      <c r="AQ122" s="62"/>
      <c r="AR122" s="62"/>
      <c r="AS122" s="50" t="s">
        <v>2224</v>
      </c>
      <c r="AT122" s="205">
        <v>0.7</v>
      </c>
      <c r="AU122" s="313"/>
      <c r="AV122" s="314"/>
      <c r="AW122" s="314"/>
      <c r="AX122" s="315"/>
      <c r="AY122" s="89">
        <f>ROUND(ROUND(M117*$AB$12,0)*AT122,0)-AU124</f>
        <v>380</v>
      </c>
      <c r="AZ122" s="9"/>
    </row>
    <row r="123" spans="1:52" ht="14.1" x14ac:dyDescent="0.3">
      <c r="A123" s="6">
        <v>22</v>
      </c>
      <c r="B123" s="154" t="s">
        <v>1457</v>
      </c>
      <c r="C123" s="49" t="s">
        <v>4640</v>
      </c>
      <c r="D123" s="108"/>
      <c r="E123" s="109"/>
      <c r="F123" s="110"/>
      <c r="G123" s="1"/>
      <c r="H123" s="1"/>
      <c r="I123" s="1"/>
      <c r="J123" s="159"/>
      <c r="K123" s="173"/>
      <c r="L123" s="159"/>
      <c r="M123" s="160"/>
      <c r="N123" s="159"/>
      <c r="O123" s="159"/>
      <c r="P123" s="159"/>
      <c r="Q123" s="40"/>
      <c r="R123" s="159"/>
      <c r="S123" s="58"/>
      <c r="T123" s="58"/>
      <c r="U123" s="58"/>
      <c r="V123" s="58"/>
      <c r="W123" s="158"/>
      <c r="X123" s="58"/>
      <c r="Y123" s="58"/>
      <c r="Z123" s="67"/>
      <c r="AA123" s="58"/>
      <c r="AB123" s="58"/>
      <c r="AC123" s="74"/>
      <c r="AD123" s="307"/>
      <c r="AE123" s="308"/>
      <c r="AF123" s="308"/>
      <c r="AG123" s="308"/>
      <c r="AH123" s="308"/>
      <c r="AI123" s="309"/>
      <c r="AJ123" s="62" t="s">
        <v>2248</v>
      </c>
      <c r="AK123" s="62"/>
      <c r="AL123" s="62"/>
      <c r="AM123" s="62"/>
      <c r="AN123" s="62"/>
      <c r="AO123" s="62"/>
      <c r="AP123" s="62"/>
      <c r="AQ123" s="62"/>
      <c r="AR123" s="62"/>
      <c r="AS123" s="53" t="s">
        <v>1</v>
      </c>
      <c r="AT123" s="205">
        <v>0.5</v>
      </c>
      <c r="AU123" s="313"/>
      <c r="AV123" s="314"/>
      <c r="AW123" s="314"/>
      <c r="AX123" s="315"/>
      <c r="AY123" s="89">
        <f>ROUND(ROUND(M117*$AB$12,0)*AT123,0)-AU124</f>
        <v>270</v>
      </c>
      <c r="AZ123" s="9"/>
    </row>
    <row r="124" spans="1:52" ht="14.1" x14ac:dyDescent="0.3">
      <c r="A124" s="6">
        <v>22</v>
      </c>
      <c r="B124" s="154" t="s">
        <v>1456</v>
      </c>
      <c r="C124" s="49" t="s">
        <v>4639</v>
      </c>
      <c r="D124" s="108"/>
      <c r="E124" s="109"/>
      <c r="F124" s="110"/>
      <c r="G124" s="1"/>
      <c r="H124" s="1"/>
      <c r="I124" s="1"/>
      <c r="J124" s="159"/>
      <c r="K124" s="173"/>
      <c r="L124" s="159"/>
      <c r="M124" s="196"/>
      <c r="N124" s="1"/>
      <c r="O124" s="1"/>
      <c r="P124" s="159"/>
      <c r="Q124" s="40"/>
      <c r="R124" s="62" t="s">
        <v>2234</v>
      </c>
      <c r="S124" s="62"/>
      <c r="T124" s="62"/>
      <c r="U124" s="62"/>
      <c r="V124" s="62"/>
      <c r="W124" s="168"/>
      <c r="X124" s="62"/>
      <c r="Y124" s="62"/>
      <c r="Z124" s="67"/>
      <c r="AA124" s="58"/>
      <c r="AB124" s="58"/>
      <c r="AC124" s="74"/>
      <c r="AD124" s="166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50"/>
      <c r="AT124" s="268"/>
      <c r="AU124" s="163">
        <v>5</v>
      </c>
      <c r="AV124" s="162" t="s">
        <v>2251</v>
      </c>
      <c r="AW124" s="159"/>
      <c r="AX124" s="161"/>
      <c r="AY124" s="89">
        <f>ROUND(ROUND(M117*W126,0)*$AB$12,0)-AU124</f>
        <v>526</v>
      </c>
      <c r="AZ124" s="9"/>
    </row>
    <row r="125" spans="1:52" ht="14.25" customHeight="1" x14ac:dyDescent="0.3">
      <c r="A125" s="6">
        <v>22</v>
      </c>
      <c r="B125" s="154" t="s">
        <v>1455</v>
      </c>
      <c r="C125" s="49" t="s">
        <v>4638</v>
      </c>
      <c r="D125" s="108"/>
      <c r="E125" s="109"/>
      <c r="F125" s="110"/>
      <c r="G125" s="1"/>
      <c r="H125" s="1"/>
      <c r="I125" s="1"/>
      <c r="J125" s="159"/>
      <c r="K125" s="173"/>
      <c r="L125" s="159"/>
      <c r="M125" s="160"/>
      <c r="N125" s="159"/>
      <c r="O125" s="159"/>
      <c r="P125" s="159"/>
      <c r="Q125" s="40"/>
      <c r="R125" s="58" t="s">
        <v>2231</v>
      </c>
      <c r="S125" s="58"/>
      <c r="T125" s="58"/>
      <c r="U125" s="58"/>
      <c r="V125" s="58"/>
      <c r="W125" s="158"/>
      <c r="X125" s="58"/>
      <c r="Y125" s="58"/>
      <c r="Z125" s="67"/>
      <c r="AA125" s="58"/>
      <c r="AB125" s="58"/>
      <c r="AC125" s="74"/>
      <c r="AD125" s="304" t="s">
        <v>2230</v>
      </c>
      <c r="AE125" s="305"/>
      <c r="AF125" s="305"/>
      <c r="AG125" s="305"/>
      <c r="AH125" s="305"/>
      <c r="AI125" s="306"/>
      <c r="AJ125" s="166" t="s">
        <v>2244</v>
      </c>
      <c r="AK125" s="62"/>
      <c r="AL125" s="62"/>
      <c r="AM125" s="62"/>
      <c r="AN125" s="62"/>
      <c r="AO125" s="62"/>
      <c r="AP125" s="62"/>
      <c r="AQ125" s="62"/>
      <c r="AR125" s="62"/>
      <c r="AS125" s="50" t="s">
        <v>2224</v>
      </c>
      <c r="AT125" s="205">
        <v>0.7</v>
      </c>
      <c r="AU125" s="157"/>
      <c r="AV125" s="156"/>
      <c r="AW125" s="156"/>
      <c r="AX125" s="155"/>
      <c r="AY125" s="89">
        <f>ROUND(ROUND(ROUND(M117*W126,0)*$AB$12,0)*AT125,0)-AU124</f>
        <v>367</v>
      </c>
      <c r="AZ125" s="9"/>
    </row>
    <row r="126" spans="1:52" ht="14.1" x14ac:dyDescent="0.3">
      <c r="A126" s="6">
        <v>22</v>
      </c>
      <c r="B126" s="154" t="s">
        <v>1454</v>
      </c>
      <c r="C126" s="49" t="s">
        <v>4637</v>
      </c>
      <c r="D126" s="108"/>
      <c r="E126" s="109"/>
      <c r="F126" s="110"/>
      <c r="G126" s="1"/>
      <c r="H126" s="1"/>
      <c r="I126" s="1"/>
      <c r="J126" s="159"/>
      <c r="K126" s="173"/>
      <c r="L126" s="159"/>
      <c r="M126" s="160"/>
      <c r="N126" s="159"/>
      <c r="O126" s="159"/>
      <c r="P126" s="159"/>
      <c r="Q126" s="40"/>
      <c r="R126" s="7"/>
      <c r="S126" s="7"/>
      <c r="T126" s="7"/>
      <c r="U126" s="7"/>
      <c r="V126" s="107" t="s">
        <v>2224</v>
      </c>
      <c r="W126" s="150">
        <v>0.96499999999999997</v>
      </c>
      <c r="X126" s="257"/>
      <c r="Y126" s="7"/>
      <c r="Z126" s="67"/>
      <c r="AA126" s="58"/>
      <c r="AB126" s="58"/>
      <c r="AC126" s="74"/>
      <c r="AD126" s="307"/>
      <c r="AE126" s="308"/>
      <c r="AF126" s="308"/>
      <c r="AG126" s="308"/>
      <c r="AH126" s="308"/>
      <c r="AI126" s="309"/>
      <c r="AJ126" s="45" t="s">
        <v>2248</v>
      </c>
      <c r="AK126" s="46"/>
      <c r="AL126" s="46"/>
      <c r="AM126" s="46"/>
      <c r="AN126" s="46"/>
      <c r="AO126" s="46"/>
      <c r="AP126" s="46"/>
      <c r="AQ126" s="46"/>
      <c r="AR126" s="46"/>
      <c r="AS126" s="53" t="s">
        <v>1</v>
      </c>
      <c r="AT126" s="205">
        <v>0.5</v>
      </c>
      <c r="AU126" s="148"/>
      <c r="AV126" s="147"/>
      <c r="AW126" s="146"/>
      <c r="AX126" s="145"/>
      <c r="AY126" s="89">
        <f>ROUND(ROUND(ROUND(M117*W126,0)*$AB$12,0)*AT126,0)-AU124</f>
        <v>261</v>
      </c>
      <c r="AZ126" s="9"/>
    </row>
    <row r="127" spans="1:52" ht="14.25" customHeight="1" x14ac:dyDescent="0.3">
      <c r="A127" s="6">
        <v>22</v>
      </c>
      <c r="B127" s="154">
        <v>7421</v>
      </c>
      <c r="C127" s="49" t="s">
        <v>4636</v>
      </c>
      <c r="D127" s="108"/>
      <c r="E127" s="109"/>
      <c r="F127" s="109"/>
      <c r="G127" s="47" t="s">
        <v>4635</v>
      </c>
      <c r="H127" s="30"/>
      <c r="I127" s="30"/>
      <c r="J127" s="30"/>
      <c r="K127" s="57" t="s">
        <v>2513</v>
      </c>
      <c r="L127" s="56"/>
      <c r="M127" s="266"/>
      <c r="N127" s="56"/>
      <c r="O127" s="56"/>
      <c r="P127" s="56"/>
      <c r="Q127" s="238"/>
      <c r="R127" s="1"/>
      <c r="S127" s="127"/>
      <c r="T127" s="127"/>
      <c r="U127" s="127"/>
      <c r="V127" s="127"/>
      <c r="W127" s="141"/>
      <c r="X127" s="127"/>
      <c r="Y127" s="127"/>
      <c r="Z127" s="68"/>
      <c r="AA127" s="127"/>
      <c r="AB127" s="127"/>
      <c r="AC127" s="81"/>
      <c r="AD127" s="187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165"/>
      <c r="AT127" s="271"/>
      <c r="AU127" s="176"/>
      <c r="AV127" s="165"/>
      <c r="AW127" s="165"/>
      <c r="AX127" s="175"/>
      <c r="AY127" s="89">
        <f>ROUND(M129*$AB$12,0)</f>
        <v>504</v>
      </c>
      <c r="AZ127" s="9"/>
    </row>
    <row r="128" spans="1:52" ht="14.25" customHeight="1" x14ac:dyDescent="0.3">
      <c r="A128" s="6">
        <v>22</v>
      </c>
      <c r="B128" s="154">
        <v>7422</v>
      </c>
      <c r="C128" s="49" t="s">
        <v>4634</v>
      </c>
      <c r="D128" s="108"/>
      <c r="E128" s="109"/>
      <c r="F128" s="109"/>
      <c r="G128" s="41"/>
      <c r="H128" s="1"/>
      <c r="I128" s="1"/>
      <c r="J128" s="1"/>
      <c r="K128" s="55" t="s">
        <v>4482</v>
      </c>
      <c r="L128" s="54"/>
      <c r="M128" s="265"/>
      <c r="N128" s="54"/>
      <c r="O128" s="54"/>
      <c r="P128" s="54"/>
      <c r="Q128" s="200"/>
      <c r="R128" s="159"/>
      <c r="S128" s="58"/>
      <c r="T128" s="58"/>
      <c r="U128" s="58"/>
      <c r="V128" s="58"/>
      <c r="W128" s="158"/>
      <c r="X128" s="58"/>
      <c r="Y128" s="58"/>
      <c r="Z128" s="67"/>
      <c r="AA128" s="58"/>
      <c r="AB128" s="58"/>
      <c r="AC128" s="74"/>
      <c r="AD128" s="304" t="s">
        <v>2230</v>
      </c>
      <c r="AE128" s="305"/>
      <c r="AF128" s="305"/>
      <c r="AG128" s="305"/>
      <c r="AH128" s="305"/>
      <c r="AI128" s="306"/>
      <c r="AJ128" s="62" t="s">
        <v>2244</v>
      </c>
      <c r="AK128" s="62"/>
      <c r="AL128" s="62"/>
      <c r="AM128" s="62"/>
      <c r="AN128" s="62"/>
      <c r="AO128" s="62"/>
      <c r="AP128" s="62"/>
      <c r="AQ128" s="62"/>
      <c r="AR128" s="62"/>
      <c r="AS128" s="50" t="s">
        <v>2224</v>
      </c>
      <c r="AT128" s="205">
        <v>0.7</v>
      </c>
      <c r="AU128" s="263"/>
      <c r="AV128" s="262"/>
      <c r="AW128" s="262"/>
      <c r="AX128" s="261"/>
      <c r="AY128" s="89">
        <f>ROUND(ROUND(M129*$AB$12,0)*AT128,0)</f>
        <v>353</v>
      </c>
      <c r="AZ128" s="9"/>
    </row>
    <row r="129" spans="1:52" ht="14.1" x14ac:dyDescent="0.3">
      <c r="A129" s="6">
        <v>22</v>
      </c>
      <c r="B129" s="154" t="s">
        <v>1453</v>
      </c>
      <c r="C129" s="49" t="s">
        <v>4633</v>
      </c>
      <c r="D129" s="108"/>
      <c r="E129" s="109"/>
      <c r="F129" s="109"/>
      <c r="G129" s="41"/>
      <c r="H129" s="1"/>
      <c r="I129" s="1"/>
      <c r="J129" s="1"/>
      <c r="K129" s="41"/>
      <c r="L129" s="1"/>
      <c r="M129" s="174">
        <f>'7経過的生活介護(基本２)'!L129</f>
        <v>720</v>
      </c>
      <c r="N129" s="1" t="s">
        <v>1860</v>
      </c>
      <c r="O129" s="1"/>
      <c r="P129" s="1"/>
      <c r="Q129" s="40"/>
      <c r="R129" s="159"/>
      <c r="S129" s="58"/>
      <c r="T129" s="58"/>
      <c r="U129" s="58"/>
      <c r="V129" s="58"/>
      <c r="W129" s="158"/>
      <c r="X129" s="58"/>
      <c r="Y129" s="58"/>
      <c r="Z129" s="67"/>
      <c r="AA129" s="58"/>
      <c r="AB129" s="58"/>
      <c r="AC129" s="74"/>
      <c r="AD129" s="307"/>
      <c r="AE129" s="308"/>
      <c r="AF129" s="308"/>
      <c r="AG129" s="308"/>
      <c r="AH129" s="308"/>
      <c r="AI129" s="309"/>
      <c r="AJ129" s="45" t="s">
        <v>2248</v>
      </c>
      <c r="AK129" s="46"/>
      <c r="AL129" s="46"/>
      <c r="AM129" s="46"/>
      <c r="AN129" s="46"/>
      <c r="AO129" s="46"/>
      <c r="AP129" s="46"/>
      <c r="AQ129" s="46"/>
      <c r="AR129" s="46"/>
      <c r="AS129" s="53" t="s">
        <v>1</v>
      </c>
      <c r="AT129" s="205">
        <v>0.5</v>
      </c>
      <c r="AU129" s="263"/>
      <c r="AV129" s="262"/>
      <c r="AW129" s="262"/>
      <c r="AX129" s="261"/>
      <c r="AY129" s="89">
        <f>ROUND(ROUND(M129*$AB$12,0)*AT129,0)</f>
        <v>252</v>
      </c>
      <c r="AZ129" s="9"/>
    </row>
    <row r="130" spans="1:52" ht="14.1" x14ac:dyDescent="0.3">
      <c r="A130" s="6">
        <v>22</v>
      </c>
      <c r="B130" s="154">
        <v>7423</v>
      </c>
      <c r="C130" s="49" t="s">
        <v>4632</v>
      </c>
      <c r="D130" s="108"/>
      <c r="E130" s="109"/>
      <c r="F130" s="109"/>
      <c r="G130" s="41"/>
      <c r="H130" s="1"/>
      <c r="I130" s="1"/>
      <c r="J130" s="1"/>
      <c r="K130" s="41"/>
      <c r="L130" s="1"/>
      <c r="M130" s="32"/>
      <c r="O130" s="1"/>
      <c r="P130" s="1"/>
      <c r="Q130" s="40"/>
      <c r="R130" s="62" t="s">
        <v>2234</v>
      </c>
      <c r="S130" s="62"/>
      <c r="T130" s="62"/>
      <c r="U130" s="62"/>
      <c r="V130" s="62"/>
      <c r="W130" s="168"/>
      <c r="X130" s="62"/>
      <c r="Y130" s="62"/>
      <c r="Z130" s="67"/>
      <c r="AA130" s="58"/>
      <c r="AB130" s="58"/>
      <c r="AC130" s="74"/>
      <c r="AD130" s="166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50"/>
      <c r="AT130" s="268"/>
      <c r="AU130" s="157"/>
      <c r="AV130" s="156"/>
      <c r="AW130" s="156"/>
      <c r="AX130" s="155"/>
      <c r="AY130" s="89">
        <f>ROUND(ROUND(M129*W132,0)*$AB$12,0)</f>
        <v>487</v>
      </c>
      <c r="AZ130" s="9"/>
    </row>
    <row r="131" spans="1:52" ht="14.25" customHeight="1" x14ac:dyDescent="0.3">
      <c r="A131" s="6">
        <v>22</v>
      </c>
      <c r="B131" s="154">
        <v>7424</v>
      </c>
      <c r="C131" s="49" t="s">
        <v>4631</v>
      </c>
      <c r="D131" s="108"/>
      <c r="E131" s="109"/>
      <c r="F131" s="109"/>
      <c r="G131" s="41"/>
      <c r="H131" s="1"/>
      <c r="I131" s="1"/>
      <c r="J131" s="1"/>
      <c r="K131" s="173"/>
      <c r="L131" s="159"/>
      <c r="M131" s="160"/>
      <c r="N131" s="159"/>
      <c r="O131" s="159"/>
      <c r="P131" s="1"/>
      <c r="Q131" s="40"/>
      <c r="R131" s="58" t="s">
        <v>2231</v>
      </c>
      <c r="S131" s="58"/>
      <c r="T131" s="58"/>
      <c r="U131" s="58"/>
      <c r="V131" s="58"/>
      <c r="W131" s="158"/>
      <c r="X131" s="58"/>
      <c r="Y131" s="58"/>
      <c r="Z131" s="67"/>
      <c r="AA131" s="58"/>
      <c r="AB131" s="58"/>
      <c r="AC131" s="74"/>
      <c r="AD131" s="304" t="s">
        <v>2230</v>
      </c>
      <c r="AE131" s="305"/>
      <c r="AF131" s="305"/>
      <c r="AG131" s="305"/>
      <c r="AH131" s="305"/>
      <c r="AI131" s="306"/>
      <c r="AJ131" s="166" t="s">
        <v>2244</v>
      </c>
      <c r="AK131" s="62"/>
      <c r="AL131" s="62"/>
      <c r="AM131" s="62"/>
      <c r="AN131" s="62"/>
      <c r="AO131" s="62"/>
      <c r="AP131" s="62"/>
      <c r="AQ131" s="62"/>
      <c r="AR131" s="62"/>
      <c r="AS131" s="50" t="s">
        <v>2224</v>
      </c>
      <c r="AT131" s="205">
        <v>0.7</v>
      </c>
      <c r="AU131" s="157"/>
      <c r="AV131" s="156"/>
      <c r="AW131" s="156"/>
      <c r="AX131" s="155"/>
      <c r="AY131" s="89">
        <f>ROUND(ROUND(ROUND(M129*W132,0)*$AB$12,0)*AT131,0)</f>
        <v>341</v>
      </c>
      <c r="AZ131" s="9"/>
    </row>
    <row r="132" spans="1:52" ht="14.1" x14ac:dyDescent="0.3">
      <c r="A132" s="6">
        <v>22</v>
      </c>
      <c r="B132" s="154" t="s">
        <v>1452</v>
      </c>
      <c r="C132" s="49" t="s">
        <v>4630</v>
      </c>
      <c r="D132" s="108"/>
      <c r="E132" s="109"/>
      <c r="F132" s="109"/>
      <c r="G132" s="41"/>
      <c r="H132" s="1"/>
      <c r="I132" s="1"/>
      <c r="J132" s="1"/>
      <c r="K132" s="173"/>
      <c r="L132" s="159"/>
      <c r="M132" s="160"/>
      <c r="N132" s="159"/>
      <c r="O132" s="159"/>
      <c r="P132" s="1"/>
      <c r="Q132" s="40"/>
      <c r="R132" s="7"/>
      <c r="S132" s="7"/>
      <c r="T132" s="7"/>
      <c r="U132" s="7"/>
      <c r="V132" s="107" t="s">
        <v>2224</v>
      </c>
      <c r="W132" s="150">
        <v>0.96499999999999997</v>
      </c>
      <c r="X132" s="257"/>
      <c r="Y132" s="7"/>
      <c r="Z132" s="67"/>
      <c r="AA132" s="58"/>
      <c r="AB132" s="58"/>
      <c r="AC132" s="74"/>
      <c r="AD132" s="307"/>
      <c r="AE132" s="308"/>
      <c r="AF132" s="308"/>
      <c r="AG132" s="308"/>
      <c r="AH132" s="308"/>
      <c r="AI132" s="309"/>
      <c r="AJ132" s="45" t="s">
        <v>2248</v>
      </c>
      <c r="AK132" s="46"/>
      <c r="AL132" s="46"/>
      <c r="AM132" s="46"/>
      <c r="AN132" s="46"/>
      <c r="AO132" s="46"/>
      <c r="AP132" s="46"/>
      <c r="AQ132" s="46"/>
      <c r="AR132" s="46"/>
      <c r="AS132" s="53" t="s">
        <v>1</v>
      </c>
      <c r="AT132" s="205">
        <v>0.5</v>
      </c>
      <c r="AU132" s="157"/>
      <c r="AV132" s="156"/>
      <c r="AW132" s="156"/>
      <c r="AX132" s="155"/>
      <c r="AY132" s="89">
        <f>ROUND(ROUND(ROUND(M129*W132,0)*$AB$12,0)*AT132,0)</f>
        <v>244</v>
      </c>
      <c r="AZ132" s="9"/>
    </row>
    <row r="133" spans="1:52" ht="14.25" customHeight="1" x14ac:dyDescent="0.3">
      <c r="A133" s="6">
        <v>22</v>
      </c>
      <c r="B133" s="154" t="s">
        <v>1451</v>
      </c>
      <c r="C133" s="49" t="s">
        <v>4629</v>
      </c>
      <c r="D133" s="108"/>
      <c r="E133" s="109"/>
      <c r="F133" s="109"/>
      <c r="G133" s="41"/>
      <c r="H133" s="1"/>
      <c r="I133" s="1"/>
      <c r="J133" s="1"/>
      <c r="K133" s="55"/>
      <c r="L133" s="54"/>
      <c r="M133" s="265"/>
      <c r="N133" s="54"/>
      <c r="O133" s="54"/>
      <c r="P133" s="54"/>
      <c r="Q133" s="200"/>
      <c r="R133" s="1"/>
      <c r="S133" s="127"/>
      <c r="T133" s="127"/>
      <c r="U133" s="127"/>
      <c r="V133" s="127"/>
      <c r="W133" s="141"/>
      <c r="X133" s="127"/>
      <c r="Y133" s="127"/>
      <c r="Z133" s="68"/>
      <c r="AA133" s="127"/>
      <c r="AB133" s="127"/>
      <c r="AC133" s="81"/>
      <c r="AD133" s="68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59"/>
      <c r="AT133" s="270"/>
      <c r="AU133" s="310" t="s">
        <v>2255</v>
      </c>
      <c r="AV133" s="311"/>
      <c r="AW133" s="311"/>
      <c r="AX133" s="312"/>
      <c r="AY133" s="89">
        <f>ROUND(M129*$AB$12,0)-AU136</f>
        <v>499</v>
      </c>
      <c r="AZ133" s="9"/>
    </row>
    <row r="134" spans="1:52" ht="14.25" customHeight="1" x14ac:dyDescent="0.3">
      <c r="A134" s="6">
        <v>22</v>
      </c>
      <c r="B134" s="154" t="s">
        <v>1450</v>
      </c>
      <c r="C134" s="49" t="s">
        <v>4628</v>
      </c>
      <c r="D134" s="108"/>
      <c r="E134" s="109"/>
      <c r="F134" s="109"/>
      <c r="G134" s="41"/>
      <c r="H134" s="1"/>
      <c r="I134" s="1"/>
      <c r="J134" s="1"/>
      <c r="K134" s="55"/>
      <c r="L134" s="54"/>
      <c r="M134" s="265"/>
      <c r="N134" s="54"/>
      <c r="O134" s="54"/>
      <c r="P134" s="54"/>
      <c r="Q134" s="200"/>
      <c r="R134" s="159"/>
      <c r="S134" s="58"/>
      <c r="T134" s="58"/>
      <c r="U134" s="58"/>
      <c r="V134" s="58"/>
      <c r="W134" s="158"/>
      <c r="X134" s="58"/>
      <c r="Y134" s="58"/>
      <c r="Z134" s="67"/>
      <c r="AA134" s="58"/>
      <c r="AB134" s="58"/>
      <c r="AC134" s="74"/>
      <c r="AD134" s="304" t="s">
        <v>2230</v>
      </c>
      <c r="AE134" s="305"/>
      <c r="AF134" s="305"/>
      <c r="AG134" s="305"/>
      <c r="AH134" s="305"/>
      <c r="AI134" s="306"/>
      <c r="AJ134" s="62" t="s">
        <v>2244</v>
      </c>
      <c r="AK134" s="62"/>
      <c r="AL134" s="62"/>
      <c r="AM134" s="62"/>
      <c r="AN134" s="62"/>
      <c r="AO134" s="62"/>
      <c r="AP134" s="62"/>
      <c r="AQ134" s="62"/>
      <c r="AR134" s="62"/>
      <c r="AS134" s="50" t="s">
        <v>2224</v>
      </c>
      <c r="AT134" s="205">
        <v>0.7</v>
      </c>
      <c r="AU134" s="313"/>
      <c r="AV134" s="314"/>
      <c r="AW134" s="314"/>
      <c r="AX134" s="315"/>
      <c r="AY134" s="89">
        <f>ROUND(ROUND(M129*$AB$12,0)*AT134,0)-AU136</f>
        <v>348</v>
      </c>
      <c r="AZ134" s="9"/>
    </row>
    <row r="135" spans="1:52" ht="14.1" x14ac:dyDescent="0.3">
      <c r="A135" s="6">
        <v>22</v>
      </c>
      <c r="B135" s="154" t="s">
        <v>1449</v>
      </c>
      <c r="C135" s="49" t="s">
        <v>4627</v>
      </c>
      <c r="D135" s="108"/>
      <c r="E135" s="109"/>
      <c r="F135" s="109"/>
      <c r="G135" s="41"/>
      <c r="H135" s="1"/>
      <c r="I135" s="1"/>
      <c r="J135" s="1"/>
      <c r="K135" s="41"/>
      <c r="L135" s="1"/>
      <c r="M135" s="33"/>
      <c r="N135" s="1"/>
      <c r="O135" s="1"/>
      <c r="P135" s="1"/>
      <c r="Q135" s="40"/>
      <c r="R135" s="159"/>
      <c r="S135" s="58"/>
      <c r="T135" s="58"/>
      <c r="U135" s="58"/>
      <c r="V135" s="58"/>
      <c r="W135" s="158"/>
      <c r="X135" s="58"/>
      <c r="Y135" s="58"/>
      <c r="Z135" s="67"/>
      <c r="AA135" s="58"/>
      <c r="AB135" s="58"/>
      <c r="AC135" s="74"/>
      <c r="AD135" s="307"/>
      <c r="AE135" s="308"/>
      <c r="AF135" s="308"/>
      <c r="AG135" s="308"/>
      <c r="AH135" s="308"/>
      <c r="AI135" s="309"/>
      <c r="AJ135" s="62" t="s">
        <v>2248</v>
      </c>
      <c r="AK135" s="62"/>
      <c r="AL135" s="62"/>
      <c r="AM135" s="62"/>
      <c r="AN135" s="62"/>
      <c r="AO135" s="62"/>
      <c r="AP135" s="62"/>
      <c r="AQ135" s="62"/>
      <c r="AR135" s="62"/>
      <c r="AS135" s="53" t="s">
        <v>1</v>
      </c>
      <c r="AT135" s="205">
        <v>0.5</v>
      </c>
      <c r="AU135" s="313"/>
      <c r="AV135" s="314"/>
      <c r="AW135" s="314"/>
      <c r="AX135" s="315"/>
      <c r="AY135" s="89">
        <f>ROUND(ROUND(M129*$AB$12,0)*AT135,0)-AU136</f>
        <v>247</v>
      </c>
      <c r="AZ135" s="9"/>
    </row>
    <row r="136" spans="1:52" ht="14.1" x14ac:dyDescent="0.3">
      <c r="A136" s="6">
        <v>22</v>
      </c>
      <c r="B136" s="154" t="s">
        <v>1448</v>
      </c>
      <c r="C136" s="49" t="s">
        <v>4626</v>
      </c>
      <c r="D136" s="108"/>
      <c r="E136" s="109"/>
      <c r="F136" s="109"/>
      <c r="G136" s="41"/>
      <c r="H136" s="1"/>
      <c r="I136" s="1"/>
      <c r="J136" s="1"/>
      <c r="K136" s="41"/>
      <c r="L136" s="1"/>
      <c r="M136" s="196"/>
      <c r="N136" s="1"/>
      <c r="O136" s="1"/>
      <c r="P136" s="1"/>
      <c r="Q136" s="40"/>
      <c r="R136" s="62" t="s">
        <v>2234</v>
      </c>
      <c r="S136" s="62"/>
      <c r="T136" s="62"/>
      <c r="U136" s="62"/>
      <c r="V136" s="62"/>
      <c r="W136" s="168"/>
      <c r="X136" s="62"/>
      <c r="Y136" s="62"/>
      <c r="Z136" s="67"/>
      <c r="AA136" s="58"/>
      <c r="AB136" s="58"/>
      <c r="AC136" s="74"/>
      <c r="AD136" s="166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50"/>
      <c r="AT136" s="268"/>
      <c r="AU136" s="163">
        <v>5</v>
      </c>
      <c r="AV136" s="162" t="s">
        <v>2251</v>
      </c>
      <c r="AW136" s="159"/>
      <c r="AX136" s="161"/>
      <c r="AY136" s="89">
        <f>ROUND(ROUND(M129*W138,0)*$AB$12,0)-AU136</f>
        <v>482</v>
      </c>
      <c r="AZ136" s="9"/>
    </row>
    <row r="137" spans="1:52" ht="14.25" customHeight="1" x14ac:dyDescent="0.3">
      <c r="A137" s="6">
        <v>22</v>
      </c>
      <c r="B137" s="154" t="s">
        <v>1447</v>
      </c>
      <c r="C137" s="49" t="s">
        <v>4625</v>
      </c>
      <c r="D137" s="108"/>
      <c r="E137" s="109"/>
      <c r="F137" s="109"/>
      <c r="G137" s="41"/>
      <c r="H137" s="1"/>
      <c r="I137" s="1"/>
      <c r="J137" s="1"/>
      <c r="K137" s="173"/>
      <c r="L137" s="159"/>
      <c r="M137" s="160"/>
      <c r="N137" s="159"/>
      <c r="O137" s="159"/>
      <c r="P137" s="1"/>
      <c r="Q137" s="40"/>
      <c r="R137" s="58" t="s">
        <v>2231</v>
      </c>
      <c r="S137" s="58"/>
      <c r="T137" s="58"/>
      <c r="U137" s="58"/>
      <c r="V137" s="58"/>
      <c r="W137" s="158"/>
      <c r="X137" s="58"/>
      <c r="Y137" s="58"/>
      <c r="Z137" s="67"/>
      <c r="AA137" s="58"/>
      <c r="AB137" s="58"/>
      <c r="AC137" s="74"/>
      <c r="AD137" s="304" t="s">
        <v>2230</v>
      </c>
      <c r="AE137" s="305"/>
      <c r="AF137" s="305"/>
      <c r="AG137" s="305"/>
      <c r="AH137" s="305"/>
      <c r="AI137" s="306"/>
      <c r="AJ137" s="166" t="s">
        <v>2244</v>
      </c>
      <c r="AK137" s="62"/>
      <c r="AL137" s="62"/>
      <c r="AM137" s="62"/>
      <c r="AN137" s="62"/>
      <c r="AO137" s="62"/>
      <c r="AP137" s="62"/>
      <c r="AQ137" s="62"/>
      <c r="AR137" s="62"/>
      <c r="AS137" s="50" t="s">
        <v>2224</v>
      </c>
      <c r="AT137" s="205">
        <v>0.7</v>
      </c>
      <c r="AU137" s="157"/>
      <c r="AV137" s="156"/>
      <c r="AW137" s="156"/>
      <c r="AX137" s="155"/>
      <c r="AY137" s="89">
        <f>ROUND(ROUND(ROUND(M129*W138,0)*$AB$12,0)*AT137,0)-AU136</f>
        <v>336</v>
      </c>
      <c r="AZ137" s="9"/>
    </row>
    <row r="138" spans="1:52" ht="14.1" x14ac:dyDescent="0.3">
      <c r="A138" s="6">
        <v>22</v>
      </c>
      <c r="B138" s="154" t="s">
        <v>1446</v>
      </c>
      <c r="C138" s="49" t="s">
        <v>4624</v>
      </c>
      <c r="D138" s="108"/>
      <c r="E138" s="109"/>
      <c r="F138" s="109"/>
      <c r="G138" s="41"/>
      <c r="H138" s="1"/>
      <c r="I138" s="1"/>
      <c r="J138" s="1"/>
      <c r="K138" s="173"/>
      <c r="L138" s="159"/>
      <c r="M138" s="160"/>
      <c r="N138" s="159"/>
      <c r="O138" s="159"/>
      <c r="P138" s="1"/>
      <c r="Q138" s="40"/>
      <c r="R138" s="7"/>
      <c r="S138" s="7"/>
      <c r="T138" s="7"/>
      <c r="U138" s="7"/>
      <c r="V138" s="107" t="s">
        <v>2224</v>
      </c>
      <c r="W138" s="150">
        <v>0.96499999999999997</v>
      </c>
      <c r="X138" s="257"/>
      <c r="Y138" s="7"/>
      <c r="Z138" s="67"/>
      <c r="AA138" s="58"/>
      <c r="AB138" s="58"/>
      <c r="AC138" s="74"/>
      <c r="AD138" s="307"/>
      <c r="AE138" s="308"/>
      <c r="AF138" s="308"/>
      <c r="AG138" s="308"/>
      <c r="AH138" s="308"/>
      <c r="AI138" s="309"/>
      <c r="AJ138" s="45" t="s">
        <v>2248</v>
      </c>
      <c r="AK138" s="46"/>
      <c r="AL138" s="46"/>
      <c r="AM138" s="46"/>
      <c r="AN138" s="46"/>
      <c r="AO138" s="46"/>
      <c r="AP138" s="46"/>
      <c r="AQ138" s="46"/>
      <c r="AR138" s="46"/>
      <c r="AS138" s="53" t="s">
        <v>1</v>
      </c>
      <c r="AT138" s="205">
        <v>0.5</v>
      </c>
      <c r="AU138" s="148"/>
      <c r="AV138" s="147"/>
      <c r="AW138" s="146"/>
      <c r="AX138" s="145"/>
      <c r="AY138" s="89">
        <f>ROUND(ROUND(ROUND(M129*W138,0)*$AB$12,0)*AT138,0)-AU136</f>
        <v>239</v>
      </c>
      <c r="AZ138" s="9"/>
    </row>
    <row r="139" spans="1:52" ht="14.25" customHeight="1" x14ac:dyDescent="0.3">
      <c r="A139" s="6">
        <v>22</v>
      </c>
      <c r="B139" s="154">
        <v>7425</v>
      </c>
      <c r="C139" s="49" t="s">
        <v>4623</v>
      </c>
      <c r="D139" s="108"/>
      <c r="E139" s="109"/>
      <c r="F139" s="109"/>
      <c r="G139" s="41"/>
      <c r="H139" s="1"/>
      <c r="I139" s="1"/>
      <c r="J139" s="159"/>
      <c r="K139" s="57" t="s">
        <v>2499</v>
      </c>
      <c r="L139" s="56"/>
      <c r="M139" s="266"/>
      <c r="N139" s="56"/>
      <c r="O139" s="56"/>
      <c r="P139" s="56"/>
      <c r="Q139" s="238"/>
      <c r="R139" s="1"/>
      <c r="S139" s="127"/>
      <c r="T139" s="127"/>
      <c r="U139" s="127"/>
      <c r="V139" s="127"/>
      <c r="W139" s="141"/>
      <c r="X139" s="127"/>
      <c r="Y139" s="127"/>
      <c r="Z139" s="68"/>
      <c r="AA139" s="127"/>
      <c r="AB139" s="127"/>
      <c r="AC139" s="81"/>
      <c r="AD139" s="187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165"/>
      <c r="AT139" s="271"/>
      <c r="AU139" s="176"/>
      <c r="AV139" s="165"/>
      <c r="AW139" s="165"/>
      <c r="AX139" s="175"/>
      <c r="AY139" s="89">
        <f>ROUND(M141*$AB$12,0)</f>
        <v>1058</v>
      </c>
      <c r="AZ139" s="9"/>
    </row>
    <row r="140" spans="1:52" ht="14.25" customHeight="1" x14ac:dyDescent="0.3">
      <c r="A140" s="6">
        <v>22</v>
      </c>
      <c r="B140" s="154">
        <v>7426</v>
      </c>
      <c r="C140" s="49" t="s">
        <v>4622</v>
      </c>
      <c r="D140" s="108"/>
      <c r="E140" s="109"/>
      <c r="F140" s="109"/>
      <c r="G140" s="41"/>
      <c r="H140" s="1"/>
      <c r="I140" s="1"/>
      <c r="J140" s="159"/>
      <c r="K140" s="55"/>
      <c r="L140" s="54"/>
      <c r="M140" s="265"/>
      <c r="N140" s="54"/>
      <c r="O140" s="54"/>
      <c r="P140" s="54"/>
      <c r="Q140" s="200"/>
      <c r="R140" s="159"/>
      <c r="S140" s="58"/>
      <c r="T140" s="58"/>
      <c r="U140" s="58"/>
      <c r="V140" s="58"/>
      <c r="W140" s="158"/>
      <c r="X140" s="58"/>
      <c r="Y140" s="58"/>
      <c r="Z140" s="67"/>
      <c r="AA140" s="58"/>
      <c r="AB140" s="58"/>
      <c r="AC140" s="74"/>
      <c r="AD140" s="304" t="s">
        <v>2230</v>
      </c>
      <c r="AE140" s="305"/>
      <c r="AF140" s="305"/>
      <c r="AG140" s="305"/>
      <c r="AH140" s="305"/>
      <c r="AI140" s="306"/>
      <c r="AJ140" s="62" t="s">
        <v>2244</v>
      </c>
      <c r="AK140" s="62"/>
      <c r="AL140" s="62"/>
      <c r="AM140" s="62"/>
      <c r="AN140" s="62"/>
      <c r="AO140" s="62"/>
      <c r="AP140" s="62"/>
      <c r="AQ140" s="62"/>
      <c r="AR140" s="62"/>
      <c r="AS140" s="50" t="s">
        <v>2224</v>
      </c>
      <c r="AT140" s="205">
        <v>0.7</v>
      </c>
      <c r="AU140" s="263"/>
      <c r="AV140" s="262"/>
      <c r="AW140" s="262"/>
      <c r="AX140" s="261"/>
      <c r="AY140" s="89">
        <f>ROUND(ROUND(M141*$AB$12,0)*AT140,0)</f>
        <v>741</v>
      </c>
      <c r="AZ140" s="9"/>
    </row>
    <row r="141" spans="1:52" ht="14.1" x14ac:dyDescent="0.3">
      <c r="A141" s="6">
        <v>22</v>
      </c>
      <c r="B141" s="154" t="s">
        <v>1445</v>
      </c>
      <c r="C141" s="49" t="s">
        <v>4621</v>
      </c>
      <c r="D141" s="108"/>
      <c r="E141" s="109"/>
      <c r="F141" s="109"/>
      <c r="G141" s="41"/>
      <c r="H141" s="1"/>
      <c r="I141" s="1"/>
      <c r="J141" s="159"/>
      <c r="K141" s="173"/>
      <c r="L141" s="159"/>
      <c r="M141" s="174">
        <f>'7経過的生活介護(基本２)'!L141</f>
        <v>1512</v>
      </c>
      <c r="N141" s="1" t="s">
        <v>1860</v>
      </c>
      <c r="O141" s="159"/>
      <c r="P141" s="159"/>
      <c r="Q141" s="40"/>
      <c r="R141" s="159"/>
      <c r="S141" s="58"/>
      <c r="T141" s="58"/>
      <c r="U141" s="58"/>
      <c r="V141" s="58"/>
      <c r="W141" s="158"/>
      <c r="X141" s="58"/>
      <c r="Y141" s="58"/>
      <c r="Z141" s="67"/>
      <c r="AA141" s="58"/>
      <c r="AB141" s="58"/>
      <c r="AC141" s="74"/>
      <c r="AD141" s="307"/>
      <c r="AE141" s="308"/>
      <c r="AF141" s="308"/>
      <c r="AG141" s="308"/>
      <c r="AH141" s="308"/>
      <c r="AI141" s="309"/>
      <c r="AJ141" s="45" t="s">
        <v>2248</v>
      </c>
      <c r="AK141" s="46"/>
      <c r="AL141" s="46"/>
      <c r="AM141" s="46"/>
      <c r="AN141" s="46"/>
      <c r="AO141" s="46"/>
      <c r="AP141" s="46"/>
      <c r="AQ141" s="46"/>
      <c r="AR141" s="46"/>
      <c r="AS141" s="53" t="s">
        <v>1</v>
      </c>
      <c r="AT141" s="205">
        <v>0.5</v>
      </c>
      <c r="AU141" s="263"/>
      <c r="AV141" s="262"/>
      <c r="AW141" s="262"/>
      <c r="AX141" s="261"/>
      <c r="AY141" s="89">
        <f>ROUND(ROUND(M141*$AB$12,0)*AT141,0)</f>
        <v>529</v>
      </c>
      <c r="AZ141" s="9"/>
    </row>
    <row r="142" spans="1:52" ht="14.1" x14ac:dyDescent="0.3">
      <c r="A142" s="6">
        <v>22</v>
      </c>
      <c r="B142" s="154">
        <v>7427</v>
      </c>
      <c r="C142" s="49" t="s">
        <v>4620</v>
      </c>
      <c r="D142" s="108"/>
      <c r="E142" s="109"/>
      <c r="F142" s="109"/>
      <c r="G142" s="41"/>
      <c r="H142" s="1"/>
      <c r="I142" s="1"/>
      <c r="J142" s="159"/>
      <c r="K142" s="173"/>
      <c r="L142" s="159"/>
      <c r="M142" s="32"/>
      <c r="O142" s="1"/>
      <c r="P142" s="159"/>
      <c r="Q142" s="40"/>
      <c r="R142" s="62" t="s">
        <v>2234</v>
      </c>
      <c r="S142" s="62"/>
      <c r="T142" s="62"/>
      <c r="U142" s="62"/>
      <c r="V142" s="62"/>
      <c r="W142" s="168"/>
      <c r="X142" s="62"/>
      <c r="Y142" s="62"/>
      <c r="Z142" s="67"/>
      <c r="AA142" s="58"/>
      <c r="AB142" s="58"/>
      <c r="AC142" s="74"/>
      <c r="AD142" s="166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50"/>
      <c r="AT142" s="268"/>
      <c r="AU142" s="157"/>
      <c r="AV142" s="156"/>
      <c r="AW142" s="156"/>
      <c r="AX142" s="155"/>
      <c r="AY142" s="89">
        <f>ROUND(ROUND(M141*W144,0)*$AB$12,0)</f>
        <v>1021</v>
      </c>
      <c r="AZ142" s="9"/>
    </row>
    <row r="143" spans="1:52" ht="14.25" customHeight="1" x14ac:dyDescent="0.3">
      <c r="A143" s="6">
        <v>22</v>
      </c>
      <c r="B143" s="154">
        <v>7428</v>
      </c>
      <c r="C143" s="49" t="s">
        <v>4619</v>
      </c>
      <c r="D143" s="108"/>
      <c r="E143" s="109"/>
      <c r="F143" s="109"/>
      <c r="G143" s="41"/>
      <c r="H143" s="1"/>
      <c r="I143" s="1"/>
      <c r="J143" s="159"/>
      <c r="K143" s="173"/>
      <c r="L143" s="159"/>
      <c r="M143" s="160"/>
      <c r="N143" s="159"/>
      <c r="O143" s="159"/>
      <c r="P143" s="159"/>
      <c r="Q143" s="40"/>
      <c r="R143" s="58" t="s">
        <v>2231</v>
      </c>
      <c r="S143" s="58"/>
      <c r="T143" s="58"/>
      <c r="U143" s="58"/>
      <c r="V143" s="58"/>
      <c r="W143" s="158"/>
      <c r="X143" s="58"/>
      <c r="Y143" s="58"/>
      <c r="Z143" s="67"/>
      <c r="AA143" s="58"/>
      <c r="AB143" s="58"/>
      <c r="AC143" s="74"/>
      <c r="AD143" s="304" t="s">
        <v>2230</v>
      </c>
      <c r="AE143" s="305"/>
      <c r="AF143" s="305"/>
      <c r="AG143" s="305"/>
      <c r="AH143" s="305"/>
      <c r="AI143" s="306"/>
      <c r="AJ143" s="166" t="s">
        <v>2244</v>
      </c>
      <c r="AK143" s="62"/>
      <c r="AL143" s="62"/>
      <c r="AM143" s="62"/>
      <c r="AN143" s="62"/>
      <c r="AO143" s="62"/>
      <c r="AP143" s="62"/>
      <c r="AQ143" s="62"/>
      <c r="AR143" s="62"/>
      <c r="AS143" s="50" t="s">
        <v>2224</v>
      </c>
      <c r="AT143" s="205">
        <v>0.7</v>
      </c>
      <c r="AU143" s="157"/>
      <c r="AV143" s="156"/>
      <c r="AW143" s="156"/>
      <c r="AX143" s="155"/>
      <c r="AY143" s="89">
        <f>ROUND(ROUND(ROUND(M141*W144,0)*$AB$12,0)*AT143,0)</f>
        <v>715</v>
      </c>
      <c r="AZ143" s="9"/>
    </row>
    <row r="144" spans="1:52" ht="14.1" x14ac:dyDescent="0.3">
      <c r="A144" s="6">
        <v>22</v>
      </c>
      <c r="B144" s="154" t="s">
        <v>1444</v>
      </c>
      <c r="C144" s="49" t="s">
        <v>4618</v>
      </c>
      <c r="D144" s="108"/>
      <c r="E144" s="109"/>
      <c r="F144" s="109"/>
      <c r="G144" s="41"/>
      <c r="H144" s="1"/>
      <c r="I144" s="1"/>
      <c r="J144" s="159"/>
      <c r="K144" s="173"/>
      <c r="L144" s="159"/>
      <c r="M144" s="160"/>
      <c r="N144" s="159"/>
      <c r="O144" s="159"/>
      <c r="P144" s="159"/>
      <c r="Q144" s="40"/>
      <c r="R144" s="7"/>
      <c r="S144" s="7"/>
      <c r="T144" s="7"/>
      <c r="U144" s="7"/>
      <c r="V144" s="107" t="s">
        <v>2224</v>
      </c>
      <c r="W144" s="150">
        <v>0.96499999999999997</v>
      </c>
      <c r="X144" s="257"/>
      <c r="Y144" s="7"/>
      <c r="Z144" s="67"/>
      <c r="AA144" s="58"/>
      <c r="AB144" s="58"/>
      <c r="AC144" s="74"/>
      <c r="AD144" s="307"/>
      <c r="AE144" s="308"/>
      <c r="AF144" s="308"/>
      <c r="AG144" s="308"/>
      <c r="AH144" s="308"/>
      <c r="AI144" s="309"/>
      <c r="AJ144" s="45" t="s">
        <v>2248</v>
      </c>
      <c r="AK144" s="46"/>
      <c r="AL144" s="46"/>
      <c r="AM144" s="46"/>
      <c r="AN144" s="46"/>
      <c r="AO144" s="46"/>
      <c r="AP144" s="46"/>
      <c r="AQ144" s="46"/>
      <c r="AR144" s="46"/>
      <c r="AS144" s="53" t="s">
        <v>1</v>
      </c>
      <c r="AT144" s="205">
        <v>0.5</v>
      </c>
      <c r="AU144" s="157"/>
      <c r="AV144" s="156"/>
      <c r="AW144" s="156"/>
      <c r="AX144" s="155"/>
      <c r="AY144" s="89">
        <f>ROUND(ROUND(ROUND(M141*W144,0)*$AB$12,0)*AT144,0)</f>
        <v>511</v>
      </c>
      <c r="AZ144" s="9"/>
    </row>
    <row r="145" spans="1:52" ht="14.25" customHeight="1" x14ac:dyDescent="0.3">
      <c r="A145" s="6">
        <v>22</v>
      </c>
      <c r="B145" s="154" t="s">
        <v>1443</v>
      </c>
      <c r="C145" s="49" t="s">
        <v>4617</v>
      </c>
      <c r="D145" s="108"/>
      <c r="E145" s="109"/>
      <c r="F145" s="109"/>
      <c r="G145" s="41"/>
      <c r="H145" s="1"/>
      <c r="I145" s="1"/>
      <c r="J145" s="159"/>
      <c r="K145" s="108"/>
      <c r="L145" s="109"/>
      <c r="M145" s="269"/>
      <c r="N145" s="109"/>
      <c r="O145" s="109"/>
      <c r="P145" s="109"/>
      <c r="Q145" s="110"/>
      <c r="R145" s="1"/>
      <c r="S145" s="127"/>
      <c r="T145" s="127"/>
      <c r="U145" s="127"/>
      <c r="V145" s="127"/>
      <c r="W145" s="141"/>
      <c r="X145" s="127"/>
      <c r="Y145" s="127"/>
      <c r="Z145" s="68"/>
      <c r="AA145" s="127"/>
      <c r="AB145" s="127"/>
      <c r="AC145" s="81"/>
      <c r="AD145" s="68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59"/>
      <c r="AT145" s="270"/>
      <c r="AU145" s="310" t="s">
        <v>2255</v>
      </c>
      <c r="AV145" s="311"/>
      <c r="AW145" s="311"/>
      <c r="AX145" s="312"/>
      <c r="AY145" s="89">
        <f>ROUND(M141*$AB$12,0)-AU148</f>
        <v>1053</v>
      </c>
      <c r="AZ145" s="9"/>
    </row>
    <row r="146" spans="1:52" ht="14.25" customHeight="1" x14ac:dyDescent="0.3">
      <c r="A146" s="6">
        <v>22</v>
      </c>
      <c r="B146" s="154" t="s">
        <v>1442</v>
      </c>
      <c r="C146" s="49" t="s">
        <v>4616</v>
      </c>
      <c r="D146" s="108"/>
      <c r="E146" s="109"/>
      <c r="F146" s="109"/>
      <c r="G146" s="41"/>
      <c r="H146" s="1"/>
      <c r="I146" s="1"/>
      <c r="J146" s="159"/>
      <c r="K146" s="108"/>
      <c r="L146" s="109"/>
      <c r="M146" s="269"/>
      <c r="N146" s="109"/>
      <c r="O146" s="109"/>
      <c r="P146" s="109"/>
      <c r="Q146" s="110"/>
      <c r="R146" s="159"/>
      <c r="S146" s="58"/>
      <c r="T146" s="58"/>
      <c r="U146" s="58"/>
      <c r="V146" s="58"/>
      <c r="W146" s="158"/>
      <c r="X146" s="58"/>
      <c r="Y146" s="58"/>
      <c r="Z146" s="67"/>
      <c r="AA146" s="58"/>
      <c r="AB146" s="58"/>
      <c r="AC146" s="74"/>
      <c r="AD146" s="304" t="s">
        <v>2230</v>
      </c>
      <c r="AE146" s="305"/>
      <c r="AF146" s="305"/>
      <c r="AG146" s="305"/>
      <c r="AH146" s="305"/>
      <c r="AI146" s="306"/>
      <c r="AJ146" s="62" t="s">
        <v>2244</v>
      </c>
      <c r="AK146" s="62"/>
      <c r="AL146" s="62"/>
      <c r="AM146" s="62"/>
      <c r="AN146" s="62"/>
      <c r="AO146" s="62"/>
      <c r="AP146" s="62"/>
      <c r="AQ146" s="62"/>
      <c r="AR146" s="62"/>
      <c r="AS146" s="50" t="s">
        <v>2224</v>
      </c>
      <c r="AT146" s="205">
        <v>0.7</v>
      </c>
      <c r="AU146" s="313"/>
      <c r="AV146" s="314"/>
      <c r="AW146" s="314"/>
      <c r="AX146" s="315"/>
      <c r="AY146" s="89">
        <f>ROUND(ROUND(M141*$AB$12,0)*AT146,0)-AU148</f>
        <v>736</v>
      </c>
      <c r="AZ146" s="9"/>
    </row>
    <row r="147" spans="1:52" ht="14.1" x14ac:dyDescent="0.3">
      <c r="A147" s="6">
        <v>22</v>
      </c>
      <c r="B147" s="154" t="s">
        <v>1441</v>
      </c>
      <c r="C147" s="49" t="s">
        <v>4615</v>
      </c>
      <c r="D147" s="108"/>
      <c r="E147" s="109"/>
      <c r="F147" s="109"/>
      <c r="G147" s="41"/>
      <c r="H147" s="1"/>
      <c r="I147" s="1"/>
      <c r="J147" s="159"/>
      <c r="K147" s="173"/>
      <c r="L147" s="159"/>
      <c r="M147" s="160"/>
      <c r="N147" s="159"/>
      <c r="O147" s="159"/>
      <c r="P147" s="159"/>
      <c r="Q147" s="40"/>
      <c r="R147" s="159"/>
      <c r="S147" s="58"/>
      <c r="T147" s="58"/>
      <c r="U147" s="58"/>
      <c r="V147" s="58"/>
      <c r="W147" s="158"/>
      <c r="X147" s="58"/>
      <c r="Y147" s="58"/>
      <c r="Z147" s="67"/>
      <c r="AA147" s="58"/>
      <c r="AB147" s="58"/>
      <c r="AC147" s="74"/>
      <c r="AD147" s="307"/>
      <c r="AE147" s="308"/>
      <c r="AF147" s="308"/>
      <c r="AG147" s="308"/>
      <c r="AH147" s="308"/>
      <c r="AI147" s="309"/>
      <c r="AJ147" s="62" t="s">
        <v>2248</v>
      </c>
      <c r="AK147" s="62"/>
      <c r="AL147" s="62"/>
      <c r="AM147" s="62"/>
      <c r="AN147" s="62"/>
      <c r="AO147" s="62"/>
      <c r="AP147" s="62"/>
      <c r="AQ147" s="62"/>
      <c r="AR147" s="62"/>
      <c r="AS147" s="53" t="s">
        <v>1</v>
      </c>
      <c r="AT147" s="205">
        <v>0.5</v>
      </c>
      <c r="AU147" s="313"/>
      <c r="AV147" s="314"/>
      <c r="AW147" s="314"/>
      <c r="AX147" s="315"/>
      <c r="AY147" s="89">
        <f>ROUND(ROUND(M141*$AB$12,0)*AT147,0)-AU148</f>
        <v>524</v>
      </c>
      <c r="AZ147" s="9"/>
    </row>
    <row r="148" spans="1:52" ht="14.1" x14ac:dyDescent="0.3">
      <c r="A148" s="6">
        <v>22</v>
      </c>
      <c r="B148" s="154" t="s">
        <v>1440</v>
      </c>
      <c r="C148" s="49" t="s">
        <v>4614</v>
      </c>
      <c r="D148" s="108"/>
      <c r="E148" s="109"/>
      <c r="F148" s="109"/>
      <c r="G148" s="41"/>
      <c r="H148" s="1"/>
      <c r="I148" s="1"/>
      <c r="J148" s="159"/>
      <c r="K148" s="173"/>
      <c r="L148" s="159"/>
      <c r="M148" s="196"/>
      <c r="N148" s="1"/>
      <c r="O148" s="1"/>
      <c r="P148" s="159"/>
      <c r="Q148" s="40"/>
      <c r="R148" s="62" t="s">
        <v>2234</v>
      </c>
      <c r="S148" s="62"/>
      <c r="T148" s="62"/>
      <c r="U148" s="62"/>
      <c r="V148" s="62"/>
      <c r="W148" s="168"/>
      <c r="X148" s="62"/>
      <c r="Y148" s="62"/>
      <c r="Z148" s="67"/>
      <c r="AA148" s="58"/>
      <c r="AB148" s="58"/>
      <c r="AC148" s="74"/>
      <c r="AD148" s="166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50"/>
      <c r="AT148" s="268"/>
      <c r="AU148" s="163">
        <v>5</v>
      </c>
      <c r="AV148" s="162" t="s">
        <v>2251</v>
      </c>
      <c r="AW148" s="159"/>
      <c r="AX148" s="161"/>
      <c r="AY148" s="89">
        <f>ROUND(ROUND(M141*W150,0)*$AB$12,0)-AU148</f>
        <v>1016</v>
      </c>
      <c r="AZ148" s="9"/>
    </row>
    <row r="149" spans="1:52" ht="14.25" customHeight="1" x14ac:dyDescent="0.3">
      <c r="A149" s="6">
        <v>22</v>
      </c>
      <c r="B149" s="154" t="s">
        <v>1439</v>
      </c>
      <c r="C149" s="49" t="s">
        <v>4613</v>
      </c>
      <c r="D149" s="108"/>
      <c r="E149" s="109"/>
      <c r="F149" s="109"/>
      <c r="G149" s="41"/>
      <c r="H149" s="1"/>
      <c r="I149" s="1"/>
      <c r="J149" s="159"/>
      <c r="K149" s="173"/>
      <c r="L149" s="159"/>
      <c r="M149" s="160"/>
      <c r="N149" s="159"/>
      <c r="O149" s="159"/>
      <c r="P149" s="159"/>
      <c r="Q149" s="40"/>
      <c r="R149" s="58" t="s">
        <v>2231</v>
      </c>
      <c r="S149" s="58"/>
      <c r="T149" s="58"/>
      <c r="U149" s="58"/>
      <c r="V149" s="58"/>
      <c r="W149" s="158"/>
      <c r="X149" s="58"/>
      <c r="Y149" s="58"/>
      <c r="Z149" s="67"/>
      <c r="AA149" s="58"/>
      <c r="AB149" s="58"/>
      <c r="AC149" s="74"/>
      <c r="AD149" s="304" t="s">
        <v>2230</v>
      </c>
      <c r="AE149" s="305"/>
      <c r="AF149" s="305"/>
      <c r="AG149" s="305"/>
      <c r="AH149" s="305"/>
      <c r="AI149" s="306"/>
      <c r="AJ149" s="166" t="s">
        <v>2244</v>
      </c>
      <c r="AK149" s="62"/>
      <c r="AL149" s="62"/>
      <c r="AM149" s="62"/>
      <c r="AN149" s="62"/>
      <c r="AO149" s="62"/>
      <c r="AP149" s="62"/>
      <c r="AQ149" s="62"/>
      <c r="AR149" s="62"/>
      <c r="AS149" s="50" t="s">
        <v>2224</v>
      </c>
      <c r="AT149" s="205">
        <v>0.7</v>
      </c>
      <c r="AU149" s="157"/>
      <c r="AV149" s="156"/>
      <c r="AW149" s="156"/>
      <c r="AX149" s="155"/>
      <c r="AY149" s="89">
        <f>ROUND(ROUND(ROUND(M141*W150,0)*$AB$12,0)*AT149,0)-AU148</f>
        <v>710</v>
      </c>
      <c r="AZ149" s="9"/>
    </row>
    <row r="150" spans="1:52" ht="14.1" x14ac:dyDescent="0.3">
      <c r="A150" s="6">
        <v>22</v>
      </c>
      <c r="B150" s="154" t="s">
        <v>1438</v>
      </c>
      <c r="C150" s="49" t="s">
        <v>4612</v>
      </c>
      <c r="D150" s="108"/>
      <c r="E150" s="109"/>
      <c r="F150" s="109"/>
      <c r="G150" s="41"/>
      <c r="H150" s="1"/>
      <c r="I150" s="1"/>
      <c r="J150" s="159"/>
      <c r="K150" s="173"/>
      <c r="L150" s="159"/>
      <c r="M150" s="160"/>
      <c r="N150" s="159"/>
      <c r="O150" s="159"/>
      <c r="P150" s="159"/>
      <c r="Q150" s="40"/>
      <c r="R150" s="7"/>
      <c r="S150" s="7"/>
      <c r="T150" s="7"/>
      <c r="U150" s="7"/>
      <c r="V150" s="107" t="s">
        <v>2224</v>
      </c>
      <c r="W150" s="150">
        <v>0.96499999999999997</v>
      </c>
      <c r="X150" s="257"/>
      <c r="Y150" s="7"/>
      <c r="Z150" s="67"/>
      <c r="AA150" s="58"/>
      <c r="AB150" s="58"/>
      <c r="AC150" s="74"/>
      <c r="AD150" s="307"/>
      <c r="AE150" s="308"/>
      <c r="AF150" s="308"/>
      <c r="AG150" s="308"/>
      <c r="AH150" s="308"/>
      <c r="AI150" s="309"/>
      <c r="AJ150" s="45" t="s">
        <v>2248</v>
      </c>
      <c r="AK150" s="46"/>
      <c r="AL150" s="46"/>
      <c r="AM150" s="46"/>
      <c r="AN150" s="46"/>
      <c r="AO150" s="46"/>
      <c r="AP150" s="46"/>
      <c r="AQ150" s="46"/>
      <c r="AR150" s="46"/>
      <c r="AS150" s="53" t="s">
        <v>1</v>
      </c>
      <c r="AT150" s="205">
        <v>0.5</v>
      </c>
      <c r="AU150" s="148"/>
      <c r="AV150" s="147"/>
      <c r="AW150" s="146"/>
      <c r="AX150" s="145"/>
      <c r="AY150" s="89">
        <f>ROUND(ROUND(ROUND(M141*W150,0)*$AB$12,0)*AT150,0)-AU148</f>
        <v>506</v>
      </c>
      <c r="AZ150" s="9"/>
    </row>
    <row r="151" spans="1:52" ht="14.1" x14ac:dyDescent="0.3">
      <c r="A151" s="6">
        <v>22</v>
      </c>
      <c r="B151" s="154">
        <v>7429</v>
      </c>
      <c r="C151" s="49" t="s">
        <v>4611</v>
      </c>
      <c r="D151" s="108"/>
      <c r="E151" s="109"/>
      <c r="F151" s="109"/>
      <c r="G151" s="41"/>
      <c r="H151" s="1"/>
      <c r="I151" s="1"/>
      <c r="J151" s="159"/>
      <c r="K151" s="47" t="s">
        <v>2486</v>
      </c>
      <c r="L151" s="165"/>
      <c r="M151" s="164"/>
      <c r="N151" s="165"/>
      <c r="O151" s="165"/>
      <c r="P151" s="165"/>
      <c r="Q151" s="48"/>
      <c r="R151" s="1"/>
      <c r="S151" s="127"/>
      <c r="T151" s="127"/>
      <c r="U151" s="127"/>
      <c r="V151" s="127"/>
      <c r="W151" s="141"/>
      <c r="X151" s="127"/>
      <c r="Y151" s="127"/>
      <c r="Z151" s="68"/>
      <c r="AA151" s="127"/>
      <c r="AB151" s="127"/>
      <c r="AC151" s="81"/>
      <c r="AD151" s="187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165"/>
      <c r="AT151" s="271"/>
      <c r="AU151" s="176"/>
      <c r="AV151" s="165"/>
      <c r="AW151" s="165"/>
      <c r="AX151" s="175"/>
      <c r="AY151" s="89">
        <f>ROUND(M153*$AB$12,0)</f>
        <v>550</v>
      </c>
      <c r="AZ151" s="9"/>
    </row>
    <row r="152" spans="1:52" ht="14.25" customHeight="1" x14ac:dyDescent="0.3">
      <c r="A152" s="6">
        <v>22</v>
      </c>
      <c r="B152" s="154">
        <v>7430</v>
      </c>
      <c r="C152" s="49" t="s">
        <v>4610</v>
      </c>
      <c r="D152" s="108"/>
      <c r="E152" s="109"/>
      <c r="F152" s="109"/>
      <c r="G152" s="41"/>
      <c r="H152" s="1"/>
      <c r="I152" s="1"/>
      <c r="J152" s="159"/>
      <c r="K152" s="173"/>
      <c r="L152" s="159"/>
      <c r="M152" s="160"/>
      <c r="N152" s="159"/>
      <c r="O152" s="159"/>
      <c r="P152" s="159"/>
      <c r="Q152" s="40"/>
      <c r="R152" s="159"/>
      <c r="S152" s="58"/>
      <c r="T152" s="58"/>
      <c r="U152" s="58"/>
      <c r="V152" s="58"/>
      <c r="W152" s="158"/>
      <c r="X152" s="58"/>
      <c r="Y152" s="58"/>
      <c r="Z152" s="67"/>
      <c r="AA152" s="58"/>
      <c r="AB152" s="58"/>
      <c r="AC152" s="74"/>
      <c r="AD152" s="304" t="s">
        <v>2230</v>
      </c>
      <c r="AE152" s="305"/>
      <c r="AF152" s="305"/>
      <c r="AG152" s="305"/>
      <c r="AH152" s="305"/>
      <c r="AI152" s="306"/>
      <c r="AJ152" s="62" t="s">
        <v>2244</v>
      </c>
      <c r="AK152" s="62"/>
      <c r="AL152" s="62"/>
      <c r="AM152" s="62"/>
      <c r="AN152" s="62"/>
      <c r="AO152" s="62"/>
      <c r="AP152" s="62"/>
      <c r="AQ152" s="62"/>
      <c r="AR152" s="62"/>
      <c r="AS152" s="50" t="s">
        <v>2224</v>
      </c>
      <c r="AT152" s="205">
        <v>0.7</v>
      </c>
      <c r="AU152" s="263"/>
      <c r="AV152" s="262"/>
      <c r="AW152" s="262"/>
      <c r="AX152" s="261"/>
      <c r="AY152" s="89">
        <f>ROUND(ROUND(M153*$AB$12,0)*AT152,0)</f>
        <v>385</v>
      </c>
      <c r="AZ152" s="9"/>
    </row>
    <row r="153" spans="1:52" ht="14.1" x14ac:dyDescent="0.3">
      <c r="A153" s="6">
        <v>22</v>
      </c>
      <c r="B153" s="154" t="s">
        <v>1437</v>
      </c>
      <c r="C153" s="49" t="s">
        <v>4609</v>
      </c>
      <c r="D153" s="108"/>
      <c r="E153" s="109"/>
      <c r="F153" s="109"/>
      <c r="G153" s="41"/>
      <c r="H153" s="1"/>
      <c r="I153" s="1"/>
      <c r="J153" s="159"/>
      <c r="K153" s="173"/>
      <c r="L153" s="159"/>
      <c r="M153" s="174">
        <f>'7経過的生活介護(基本２)'!L153</f>
        <v>785</v>
      </c>
      <c r="N153" s="1" t="s">
        <v>1860</v>
      </c>
      <c r="O153" s="159"/>
      <c r="P153" s="159"/>
      <c r="Q153" s="40"/>
      <c r="R153" s="159"/>
      <c r="S153" s="58"/>
      <c r="T153" s="58"/>
      <c r="U153" s="58"/>
      <c r="V153" s="58"/>
      <c r="W153" s="158"/>
      <c r="X153" s="58"/>
      <c r="Y153" s="58"/>
      <c r="Z153" s="67"/>
      <c r="AA153" s="58"/>
      <c r="AB153" s="58"/>
      <c r="AC153" s="74"/>
      <c r="AD153" s="307"/>
      <c r="AE153" s="308"/>
      <c r="AF153" s="308"/>
      <c r="AG153" s="308"/>
      <c r="AH153" s="308"/>
      <c r="AI153" s="309"/>
      <c r="AJ153" s="45" t="s">
        <v>2248</v>
      </c>
      <c r="AK153" s="46"/>
      <c r="AL153" s="46"/>
      <c r="AM153" s="46"/>
      <c r="AN153" s="46"/>
      <c r="AO153" s="46"/>
      <c r="AP153" s="46"/>
      <c r="AQ153" s="46"/>
      <c r="AR153" s="46"/>
      <c r="AS153" s="53" t="s">
        <v>1</v>
      </c>
      <c r="AT153" s="205">
        <v>0.5</v>
      </c>
      <c r="AU153" s="263"/>
      <c r="AV153" s="262"/>
      <c r="AW153" s="262"/>
      <c r="AX153" s="261"/>
      <c r="AY153" s="89">
        <f>ROUND(ROUND(M153*$AB$12,0)*AT153,0)</f>
        <v>275</v>
      </c>
      <c r="AZ153" s="9"/>
    </row>
    <row r="154" spans="1:52" ht="14.1" x14ac:dyDescent="0.3">
      <c r="A154" s="6">
        <v>22</v>
      </c>
      <c r="B154" s="154">
        <v>7431</v>
      </c>
      <c r="C154" s="49" t="s">
        <v>4608</v>
      </c>
      <c r="D154" s="108"/>
      <c r="E154" s="109"/>
      <c r="F154" s="109"/>
      <c r="G154" s="41"/>
      <c r="H154" s="1"/>
      <c r="I154" s="1"/>
      <c r="J154" s="159"/>
      <c r="K154" s="173"/>
      <c r="L154" s="159"/>
      <c r="M154" s="32"/>
      <c r="O154" s="1"/>
      <c r="P154" s="159"/>
      <c r="Q154" s="40"/>
      <c r="R154" s="62" t="s">
        <v>2234</v>
      </c>
      <c r="S154" s="62"/>
      <c r="T154" s="62"/>
      <c r="U154" s="62"/>
      <c r="V154" s="62"/>
      <c r="W154" s="168"/>
      <c r="X154" s="62"/>
      <c r="Y154" s="62"/>
      <c r="Z154" s="67"/>
      <c r="AA154" s="58"/>
      <c r="AB154" s="58"/>
      <c r="AC154" s="74"/>
      <c r="AD154" s="166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50"/>
      <c r="AT154" s="268"/>
      <c r="AU154" s="157"/>
      <c r="AV154" s="156"/>
      <c r="AW154" s="156"/>
      <c r="AX154" s="155"/>
      <c r="AY154" s="89">
        <f>ROUND(ROUND(M153*W156,0)*$AB$12,0)</f>
        <v>531</v>
      </c>
      <c r="AZ154" s="9"/>
    </row>
    <row r="155" spans="1:52" ht="14.25" customHeight="1" x14ac:dyDescent="0.3">
      <c r="A155" s="6">
        <v>22</v>
      </c>
      <c r="B155" s="154">
        <v>7432</v>
      </c>
      <c r="C155" s="49" t="s">
        <v>4607</v>
      </c>
      <c r="D155" s="108"/>
      <c r="E155" s="109"/>
      <c r="F155" s="109"/>
      <c r="G155" s="41"/>
      <c r="H155" s="1"/>
      <c r="I155" s="1"/>
      <c r="J155" s="159"/>
      <c r="K155" s="173"/>
      <c r="L155" s="159"/>
      <c r="M155" s="160"/>
      <c r="N155" s="159"/>
      <c r="O155" s="159"/>
      <c r="P155" s="159"/>
      <c r="Q155" s="40"/>
      <c r="R155" s="58" t="s">
        <v>2231</v>
      </c>
      <c r="S155" s="58"/>
      <c r="T155" s="58"/>
      <c r="U155" s="58"/>
      <c r="V155" s="58"/>
      <c r="W155" s="158"/>
      <c r="X155" s="58"/>
      <c r="Y155" s="58"/>
      <c r="Z155" s="67"/>
      <c r="AA155" s="58"/>
      <c r="AB155" s="58"/>
      <c r="AC155" s="74"/>
      <c r="AD155" s="304" t="s">
        <v>2230</v>
      </c>
      <c r="AE155" s="305"/>
      <c r="AF155" s="305"/>
      <c r="AG155" s="305"/>
      <c r="AH155" s="305"/>
      <c r="AI155" s="306"/>
      <c r="AJ155" s="166" t="s">
        <v>2244</v>
      </c>
      <c r="AK155" s="62"/>
      <c r="AL155" s="62"/>
      <c r="AM155" s="62"/>
      <c r="AN155" s="62"/>
      <c r="AO155" s="62"/>
      <c r="AP155" s="62"/>
      <c r="AQ155" s="62"/>
      <c r="AR155" s="62"/>
      <c r="AS155" s="50" t="s">
        <v>2224</v>
      </c>
      <c r="AT155" s="205">
        <v>0.7</v>
      </c>
      <c r="AU155" s="157"/>
      <c r="AV155" s="156"/>
      <c r="AW155" s="156"/>
      <c r="AX155" s="155"/>
      <c r="AY155" s="89">
        <f>ROUND(ROUND(ROUND(M153*W156,0)*$AB$12,0)*AT155,0)</f>
        <v>372</v>
      </c>
      <c r="AZ155" s="9"/>
    </row>
    <row r="156" spans="1:52" ht="14.1" x14ac:dyDescent="0.3">
      <c r="A156" s="6">
        <v>22</v>
      </c>
      <c r="B156" s="154" t="s">
        <v>1436</v>
      </c>
      <c r="C156" s="49" t="s">
        <v>4606</v>
      </c>
      <c r="D156" s="108"/>
      <c r="E156" s="109"/>
      <c r="F156" s="109"/>
      <c r="G156" s="41"/>
      <c r="H156" s="1"/>
      <c r="I156" s="1"/>
      <c r="J156" s="159"/>
      <c r="K156" s="173"/>
      <c r="L156" s="159"/>
      <c r="M156" s="160"/>
      <c r="N156" s="159"/>
      <c r="O156" s="159"/>
      <c r="P156" s="159"/>
      <c r="Q156" s="40"/>
      <c r="R156" s="7"/>
      <c r="S156" s="7"/>
      <c r="T156" s="7"/>
      <c r="U156" s="7"/>
      <c r="V156" s="107" t="s">
        <v>2224</v>
      </c>
      <c r="W156" s="150">
        <v>0.96499999999999997</v>
      </c>
      <c r="X156" s="257"/>
      <c r="Y156" s="7"/>
      <c r="Z156" s="67"/>
      <c r="AA156" s="58"/>
      <c r="AB156" s="58"/>
      <c r="AC156" s="74"/>
      <c r="AD156" s="307"/>
      <c r="AE156" s="308"/>
      <c r="AF156" s="308"/>
      <c r="AG156" s="308"/>
      <c r="AH156" s="308"/>
      <c r="AI156" s="309"/>
      <c r="AJ156" s="45" t="s">
        <v>2248</v>
      </c>
      <c r="AK156" s="46"/>
      <c r="AL156" s="46"/>
      <c r="AM156" s="46"/>
      <c r="AN156" s="46"/>
      <c r="AO156" s="46"/>
      <c r="AP156" s="46"/>
      <c r="AQ156" s="46"/>
      <c r="AR156" s="46"/>
      <c r="AS156" s="53" t="s">
        <v>1</v>
      </c>
      <c r="AT156" s="205">
        <v>0.5</v>
      </c>
      <c r="AU156" s="157"/>
      <c r="AV156" s="156"/>
      <c r="AW156" s="156"/>
      <c r="AX156" s="155"/>
      <c r="AY156" s="89">
        <f>ROUND(ROUND(ROUND(M153*W156,0)*$AB$12,0)*AT156,0)</f>
        <v>266</v>
      </c>
      <c r="AZ156" s="9"/>
    </row>
    <row r="157" spans="1:52" ht="14.25" customHeight="1" x14ac:dyDescent="0.3">
      <c r="A157" s="6">
        <v>22</v>
      </c>
      <c r="B157" s="154" t="s">
        <v>1435</v>
      </c>
      <c r="C157" s="49" t="s">
        <v>4605</v>
      </c>
      <c r="D157" s="108"/>
      <c r="E157" s="109"/>
      <c r="F157" s="109"/>
      <c r="G157" s="41"/>
      <c r="H157" s="1"/>
      <c r="I157" s="1"/>
      <c r="J157" s="159"/>
      <c r="K157" s="41"/>
      <c r="L157" s="159"/>
      <c r="M157" s="160"/>
      <c r="N157" s="159"/>
      <c r="O157" s="159"/>
      <c r="P157" s="159"/>
      <c r="Q157" s="40"/>
      <c r="R157" s="1"/>
      <c r="S157" s="127"/>
      <c r="T157" s="127"/>
      <c r="U157" s="127"/>
      <c r="V157" s="127"/>
      <c r="W157" s="141"/>
      <c r="X157" s="127"/>
      <c r="Y157" s="127"/>
      <c r="Z157" s="68"/>
      <c r="AA157" s="127"/>
      <c r="AB157" s="127"/>
      <c r="AC157" s="81"/>
      <c r="AD157" s="68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59"/>
      <c r="AT157" s="270"/>
      <c r="AU157" s="310" t="s">
        <v>2255</v>
      </c>
      <c r="AV157" s="311"/>
      <c r="AW157" s="311"/>
      <c r="AX157" s="312"/>
      <c r="AY157" s="89">
        <f>ROUND(M153*$AB$12,0)-AU160</f>
        <v>545</v>
      </c>
      <c r="AZ157" s="9"/>
    </row>
    <row r="158" spans="1:52" ht="14.25" customHeight="1" x14ac:dyDescent="0.3">
      <c r="A158" s="6">
        <v>22</v>
      </c>
      <c r="B158" s="154" t="s">
        <v>1434</v>
      </c>
      <c r="C158" s="49" t="s">
        <v>4604</v>
      </c>
      <c r="D158" s="108"/>
      <c r="E158" s="109"/>
      <c r="F158" s="109"/>
      <c r="G158" s="41"/>
      <c r="H158" s="1"/>
      <c r="I158" s="1"/>
      <c r="J158" s="159"/>
      <c r="K158" s="173"/>
      <c r="L158" s="159"/>
      <c r="M158" s="160"/>
      <c r="N158" s="159"/>
      <c r="O158" s="159"/>
      <c r="P158" s="159"/>
      <c r="Q158" s="40"/>
      <c r="R158" s="159"/>
      <c r="S158" s="58"/>
      <c r="T158" s="58"/>
      <c r="U158" s="58"/>
      <c r="V158" s="58"/>
      <c r="W158" s="158"/>
      <c r="X158" s="58"/>
      <c r="Y158" s="58"/>
      <c r="Z158" s="67"/>
      <c r="AA158" s="58"/>
      <c r="AB158" s="58"/>
      <c r="AC158" s="74"/>
      <c r="AD158" s="304" t="s">
        <v>2230</v>
      </c>
      <c r="AE158" s="305"/>
      <c r="AF158" s="305"/>
      <c r="AG158" s="305"/>
      <c r="AH158" s="305"/>
      <c r="AI158" s="306"/>
      <c r="AJ158" s="62" t="s">
        <v>2244</v>
      </c>
      <c r="AK158" s="62"/>
      <c r="AL158" s="62"/>
      <c r="AM158" s="62"/>
      <c r="AN158" s="62"/>
      <c r="AO158" s="62"/>
      <c r="AP158" s="62"/>
      <c r="AQ158" s="62"/>
      <c r="AR158" s="62"/>
      <c r="AS158" s="50" t="s">
        <v>2224</v>
      </c>
      <c r="AT158" s="205">
        <v>0.7</v>
      </c>
      <c r="AU158" s="313"/>
      <c r="AV158" s="314"/>
      <c r="AW158" s="314"/>
      <c r="AX158" s="315"/>
      <c r="AY158" s="89">
        <f>ROUND(ROUND(M153*$AB$12,0)*AT158,0)-AU160</f>
        <v>380</v>
      </c>
      <c r="AZ158" s="9"/>
    </row>
    <row r="159" spans="1:52" ht="14.1" x14ac:dyDescent="0.3">
      <c r="A159" s="6">
        <v>22</v>
      </c>
      <c r="B159" s="154" t="s">
        <v>1433</v>
      </c>
      <c r="C159" s="49" t="s">
        <v>4603</v>
      </c>
      <c r="D159" s="108"/>
      <c r="E159" s="109"/>
      <c r="F159" s="109"/>
      <c r="G159" s="41"/>
      <c r="H159" s="1"/>
      <c r="I159" s="1"/>
      <c r="J159" s="159"/>
      <c r="K159" s="173"/>
      <c r="L159" s="159"/>
      <c r="M159" s="160"/>
      <c r="N159" s="159"/>
      <c r="O159" s="159"/>
      <c r="P159" s="159"/>
      <c r="Q159" s="40"/>
      <c r="R159" s="159"/>
      <c r="S159" s="58"/>
      <c r="T159" s="58"/>
      <c r="U159" s="58"/>
      <c r="V159" s="58"/>
      <c r="W159" s="158"/>
      <c r="X159" s="58"/>
      <c r="Y159" s="58"/>
      <c r="Z159" s="67"/>
      <c r="AA159" s="58"/>
      <c r="AB159" s="58"/>
      <c r="AC159" s="74"/>
      <c r="AD159" s="307"/>
      <c r="AE159" s="308"/>
      <c r="AF159" s="308"/>
      <c r="AG159" s="308"/>
      <c r="AH159" s="308"/>
      <c r="AI159" s="309"/>
      <c r="AJ159" s="62" t="s">
        <v>2248</v>
      </c>
      <c r="AK159" s="62"/>
      <c r="AL159" s="62"/>
      <c r="AM159" s="62"/>
      <c r="AN159" s="62"/>
      <c r="AO159" s="62"/>
      <c r="AP159" s="62"/>
      <c r="AQ159" s="62"/>
      <c r="AR159" s="62"/>
      <c r="AS159" s="53" t="s">
        <v>1</v>
      </c>
      <c r="AT159" s="205">
        <v>0.5</v>
      </c>
      <c r="AU159" s="313"/>
      <c r="AV159" s="314"/>
      <c r="AW159" s="314"/>
      <c r="AX159" s="315"/>
      <c r="AY159" s="89">
        <f>ROUND(ROUND(M153*$AB$12,0)*AT159,0)-AU160</f>
        <v>270</v>
      </c>
      <c r="AZ159" s="9"/>
    </row>
    <row r="160" spans="1:52" ht="14.1" x14ac:dyDescent="0.3">
      <c r="A160" s="6">
        <v>22</v>
      </c>
      <c r="B160" s="154" t="s">
        <v>1432</v>
      </c>
      <c r="C160" s="49" t="s">
        <v>4602</v>
      </c>
      <c r="D160" s="108"/>
      <c r="E160" s="109"/>
      <c r="F160" s="109"/>
      <c r="G160" s="41"/>
      <c r="H160" s="1"/>
      <c r="I160" s="1"/>
      <c r="J160" s="159"/>
      <c r="K160" s="173"/>
      <c r="L160" s="159"/>
      <c r="M160" s="196"/>
      <c r="N160" s="1"/>
      <c r="O160" s="1"/>
      <c r="P160" s="159"/>
      <c r="Q160" s="40"/>
      <c r="R160" s="62" t="s">
        <v>2234</v>
      </c>
      <c r="S160" s="62"/>
      <c r="T160" s="62"/>
      <c r="U160" s="62"/>
      <c r="V160" s="62"/>
      <c r="W160" s="168"/>
      <c r="X160" s="62"/>
      <c r="Y160" s="62"/>
      <c r="Z160" s="67"/>
      <c r="AA160" s="58"/>
      <c r="AB160" s="58"/>
      <c r="AC160" s="74"/>
      <c r="AD160" s="166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50"/>
      <c r="AT160" s="268"/>
      <c r="AU160" s="163">
        <v>5</v>
      </c>
      <c r="AV160" s="162" t="s">
        <v>2251</v>
      </c>
      <c r="AW160" s="159"/>
      <c r="AX160" s="161"/>
      <c r="AY160" s="89">
        <f>ROUND(ROUND(M153*W162,0)*$AB$12,0)-AU160</f>
        <v>526</v>
      </c>
      <c r="AZ160" s="9"/>
    </row>
    <row r="161" spans="1:52" ht="14.25" customHeight="1" x14ac:dyDescent="0.3">
      <c r="A161" s="6">
        <v>22</v>
      </c>
      <c r="B161" s="154" t="s">
        <v>1431</v>
      </c>
      <c r="C161" s="49" t="s">
        <v>4601</v>
      </c>
      <c r="D161" s="108"/>
      <c r="E161" s="109"/>
      <c r="F161" s="109"/>
      <c r="G161" s="41"/>
      <c r="H161" s="1"/>
      <c r="I161" s="1"/>
      <c r="J161" s="159"/>
      <c r="K161" s="173"/>
      <c r="L161" s="159"/>
      <c r="M161" s="160"/>
      <c r="N161" s="159"/>
      <c r="O161" s="159"/>
      <c r="P161" s="159"/>
      <c r="Q161" s="40"/>
      <c r="R161" s="58" t="s">
        <v>2231</v>
      </c>
      <c r="S161" s="58"/>
      <c r="T161" s="58"/>
      <c r="U161" s="58"/>
      <c r="V161" s="58"/>
      <c r="W161" s="158"/>
      <c r="X161" s="58"/>
      <c r="Y161" s="58"/>
      <c r="Z161" s="67"/>
      <c r="AA161" s="58"/>
      <c r="AB161" s="58"/>
      <c r="AC161" s="74"/>
      <c r="AD161" s="304" t="s">
        <v>2230</v>
      </c>
      <c r="AE161" s="305"/>
      <c r="AF161" s="305"/>
      <c r="AG161" s="305"/>
      <c r="AH161" s="305"/>
      <c r="AI161" s="306"/>
      <c r="AJ161" s="166" t="s">
        <v>2244</v>
      </c>
      <c r="AK161" s="62"/>
      <c r="AL161" s="62"/>
      <c r="AM161" s="62"/>
      <c r="AN161" s="62"/>
      <c r="AO161" s="62"/>
      <c r="AP161" s="62"/>
      <c r="AQ161" s="62"/>
      <c r="AR161" s="62"/>
      <c r="AS161" s="50" t="s">
        <v>2224</v>
      </c>
      <c r="AT161" s="205">
        <v>0.7</v>
      </c>
      <c r="AU161" s="157"/>
      <c r="AV161" s="156"/>
      <c r="AW161" s="156"/>
      <c r="AX161" s="155"/>
      <c r="AY161" s="89">
        <f>ROUND(ROUND(ROUND(M153*W162,0)*$AB$12,0)*AT161,0)-AU160</f>
        <v>367</v>
      </c>
      <c r="AZ161" s="9"/>
    </row>
    <row r="162" spans="1:52" ht="14.1" x14ac:dyDescent="0.3">
      <c r="A162" s="6">
        <v>22</v>
      </c>
      <c r="B162" s="154" t="s">
        <v>1430</v>
      </c>
      <c r="C162" s="49" t="s">
        <v>4600</v>
      </c>
      <c r="D162" s="108"/>
      <c r="E162" s="109"/>
      <c r="F162" s="109"/>
      <c r="G162" s="41"/>
      <c r="H162" s="1"/>
      <c r="I162" s="1"/>
      <c r="J162" s="159"/>
      <c r="K162" s="173"/>
      <c r="L162" s="159"/>
      <c r="M162" s="160"/>
      <c r="N162" s="159"/>
      <c r="O162" s="159"/>
      <c r="P162" s="159"/>
      <c r="Q162" s="40"/>
      <c r="R162" s="7"/>
      <c r="S162" s="7"/>
      <c r="T162" s="7"/>
      <c r="U162" s="7"/>
      <c r="V162" s="107" t="s">
        <v>2224</v>
      </c>
      <c r="W162" s="150">
        <v>0.96499999999999997</v>
      </c>
      <c r="X162" s="257"/>
      <c r="Y162" s="7"/>
      <c r="Z162" s="67"/>
      <c r="AA162" s="58"/>
      <c r="AB162" s="58"/>
      <c r="AC162" s="74"/>
      <c r="AD162" s="307"/>
      <c r="AE162" s="308"/>
      <c r="AF162" s="308"/>
      <c r="AG162" s="308"/>
      <c r="AH162" s="308"/>
      <c r="AI162" s="309"/>
      <c r="AJ162" s="45" t="s">
        <v>2248</v>
      </c>
      <c r="AK162" s="46"/>
      <c r="AL162" s="46"/>
      <c r="AM162" s="46"/>
      <c r="AN162" s="46"/>
      <c r="AO162" s="46"/>
      <c r="AP162" s="46"/>
      <c r="AQ162" s="46"/>
      <c r="AR162" s="46"/>
      <c r="AS162" s="53" t="s">
        <v>1</v>
      </c>
      <c r="AT162" s="205">
        <v>0.5</v>
      </c>
      <c r="AU162" s="148"/>
      <c r="AV162" s="147"/>
      <c r="AW162" s="146"/>
      <c r="AX162" s="145"/>
      <c r="AY162" s="89">
        <f>ROUND(ROUND(ROUND(M153*W162,0)*$AB$12,0)*AT162,0)-AU160</f>
        <v>261</v>
      </c>
      <c r="AZ162" s="9"/>
    </row>
    <row r="163" spans="1:52" ht="14.25" customHeight="1" x14ac:dyDescent="0.3">
      <c r="A163" s="6">
        <v>22</v>
      </c>
      <c r="B163" s="154">
        <v>7441</v>
      </c>
      <c r="C163" s="49" t="s">
        <v>4599</v>
      </c>
      <c r="D163" s="108"/>
      <c r="E163" s="109"/>
      <c r="F163" s="109"/>
      <c r="G163" s="298" t="s">
        <v>2722</v>
      </c>
      <c r="H163" s="299"/>
      <c r="I163" s="299"/>
      <c r="J163" s="300"/>
      <c r="K163" s="57" t="s">
        <v>2513</v>
      </c>
      <c r="L163" s="56"/>
      <c r="M163" s="266"/>
      <c r="N163" s="56"/>
      <c r="O163" s="56"/>
      <c r="P163" s="56"/>
      <c r="Q163" s="238"/>
      <c r="R163" s="1"/>
      <c r="S163" s="127"/>
      <c r="T163" s="127"/>
      <c r="U163" s="127"/>
      <c r="V163" s="127"/>
      <c r="W163" s="141"/>
      <c r="X163" s="127"/>
      <c r="Y163" s="127"/>
      <c r="Z163" s="68"/>
      <c r="AA163" s="127"/>
      <c r="AB163" s="127"/>
      <c r="AC163" s="81"/>
      <c r="AD163" s="187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165"/>
      <c r="AT163" s="271"/>
      <c r="AU163" s="176"/>
      <c r="AV163" s="165"/>
      <c r="AW163" s="165"/>
      <c r="AX163" s="175"/>
      <c r="AY163" s="89">
        <f>ROUND(M165*$AB$12,0)</f>
        <v>386</v>
      </c>
      <c r="AZ163" s="9"/>
    </row>
    <row r="164" spans="1:52" ht="14.25" customHeight="1" x14ac:dyDescent="0.3">
      <c r="A164" s="6">
        <v>22</v>
      </c>
      <c r="B164" s="154">
        <v>7442</v>
      </c>
      <c r="C164" s="49" t="s">
        <v>4598</v>
      </c>
      <c r="D164" s="108"/>
      <c r="E164" s="109"/>
      <c r="F164" s="109"/>
      <c r="G164" s="301"/>
      <c r="H164" s="302"/>
      <c r="I164" s="302"/>
      <c r="J164" s="303"/>
      <c r="K164" s="55" t="s">
        <v>4388</v>
      </c>
      <c r="L164" s="54"/>
      <c r="M164" s="265"/>
      <c r="N164" s="54"/>
      <c r="O164" s="54"/>
      <c r="P164" s="54"/>
      <c r="Q164" s="200"/>
      <c r="R164" s="159"/>
      <c r="S164" s="58"/>
      <c r="T164" s="58"/>
      <c r="U164" s="58"/>
      <c r="V164" s="58"/>
      <c r="W164" s="158"/>
      <c r="X164" s="58"/>
      <c r="Y164" s="58"/>
      <c r="Z164" s="67"/>
      <c r="AA164" s="58"/>
      <c r="AB164" s="58"/>
      <c r="AC164" s="74"/>
      <c r="AD164" s="304" t="s">
        <v>2230</v>
      </c>
      <c r="AE164" s="305"/>
      <c r="AF164" s="305"/>
      <c r="AG164" s="305"/>
      <c r="AH164" s="305"/>
      <c r="AI164" s="306"/>
      <c r="AJ164" s="62" t="s">
        <v>2244</v>
      </c>
      <c r="AK164" s="62"/>
      <c r="AL164" s="62"/>
      <c r="AM164" s="62"/>
      <c r="AN164" s="62"/>
      <c r="AO164" s="62"/>
      <c r="AP164" s="62"/>
      <c r="AQ164" s="62"/>
      <c r="AR164" s="62"/>
      <c r="AS164" s="50" t="s">
        <v>2224</v>
      </c>
      <c r="AT164" s="205">
        <v>0.7</v>
      </c>
      <c r="AU164" s="263"/>
      <c r="AV164" s="262"/>
      <c r="AW164" s="262"/>
      <c r="AX164" s="261"/>
      <c r="AY164" s="89">
        <f>ROUND(ROUND(M165*$AB$12,0)*AT164,0)</f>
        <v>270</v>
      </c>
      <c r="AZ164" s="9"/>
    </row>
    <row r="165" spans="1:52" ht="14.1" x14ac:dyDescent="0.3">
      <c r="A165" s="6">
        <v>22</v>
      </c>
      <c r="B165" s="154" t="s">
        <v>1429</v>
      </c>
      <c r="C165" s="49" t="s">
        <v>4597</v>
      </c>
      <c r="D165" s="108"/>
      <c r="E165" s="109"/>
      <c r="F165" s="109"/>
      <c r="G165" s="301"/>
      <c r="H165" s="302"/>
      <c r="I165" s="302"/>
      <c r="J165" s="303"/>
      <c r="K165" s="41"/>
      <c r="L165" s="1"/>
      <c r="M165" s="174">
        <f>'7経過的生活介護(基本２)'!L165</f>
        <v>551</v>
      </c>
      <c r="N165" s="1" t="s">
        <v>1860</v>
      </c>
      <c r="O165" s="1"/>
      <c r="P165" s="1"/>
      <c r="Q165" s="40"/>
      <c r="R165" s="159"/>
      <c r="S165" s="58"/>
      <c r="T165" s="58"/>
      <c r="U165" s="58"/>
      <c r="V165" s="58"/>
      <c r="W165" s="158"/>
      <c r="X165" s="58"/>
      <c r="Y165" s="58"/>
      <c r="Z165" s="67"/>
      <c r="AA165" s="58"/>
      <c r="AB165" s="58"/>
      <c r="AC165" s="74"/>
      <c r="AD165" s="307"/>
      <c r="AE165" s="308"/>
      <c r="AF165" s="308"/>
      <c r="AG165" s="308"/>
      <c r="AH165" s="308"/>
      <c r="AI165" s="309"/>
      <c r="AJ165" s="45" t="s">
        <v>2248</v>
      </c>
      <c r="AK165" s="46"/>
      <c r="AL165" s="46"/>
      <c r="AM165" s="46"/>
      <c r="AN165" s="46"/>
      <c r="AO165" s="46"/>
      <c r="AP165" s="46"/>
      <c r="AQ165" s="46"/>
      <c r="AR165" s="46"/>
      <c r="AS165" s="53" t="s">
        <v>1</v>
      </c>
      <c r="AT165" s="205">
        <v>0.5</v>
      </c>
      <c r="AU165" s="263"/>
      <c r="AV165" s="262"/>
      <c r="AW165" s="262"/>
      <c r="AX165" s="261"/>
      <c r="AY165" s="89">
        <f>ROUND(ROUND(M165*$AB$12,0)*AT165,0)</f>
        <v>193</v>
      </c>
      <c r="AZ165" s="9"/>
    </row>
    <row r="166" spans="1:52" ht="14.1" x14ac:dyDescent="0.3">
      <c r="A166" s="6">
        <v>22</v>
      </c>
      <c r="B166" s="154">
        <v>7443</v>
      </c>
      <c r="C166" s="49" t="s">
        <v>4596</v>
      </c>
      <c r="D166" s="108"/>
      <c r="E166" s="109"/>
      <c r="F166" s="109"/>
      <c r="G166" s="108"/>
      <c r="H166" s="109"/>
      <c r="I166" s="109"/>
      <c r="J166" s="110"/>
      <c r="K166" s="41"/>
      <c r="L166" s="1"/>
      <c r="M166" s="32"/>
      <c r="O166" s="1"/>
      <c r="P166" s="1"/>
      <c r="Q166" s="40"/>
      <c r="R166" s="62" t="s">
        <v>2234</v>
      </c>
      <c r="S166" s="62"/>
      <c r="T166" s="62"/>
      <c r="U166" s="62"/>
      <c r="V166" s="62"/>
      <c r="W166" s="168"/>
      <c r="X166" s="62"/>
      <c r="Y166" s="62"/>
      <c r="Z166" s="67"/>
      <c r="AA166" s="58"/>
      <c r="AB166" s="58"/>
      <c r="AC166" s="74"/>
      <c r="AD166" s="166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50"/>
      <c r="AT166" s="268"/>
      <c r="AU166" s="157"/>
      <c r="AV166" s="156"/>
      <c r="AW166" s="156"/>
      <c r="AX166" s="155"/>
      <c r="AY166" s="89">
        <f>ROUND(ROUND(M165*W168,0)*$AB$12,0)</f>
        <v>372</v>
      </c>
      <c r="AZ166" s="9"/>
    </row>
    <row r="167" spans="1:52" ht="14.25" customHeight="1" x14ac:dyDescent="0.3">
      <c r="A167" s="6">
        <v>22</v>
      </c>
      <c r="B167" s="154">
        <v>7444</v>
      </c>
      <c r="C167" s="49" t="s">
        <v>4595</v>
      </c>
      <c r="D167" s="108"/>
      <c r="E167" s="109"/>
      <c r="F167" s="109"/>
      <c r="G167" s="41"/>
      <c r="H167" s="1"/>
      <c r="I167" s="1"/>
      <c r="J167" s="1"/>
      <c r="K167" s="173"/>
      <c r="L167" s="159"/>
      <c r="M167" s="160"/>
      <c r="N167" s="159"/>
      <c r="O167" s="159"/>
      <c r="P167" s="1"/>
      <c r="Q167" s="40"/>
      <c r="R167" s="58" t="s">
        <v>2231</v>
      </c>
      <c r="S167" s="58"/>
      <c r="T167" s="58"/>
      <c r="U167" s="58"/>
      <c r="V167" s="58"/>
      <c r="W167" s="158"/>
      <c r="X167" s="58"/>
      <c r="Y167" s="58"/>
      <c r="Z167" s="67"/>
      <c r="AA167" s="58"/>
      <c r="AB167" s="58"/>
      <c r="AC167" s="74"/>
      <c r="AD167" s="304" t="s">
        <v>2230</v>
      </c>
      <c r="AE167" s="305"/>
      <c r="AF167" s="305"/>
      <c r="AG167" s="305"/>
      <c r="AH167" s="305"/>
      <c r="AI167" s="306"/>
      <c r="AJ167" s="166" t="s">
        <v>2244</v>
      </c>
      <c r="AK167" s="62"/>
      <c r="AL167" s="62"/>
      <c r="AM167" s="62"/>
      <c r="AN167" s="62"/>
      <c r="AO167" s="62"/>
      <c r="AP167" s="62"/>
      <c r="AQ167" s="62"/>
      <c r="AR167" s="62"/>
      <c r="AS167" s="50" t="s">
        <v>2224</v>
      </c>
      <c r="AT167" s="205">
        <v>0.7</v>
      </c>
      <c r="AU167" s="157"/>
      <c r="AV167" s="156"/>
      <c r="AW167" s="156"/>
      <c r="AX167" s="155"/>
      <c r="AY167" s="89">
        <f>ROUND(ROUND(ROUND(M165*W168,0)*$AB$12,0)*AT167,0)</f>
        <v>260</v>
      </c>
      <c r="AZ167" s="9"/>
    </row>
    <row r="168" spans="1:52" ht="14.1" x14ac:dyDescent="0.3">
      <c r="A168" s="6">
        <v>22</v>
      </c>
      <c r="B168" s="154" t="s">
        <v>1428</v>
      </c>
      <c r="C168" s="49" t="s">
        <v>4594</v>
      </c>
      <c r="D168" s="108"/>
      <c r="E168" s="109"/>
      <c r="F168" s="109"/>
      <c r="G168" s="41"/>
      <c r="H168" s="1"/>
      <c r="I168" s="1"/>
      <c r="J168" s="1"/>
      <c r="K168" s="173"/>
      <c r="L168" s="159"/>
      <c r="M168" s="160"/>
      <c r="N168" s="159"/>
      <c r="O168" s="159"/>
      <c r="P168" s="1"/>
      <c r="Q168" s="40"/>
      <c r="R168" s="7"/>
      <c r="S168" s="7"/>
      <c r="T168" s="7"/>
      <c r="U168" s="7"/>
      <c r="V168" s="107" t="s">
        <v>2224</v>
      </c>
      <c r="W168" s="150">
        <v>0.96499999999999997</v>
      </c>
      <c r="X168" s="257"/>
      <c r="Y168" s="7"/>
      <c r="Z168" s="67"/>
      <c r="AA168" s="58"/>
      <c r="AB168" s="58"/>
      <c r="AC168" s="74"/>
      <c r="AD168" s="307"/>
      <c r="AE168" s="308"/>
      <c r="AF168" s="308"/>
      <c r="AG168" s="308"/>
      <c r="AH168" s="308"/>
      <c r="AI168" s="309"/>
      <c r="AJ168" s="45" t="s">
        <v>2248</v>
      </c>
      <c r="AK168" s="46"/>
      <c r="AL168" s="46"/>
      <c r="AM168" s="46"/>
      <c r="AN168" s="46"/>
      <c r="AO168" s="46"/>
      <c r="AP168" s="46"/>
      <c r="AQ168" s="46"/>
      <c r="AR168" s="46"/>
      <c r="AS168" s="53" t="s">
        <v>1</v>
      </c>
      <c r="AT168" s="205">
        <v>0.5</v>
      </c>
      <c r="AU168" s="157"/>
      <c r="AV168" s="156"/>
      <c r="AW168" s="156"/>
      <c r="AX168" s="155"/>
      <c r="AY168" s="89">
        <f>ROUND(ROUND(ROUND(M165*W168,0)*$AB$12,0)*AT168,0)</f>
        <v>186</v>
      </c>
      <c r="AZ168" s="9"/>
    </row>
    <row r="169" spans="1:52" ht="14.25" customHeight="1" x14ac:dyDescent="0.3">
      <c r="A169" s="6">
        <v>22</v>
      </c>
      <c r="B169" s="154" t="s">
        <v>1427</v>
      </c>
      <c r="C169" s="49" t="s">
        <v>4593</v>
      </c>
      <c r="D169" s="108"/>
      <c r="E169" s="109"/>
      <c r="F169" s="109"/>
      <c r="G169" s="55"/>
      <c r="H169" s="54"/>
      <c r="I169" s="54"/>
      <c r="J169" s="54"/>
      <c r="K169" s="108"/>
      <c r="L169" s="109"/>
      <c r="M169" s="269"/>
      <c r="N169" s="109"/>
      <c r="O169" s="109"/>
      <c r="P169" s="109"/>
      <c r="Q169" s="110"/>
      <c r="R169" s="1"/>
      <c r="S169" s="127"/>
      <c r="T169" s="127"/>
      <c r="U169" s="127"/>
      <c r="V169" s="127"/>
      <c r="W169" s="141"/>
      <c r="X169" s="127"/>
      <c r="Y169" s="127"/>
      <c r="Z169" s="68"/>
      <c r="AA169" s="127"/>
      <c r="AB169" s="127"/>
      <c r="AC169" s="81"/>
      <c r="AD169" s="68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59"/>
      <c r="AT169" s="270"/>
      <c r="AU169" s="310" t="s">
        <v>2255</v>
      </c>
      <c r="AV169" s="311"/>
      <c r="AW169" s="311"/>
      <c r="AX169" s="312"/>
      <c r="AY169" s="89">
        <f>ROUND(M165*$AB$12,0)-AU172</f>
        <v>381</v>
      </c>
      <c r="AZ169" s="9"/>
    </row>
    <row r="170" spans="1:52" ht="14.25" customHeight="1" x14ac:dyDescent="0.3">
      <c r="A170" s="6">
        <v>22</v>
      </c>
      <c r="B170" s="154" t="s">
        <v>1426</v>
      </c>
      <c r="C170" s="49" t="s">
        <v>4592</v>
      </c>
      <c r="D170" s="108"/>
      <c r="E170" s="109"/>
      <c r="F170" s="109"/>
      <c r="G170" s="55"/>
      <c r="H170" s="54"/>
      <c r="I170" s="54"/>
      <c r="J170" s="54"/>
      <c r="K170" s="108"/>
      <c r="L170" s="109"/>
      <c r="M170" s="269"/>
      <c r="N170" s="109"/>
      <c r="O170" s="109"/>
      <c r="P170" s="109"/>
      <c r="Q170" s="110"/>
      <c r="R170" s="159"/>
      <c r="S170" s="58"/>
      <c r="T170" s="58"/>
      <c r="U170" s="58"/>
      <c r="V170" s="58"/>
      <c r="W170" s="158"/>
      <c r="X170" s="58"/>
      <c r="Y170" s="58"/>
      <c r="Z170" s="67"/>
      <c r="AA170" s="58"/>
      <c r="AB170" s="58"/>
      <c r="AC170" s="74"/>
      <c r="AD170" s="304" t="s">
        <v>2230</v>
      </c>
      <c r="AE170" s="305"/>
      <c r="AF170" s="305"/>
      <c r="AG170" s="305"/>
      <c r="AH170" s="305"/>
      <c r="AI170" s="306"/>
      <c r="AJ170" s="62" t="s">
        <v>2244</v>
      </c>
      <c r="AK170" s="62"/>
      <c r="AL170" s="62"/>
      <c r="AM170" s="62"/>
      <c r="AN170" s="62"/>
      <c r="AO170" s="62"/>
      <c r="AP170" s="62"/>
      <c r="AQ170" s="62"/>
      <c r="AR170" s="62"/>
      <c r="AS170" s="50" t="s">
        <v>2224</v>
      </c>
      <c r="AT170" s="205">
        <v>0.7</v>
      </c>
      <c r="AU170" s="313"/>
      <c r="AV170" s="314"/>
      <c r="AW170" s="314"/>
      <c r="AX170" s="315"/>
      <c r="AY170" s="89">
        <f>ROUND(ROUND(M165*$AB$12,0)*AT170,0)-AU172</f>
        <v>265</v>
      </c>
      <c r="AZ170" s="9"/>
    </row>
    <row r="171" spans="1:52" ht="14.1" x14ac:dyDescent="0.3">
      <c r="A171" s="6">
        <v>22</v>
      </c>
      <c r="B171" s="154" t="s">
        <v>1425</v>
      </c>
      <c r="C171" s="49" t="s">
        <v>4591</v>
      </c>
      <c r="D171" s="108"/>
      <c r="E171" s="109"/>
      <c r="F171" s="109"/>
      <c r="G171" s="55"/>
      <c r="H171" s="54"/>
      <c r="I171" s="54"/>
      <c r="J171" s="54"/>
      <c r="K171" s="41"/>
      <c r="L171" s="1"/>
      <c r="M171" s="33"/>
      <c r="N171" s="1"/>
      <c r="O171" s="1"/>
      <c r="P171" s="1"/>
      <c r="Q171" s="40"/>
      <c r="R171" s="159"/>
      <c r="S171" s="58"/>
      <c r="T171" s="58"/>
      <c r="U171" s="58"/>
      <c r="V171" s="58"/>
      <c r="W171" s="158"/>
      <c r="X171" s="58"/>
      <c r="Y171" s="58"/>
      <c r="Z171" s="67"/>
      <c r="AA171" s="58"/>
      <c r="AB171" s="58"/>
      <c r="AC171" s="74"/>
      <c r="AD171" s="307"/>
      <c r="AE171" s="308"/>
      <c r="AF171" s="308"/>
      <c r="AG171" s="308"/>
      <c r="AH171" s="308"/>
      <c r="AI171" s="309"/>
      <c r="AJ171" s="62" t="s">
        <v>2248</v>
      </c>
      <c r="AK171" s="62"/>
      <c r="AL171" s="62"/>
      <c r="AM171" s="62"/>
      <c r="AN171" s="62"/>
      <c r="AO171" s="62"/>
      <c r="AP171" s="62"/>
      <c r="AQ171" s="62"/>
      <c r="AR171" s="62"/>
      <c r="AS171" s="53" t="s">
        <v>1</v>
      </c>
      <c r="AT171" s="205">
        <v>0.5</v>
      </c>
      <c r="AU171" s="313"/>
      <c r="AV171" s="314"/>
      <c r="AW171" s="314"/>
      <c r="AX171" s="315"/>
      <c r="AY171" s="89">
        <f>ROUND(ROUND(M165*$AB$12,0)*AT171,0)-AU172</f>
        <v>188</v>
      </c>
      <c r="AZ171" s="9"/>
    </row>
    <row r="172" spans="1:52" ht="14.1" x14ac:dyDescent="0.3">
      <c r="A172" s="6">
        <v>22</v>
      </c>
      <c r="B172" s="154" t="s">
        <v>1424</v>
      </c>
      <c r="C172" s="49" t="s">
        <v>4590</v>
      </c>
      <c r="D172" s="108"/>
      <c r="E172" s="109"/>
      <c r="F172" s="109"/>
      <c r="G172" s="55"/>
      <c r="H172" s="54"/>
      <c r="I172" s="54"/>
      <c r="J172" s="54"/>
      <c r="K172" s="41"/>
      <c r="L172" s="1"/>
      <c r="M172" s="196"/>
      <c r="N172" s="1"/>
      <c r="O172" s="1"/>
      <c r="P172" s="1"/>
      <c r="Q172" s="40"/>
      <c r="R172" s="62" t="s">
        <v>2234</v>
      </c>
      <c r="S172" s="62"/>
      <c r="T172" s="62"/>
      <c r="U172" s="62"/>
      <c r="V172" s="62"/>
      <c r="W172" s="168"/>
      <c r="X172" s="62"/>
      <c r="Y172" s="62"/>
      <c r="Z172" s="67"/>
      <c r="AA172" s="58"/>
      <c r="AB172" s="58"/>
      <c r="AC172" s="74"/>
      <c r="AD172" s="166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50"/>
      <c r="AT172" s="268"/>
      <c r="AU172" s="163">
        <v>5</v>
      </c>
      <c r="AV172" s="162" t="s">
        <v>2251</v>
      </c>
      <c r="AW172" s="159"/>
      <c r="AX172" s="161"/>
      <c r="AY172" s="89">
        <f>ROUND(ROUND(M165*W174,0)*$AB$12,0)-AU172</f>
        <v>367</v>
      </c>
      <c r="AZ172" s="9"/>
    </row>
    <row r="173" spans="1:52" ht="14.25" customHeight="1" x14ac:dyDescent="0.3">
      <c r="A173" s="6">
        <v>22</v>
      </c>
      <c r="B173" s="154" t="s">
        <v>1423</v>
      </c>
      <c r="C173" s="49" t="s">
        <v>4589</v>
      </c>
      <c r="D173" s="108"/>
      <c r="E173" s="109"/>
      <c r="F173" s="109"/>
      <c r="G173" s="41"/>
      <c r="H173" s="1"/>
      <c r="I173" s="1"/>
      <c r="J173" s="1"/>
      <c r="K173" s="173"/>
      <c r="L173" s="159"/>
      <c r="M173" s="160"/>
      <c r="N173" s="159"/>
      <c r="O173" s="159"/>
      <c r="P173" s="1"/>
      <c r="Q173" s="40"/>
      <c r="R173" s="58" t="s">
        <v>2231</v>
      </c>
      <c r="S173" s="58"/>
      <c r="T173" s="58"/>
      <c r="U173" s="58"/>
      <c r="V173" s="58"/>
      <c r="W173" s="158"/>
      <c r="X173" s="58"/>
      <c r="Y173" s="58"/>
      <c r="Z173" s="67"/>
      <c r="AA173" s="58"/>
      <c r="AB173" s="58"/>
      <c r="AC173" s="74"/>
      <c r="AD173" s="304" t="s">
        <v>2230</v>
      </c>
      <c r="AE173" s="305"/>
      <c r="AF173" s="305"/>
      <c r="AG173" s="305"/>
      <c r="AH173" s="305"/>
      <c r="AI173" s="306"/>
      <c r="AJ173" s="166" t="s">
        <v>2244</v>
      </c>
      <c r="AK173" s="62"/>
      <c r="AL173" s="62"/>
      <c r="AM173" s="62"/>
      <c r="AN173" s="62"/>
      <c r="AO173" s="62"/>
      <c r="AP173" s="62"/>
      <c r="AQ173" s="62"/>
      <c r="AR173" s="62"/>
      <c r="AS173" s="50" t="s">
        <v>2224</v>
      </c>
      <c r="AT173" s="205">
        <v>0.7</v>
      </c>
      <c r="AU173" s="157"/>
      <c r="AV173" s="156"/>
      <c r="AW173" s="156"/>
      <c r="AX173" s="155"/>
      <c r="AY173" s="89">
        <f>ROUND(ROUND(ROUND(M165*W174,0)*$AB$12,0)*AT173,0)-AU172</f>
        <v>255</v>
      </c>
      <c r="AZ173" s="9"/>
    </row>
    <row r="174" spans="1:52" ht="14.1" x14ac:dyDescent="0.3">
      <c r="A174" s="6">
        <v>22</v>
      </c>
      <c r="B174" s="154" t="s">
        <v>1422</v>
      </c>
      <c r="C174" s="49" t="s">
        <v>4588</v>
      </c>
      <c r="D174" s="108"/>
      <c r="E174" s="109"/>
      <c r="F174" s="109"/>
      <c r="G174" s="41"/>
      <c r="H174" s="1"/>
      <c r="I174" s="1"/>
      <c r="J174" s="1"/>
      <c r="K174" s="173"/>
      <c r="L174" s="159"/>
      <c r="M174" s="160"/>
      <c r="N174" s="159"/>
      <c r="O174" s="159"/>
      <c r="P174" s="1"/>
      <c r="Q174" s="40"/>
      <c r="R174" s="7"/>
      <c r="S174" s="7"/>
      <c r="T174" s="7"/>
      <c r="U174" s="7"/>
      <c r="V174" s="107" t="s">
        <v>2224</v>
      </c>
      <c r="W174" s="150">
        <v>0.96499999999999997</v>
      </c>
      <c r="X174" s="257"/>
      <c r="Y174" s="7"/>
      <c r="Z174" s="67"/>
      <c r="AA174" s="58"/>
      <c r="AB174" s="58"/>
      <c r="AC174" s="74"/>
      <c r="AD174" s="307"/>
      <c r="AE174" s="308"/>
      <c r="AF174" s="308"/>
      <c r="AG174" s="308"/>
      <c r="AH174" s="308"/>
      <c r="AI174" s="309"/>
      <c r="AJ174" s="45" t="s">
        <v>2248</v>
      </c>
      <c r="AK174" s="46"/>
      <c r="AL174" s="46"/>
      <c r="AM174" s="46"/>
      <c r="AN174" s="46"/>
      <c r="AO174" s="46"/>
      <c r="AP174" s="46"/>
      <c r="AQ174" s="46"/>
      <c r="AR174" s="46"/>
      <c r="AS174" s="53" t="s">
        <v>1</v>
      </c>
      <c r="AT174" s="205">
        <v>0.5</v>
      </c>
      <c r="AU174" s="148"/>
      <c r="AV174" s="147"/>
      <c r="AW174" s="146"/>
      <c r="AX174" s="145"/>
      <c r="AY174" s="89">
        <f>ROUND(ROUND(ROUND(M165*W174,0)*$AB$12,0)*AT174,0)-AU172</f>
        <v>181</v>
      </c>
      <c r="AZ174" s="9"/>
    </row>
    <row r="175" spans="1:52" ht="14.25" customHeight="1" x14ac:dyDescent="0.3">
      <c r="A175" s="6">
        <v>22</v>
      </c>
      <c r="B175" s="154">
        <v>7445</v>
      </c>
      <c r="C175" s="49" t="s">
        <v>4587</v>
      </c>
      <c r="D175" s="108"/>
      <c r="E175" s="109"/>
      <c r="F175" s="109"/>
      <c r="G175" s="41"/>
      <c r="H175" s="1"/>
      <c r="I175" s="1"/>
      <c r="J175" s="159"/>
      <c r="K175" s="57" t="s">
        <v>2499</v>
      </c>
      <c r="L175" s="56"/>
      <c r="M175" s="266"/>
      <c r="N175" s="56"/>
      <c r="O175" s="56"/>
      <c r="P175" s="56"/>
      <c r="Q175" s="238"/>
      <c r="R175" s="1"/>
      <c r="S175" s="127"/>
      <c r="T175" s="127"/>
      <c r="U175" s="127"/>
      <c r="V175" s="127"/>
      <c r="W175" s="141"/>
      <c r="X175" s="127"/>
      <c r="Y175" s="127"/>
      <c r="Z175" s="68"/>
      <c r="AA175" s="127"/>
      <c r="AB175" s="127"/>
      <c r="AC175" s="81"/>
      <c r="AD175" s="187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165"/>
      <c r="AT175" s="271"/>
      <c r="AU175" s="176"/>
      <c r="AV175" s="165"/>
      <c r="AW175" s="165"/>
      <c r="AX175" s="175"/>
      <c r="AY175" s="89">
        <f>ROUND(M177*$AB$12,0)</f>
        <v>757</v>
      </c>
      <c r="AZ175" s="9"/>
    </row>
    <row r="176" spans="1:52" ht="14.25" customHeight="1" x14ac:dyDescent="0.3">
      <c r="A176" s="6">
        <v>22</v>
      </c>
      <c r="B176" s="154">
        <v>7446</v>
      </c>
      <c r="C176" s="49" t="s">
        <v>4586</v>
      </c>
      <c r="D176" s="108"/>
      <c r="E176" s="109"/>
      <c r="F176" s="109"/>
      <c r="G176" s="41"/>
      <c r="H176" s="1"/>
      <c r="I176" s="1"/>
      <c r="J176" s="159"/>
      <c r="K176" s="55"/>
      <c r="L176" s="54"/>
      <c r="M176" s="265"/>
      <c r="N176" s="54"/>
      <c r="O176" s="54"/>
      <c r="P176" s="54"/>
      <c r="Q176" s="200"/>
      <c r="R176" s="159"/>
      <c r="S176" s="58"/>
      <c r="T176" s="58"/>
      <c r="U176" s="58"/>
      <c r="V176" s="58"/>
      <c r="W176" s="158"/>
      <c r="X176" s="58"/>
      <c r="Y176" s="58"/>
      <c r="Z176" s="67"/>
      <c r="AA176" s="58"/>
      <c r="AB176" s="58"/>
      <c r="AC176" s="74"/>
      <c r="AD176" s="304" t="s">
        <v>2230</v>
      </c>
      <c r="AE176" s="305"/>
      <c r="AF176" s="305"/>
      <c r="AG176" s="305"/>
      <c r="AH176" s="305"/>
      <c r="AI176" s="306"/>
      <c r="AJ176" s="62" t="s">
        <v>2244</v>
      </c>
      <c r="AK176" s="62"/>
      <c r="AL176" s="62"/>
      <c r="AM176" s="62"/>
      <c r="AN176" s="62"/>
      <c r="AO176" s="62"/>
      <c r="AP176" s="62"/>
      <c r="AQ176" s="62"/>
      <c r="AR176" s="62"/>
      <c r="AS176" s="50" t="s">
        <v>2224</v>
      </c>
      <c r="AT176" s="205">
        <v>0.7</v>
      </c>
      <c r="AU176" s="263"/>
      <c r="AV176" s="262"/>
      <c r="AW176" s="262"/>
      <c r="AX176" s="261"/>
      <c r="AY176" s="89">
        <f>ROUND(ROUND(M177*$AB$12,0)*AT176,0)</f>
        <v>530</v>
      </c>
      <c r="AZ176" s="9"/>
    </row>
    <row r="177" spans="1:52" ht="14.1" x14ac:dyDescent="0.3">
      <c r="A177" s="6">
        <v>22</v>
      </c>
      <c r="B177" s="154" t="s">
        <v>1421</v>
      </c>
      <c r="C177" s="49" t="s">
        <v>4585</v>
      </c>
      <c r="D177" s="108"/>
      <c r="E177" s="109"/>
      <c r="F177" s="109"/>
      <c r="G177" s="41"/>
      <c r="H177" s="1"/>
      <c r="I177" s="1"/>
      <c r="J177" s="159"/>
      <c r="K177" s="173"/>
      <c r="L177" s="159"/>
      <c r="M177" s="174">
        <f>'7経過的生活介護(基本２)'!L177</f>
        <v>1081</v>
      </c>
      <c r="N177" s="1" t="s">
        <v>1860</v>
      </c>
      <c r="O177" s="159"/>
      <c r="P177" s="159"/>
      <c r="Q177" s="40"/>
      <c r="R177" s="159"/>
      <c r="S177" s="58"/>
      <c r="T177" s="58"/>
      <c r="U177" s="58"/>
      <c r="V177" s="58"/>
      <c r="W177" s="158"/>
      <c r="X177" s="58"/>
      <c r="Y177" s="58"/>
      <c r="Z177" s="67"/>
      <c r="AA177" s="58"/>
      <c r="AB177" s="58"/>
      <c r="AC177" s="74"/>
      <c r="AD177" s="307"/>
      <c r="AE177" s="308"/>
      <c r="AF177" s="308"/>
      <c r="AG177" s="308"/>
      <c r="AH177" s="308"/>
      <c r="AI177" s="309"/>
      <c r="AJ177" s="45" t="s">
        <v>2248</v>
      </c>
      <c r="AK177" s="46"/>
      <c r="AL177" s="46"/>
      <c r="AM177" s="46"/>
      <c r="AN177" s="46"/>
      <c r="AO177" s="46"/>
      <c r="AP177" s="46"/>
      <c r="AQ177" s="46"/>
      <c r="AR177" s="46"/>
      <c r="AS177" s="53" t="s">
        <v>1</v>
      </c>
      <c r="AT177" s="205">
        <v>0.5</v>
      </c>
      <c r="AU177" s="263"/>
      <c r="AV177" s="262"/>
      <c r="AW177" s="262"/>
      <c r="AX177" s="261"/>
      <c r="AY177" s="89">
        <f>ROUND(ROUND(M177*$AB$12,0)*AT177,0)</f>
        <v>379</v>
      </c>
      <c r="AZ177" s="9"/>
    </row>
    <row r="178" spans="1:52" ht="14.1" x14ac:dyDescent="0.3">
      <c r="A178" s="6">
        <v>22</v>
      </c>
      <c r="B178" s="154">
        <v>7447</v>
      </c>
      <c r="C178" s="49" t="s">
        <v>4584</v>
      </c>
      <c r="D178" s="108"/>
      <c r="E178" s="109"/>
      <c r="F178" s="109"/>
      <c r="G178" s="41"/>
      <c r="H178" s="1"/>
      <c r="I178" s="1"/>
      <c r="J178" s="159"/>
      <c r="K178" s="173"/>
      <c r="L178" s="159"/>
      <c r="M178" s="32"/>
      <c r="O178" s="1"/>
      <c r="P178" s="159"/>
      <c r="Q178" s="40"/>
      <c r="R178" s="62" t="s">
        <v>2234</v>
      </c>
      <c r="S178" s="62"/>
      <c r="T178" s="62"/>
      <c r="U178" s="62"/>
      <c r="V178" s="62"/>
      <c r="W178" s="168"/>
      <c r="X178" s="62"/>
      <c r="Y178" s="62"/>
      <c r="Z178" s="67"/>
      <c r="AA178" s="58"/>
      <c r="AB178" s="58"/>
      <c r="AC178" s="74"/>
      <c r="AD178" s="166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50"/>
      <c r="AT178" s="268"/>
      <c r="AU178" s="157"/>
      <c r="AV178" s="156"/>
      <c r="AW178" s="156"/>
      <c r="AX178" s="155"/>
      <c r="AY178" s="89">
        <f>ROUND(ROUND(M177*W180,0)*$AB$12,0)</f>
        <v>730</v>
      </c>
      <c r="AZ178" s="9"/>
    </row>
    <row r="179" spans="1:52" ht="14.25" customHeight="1" x14ac:dyDescent="0.3">
      <c r="A179" s="6">
        <v>22</v>
      </c>
      <c r="B179" s="154">
        <v>7448</v>
      </c>
      <c r="C179" s="49" t="s">
        <v>4583</v>
      </c>
      <c r="D179" s="108"/>
      <c r="E179" s="109"/>
      <c r="F179" s="109"/>
      <c r="G179" s="41"/>
      <c r="H179" s="1"/>
      <c r="I179" s="1"/>
      <c r="J179" s="159"/>
      <c r="K179" s="173"/>
      <c r="L179" s="159"/>
      <c r="M179" s="160"/>
      <c r="N179" s="159"/>
      <c r="O179" s="159"/>
      <c r="P179" s="159"/>
      <c r="Q179" s="40"/>
      <c r="R179" s="58" t="s">
        <v>2231</v>
      </c>
      <c r="S179" s="58"/>
      <c r="T179" s="58"/>
      <c r="U179" s="58"/>
      <c r="V179" s="58"/>
      <c r="W179" s="158"/>
      <c r="X179" s="58"/>
      <c r="Y179" s="58"/>
      <c r="Z179" s="67"/>
      <c r="AA179" s="58"/>
      <c r="AB179" s="58"/>
      <c r="AC179" s="74"/>
      <c r="AD179" s="304" t="s">
        <v>2230</v>
      </c>
      <c r="AE179" s="305"/>
      <c r="AF179" s="305"/>
      <c r="AG179" s="305"/>
      <c r="AH179" s="305"/>
      <c r="AI179" s="306"/>
      <c r="AJ179" s="166" t="s">
        <v>2244</v>
      </c>
      <c r="AK179" s="62"/>
      <c r="AL179" s="62"/>
      <c r="AM179" s="62"/>
      <c r="AN179" s="62"/>
      <c r="AO179" s="62"/>
      <c r="AP179" s="62"/>
      <c r="AQ179" s="62"/>
      <c r="AR179" s="62"/>
      <c r="AS179" s="50" t="s">
        <v>2224</v>
      </c>
      <c r="AT179" s="205">
        <v>0.7</v>
      </c>
      <c r="AU179" s="157"/>
      <c r="AV179" s="156"/>
      <c r="AW179" s="156"/>
      <c r="AX179" s="155"/>
      <c r="AY179" s="89">
        <f>ROUND(ROUND(ROUND(M177*W180,0)*$AB$12,0)*AT179,0)</f>
        <v>511</v>
      </c>
      <c r="AZ179" s="9"/>
    </row>
    <row r="180" spans="1:52" ht="14.1" x14ac:dyDescent="0.3">
      <c r="A180" s="6">
        <v>22</v>
      </c>
      <c r="B180" s="154" t="s">
        <v>1420</v>
      </c>
      <c r="C180" s="49" t="s">
        <v>4582</v>
      </c>
      <c r="D180" s="108"/>
      <c r="E180" s="109"/>
      <c r="F180" s="109"/>
      <c r="G180" s="41"/>
      <c r="H180" s="1"/>
      <c r="I180" s="1"/>
      <c r="J180" s="159"/>
      <c r="K180" s="173"/>
      <c r="L180" s="159"/>
      <c r="M180" s="160"/>
      <c r="N180" s="159"/>
      <c r="O180" s="159"/>
      <c r="P180" s="159"/>
      <c r="Q180" s="40"/>
      <c r="R180" s="7"/>
      <c r="S180" s="7"/>
      <c r="T180" s="7"/>
      <c r="U180" s="7"/>
      <c r="V180" s="107" t="s">
        <v>2224</v>
      </c>
      <c r="W180" s="150">
        <v>0.96499999999999997</v>
      </c>
      <c r="X180" s="257"/>
      <c r="Y180" s="7"/>
      <c r="Z180" s="67"/>
      <c r="AA180" s="58"/>
      <c r="AB180" s="58"/>
      <c r="AC180" s="74"/>
      <c r="AD180" s="307"/>
      <c r="AE180" s="308"/>
      <c r="AF180" s="308"/>
      <c r="AG180" s="308"/>
      <c r="AH180" s="308"/>
      <c r="AI180" s="309"/>
      <c r="AJ180" s="45" t="s">
        <v>2248</v>
      </c>
      <c r="AK180" s="46"/>
      <c r="AL180" s="46"/>
      <c r="AM180" s="46"/>
      <c r="AN180" s="46"/>
      <c r="AO180" s="46"/>
      <c r="AP180" s="46"/>
      <c r="AQ180" s="46"/>
      <c r="AR180" s="46"/>
      <c r="AS180" s="53" t="s">
        <v>1</v>
      </c>
      <c r="AT180" s="205">
        <v>0.5</v>
      </c>
      <c r="AU180" s="157"/>
      <c r="AV180" s="156"/>
      <c r="AW180" s="156"/>
      <c r="AX180" s="155"/>
      <c r="AY180" s="89">
        <f>ROUND(ROUND(ROUND(M177*W180,0)*$AB$12,0)*AT180,0)</f>
        <v>365</v>
      </c>
      <c r="AZ180" s="9"/>
    </row>
    <row r="181" spans="1:52" ht="14.25" customHeight="1" x14ac:dyDescent="0.3">
      <c r="A181" s="6">
        <v>22</v>
      </c>
      <c r="B181" s="154" t="s">
        <v>1419</v>
      </c>
      <c r="C181" s="49" t="s">
        <v>4581</v>
      </c>
      <c r="D181" s="108"/>
      <c r="E181" s="109"/>
      <c r="F181" s="109"/>
      <c r="G181" s="41"/>
      <c r="H181" s="1"/>
      <c r="I181" s="1"/>
      <c r="J181" s="159"/>
      <c r="K181" s="108"/>
      <c r="L181" s="109"/>
      <c r="M181" s="269"/>
      <c r="N181" s="109"/>
      <c r="O181" s="109"/>
      <c r="P181" s="109"/>
      <c r="Q181" s="110"/>
      <c r="R181" s="1"/>
      <c r="S181" s="127"/>
      <c r="T181" s="127"/>
      <c r="U181" s="127"/>
      <c r="V181" s="127"/>
      <c r="W181" s="141"/>
      <c r="X181" s="127"/>
      <c r="Y181" s="127"/>
      <c r="Z181" s="68"/>
      <c r="AA181" s="127"/>
      <c r="AB181" s="127"/>
      <c r="AC181" s="81"/>
      <c r="AD181" s="68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59"/>
      <c r="AT181" s="270"/>
      <c r="AU181" s="310" t="s">
        <v>2255</v>
      </c>
      <c r="AV181" s="311"/>
      <c r="AW181" s="311"/>
      <c r="AX181" s="312"/>
      <c r="AY181" s="89">
        <f>ROUND(M177*$AB$12,0)-AU184</f>
        <v>752</v>
      </c>
      <c r="AZ181" s="9"/>
    </row>
    <row r="182" spans="1:52" ht="14.25" customHeight="1" x14ac:dyDescent="0.3">
      <c r="A182" s="6">
        <v>22</v>
      </c>
      <c r="B182" s="154" t="s">
        <v>1418</v>
      </c>
      <c r="C182" s="49" t="s">
        <v>4580</v>
      </c>
      <c r="D182" s="108"/>
      <c r="E182" s="109"/>
      <c r="F182" s="109"/>
      <c r="G182" s="41"/>
      <c r="H182" s="1"/>
      <c r="I182" s="1"/>
      <c r="J182" s="159"/>
      <c r="K182" s="108"/>
      <c r="L182" s="109"/>
      <c r="M182" s="269"/>
      <c r="N182" s="109"/>
      <c r="O182" s="109"/>
      <c r="P182" s="109"/>
      <c r="Q182" s="110"/>
      <c r="R182" s="159"/>
      <c r="S182" s="58"/>
      <c r="T182" s="58"/>
      <c r="U182" s="58"/>
      <c r="V182" s="58"/>
      <c r="W182" s="158"/>
      <c r="X182" s="58"/>
      <c r="Y182" s="58"/>
      <c r="Z182" s="67"/>
      <c r="AA182" s="58"/>
      <c r="AB182" s="58"/>
      <c r="AC182" s="74"/>
      <c r="AD182" s="304" t="s">
        <v>2230</v>
      </c>
      <c r="AE182" s="305"/>
      <c r="AF182" s="305"/>
      <c r="AG182" s="305"/>
      <c r="AH182" s="305"/>
      <c r="AI182" s="306"/>
      <c r="AJ182" s="62" t="s">
        <v>2244</v>
      </c>
      <c r="AK182" s="62"/>
      <c r="AL182" s="62"/>
      <c r="AM182" s="62"/>
      <c r="AN182" s="62"/>
      <c r="AO182" s="62"/>
      <c r="AP182" s="62"/>
      <c r="AQ182" s="62"/>
      <c r="AR182" s="62"/>
      <c r="AS182" s="50" t="s">
        <v>2224</v>
      </c>
      <c r="AT182" s="205">
        <v>0.7</v>
      </c>
      <c r="AU182" s="313"/>
      <c r="AV182" s="314"/>
      <c r="AW182" s="314"/>
      <c r="AX182" s="315"/>
      <c r="AY182" s="89">
        <f>ROUND(ROUND(M177*$AB$12,0)*AT182,0)-AU184</f>
        <v>525</v>
      </c>
      <c r="AZ182" s="9"/>
    </row>
    <row r="183" spans="1:52" ht="14.1" x14ac:dyDescent="0.3">
      <c r="A183" s="6">
        <v>22</v>
      </c>
      <c r="B183" s="154" t="s">
        <v>1417</v>
      </c>
      <c r="C183" s="49" t="s">
        <v>4579</v>
      </c>
      <c r="D183" s="108"/>
      <c r="E183" s="109"/>
      <c r="F183" s="109"/>
      <c r="G183" s="41"/>
      <c r="H183" s="1"/>
      <c r="I183" s="1"/>
      <c r="J183" s="159"/>
      <c r="K183" s="173"/>
      <c r="L183" s="159"/>
      <c r="M183" s="160"/>
      <c r="N183" s="159"/>
      <c r="O183" s="159"/>
      <c r="P183" s="159"/>
      <c r="Q183" s="40"/>
      <c r="R183" s="159"/>
      <c r="S183" s="58"/>
      <c r="T183" s="58"/>
      <c r="U183" s="58"/>
      <c r="V183" s="58"/>
      <c r="W183" s="158"/>
      <c r="X183" s="58"/>
      <c r="Y183" s="58"/>
      <c r="Z183" s="67"/>
      <c r="AA183" s="58"/>
      <c r="AB183" s="58"/>
      <c r="AC183" s="74"/>
      <c r="AD183" s="307"/>
      <c r="AE183" s="308"/>
      <c r="AF183" s="308"/>
      <c r="AG183" s="308"/>
      <c r="AH183" s="308"/>
      <c r="AI183" s="309"/>
      <c r="AJ183" s="62" t="s">
        <v>2248</v>
      </c>
      <c r="AK183" s="62"/>
      <c r="AL183" s="62"/>
      <c r="AM183" s="62"/>
      <c r="AN183" s="62"/>
      <c r="AO183" s="62"/>
      <c r="AP183" s="62"/>
      <c r="AQ183" s="62"/>
      <c r="AR183" s="62"/>
      <c r="AS183" s="53" t="s">
        <v>1</v>
      </c>
      <c r="AT183" s="205">
        <v>0.5</v>
      </c>
      <c r="AU183" s="313"/>
      <c r="AV183" s="314"/>
      <c r="AW183" s="314"/>
      <c r="AX183" s="315"/>
      <c r="AY183" s="89">
        <f>ROUND(ROUND(M177*$AB$12,0)*AT183,0)-AU184</f>
        <v>374</v>
      </c>
      <c r="AZ183" s="9"/>
    </row>
    <row r="184" spans="1:52" ht="14.1" x14ac:dyDescent="0.3">
      <c r="A184" s="6">
        <v>22</v>
      </c>
      <c r="B184" s="154" t="s">
        <v>1416</v>
      </c>
      <c r="C184" s="49" t="s">
        <v>4578</v>
      </c>
      <c r="D184" s="108"/>
      <c r="E184" s="109"/>
      <c r="F184" s="109"/>
      <c r="G184" s="41"/>
      <c r="H184" s="1"/>
      <c r="I184" s="1"/>
      <c r="J184" s="159"/>
      <c r="K184" s="173"/>
      <c r="L184" s="159"/>
      <c r="M184" s="196"/>
      <c r="N184" s="1"/>
      <c r="O184" s="1"/>
      <c r="P184" s="159"/>
      <c r="Q184" s="40"/>
      <c r="R184" s="62" t="s">
        <v>2234</v>
      </c>
      <c r="S184" s="62"/>
      <c r="T184" s="62"/>
      <c r="U184" s="62"/>
      <c r="V184" s="62"/>
      <c r="W184" s="168"/>
      <c r="X184" s="62"/>
      <c r="Y184" s="62"/>
      <c r="Z184" s="67"/>
      <c r="AA184" s="58"/>
      <c r="AB184" s="58"/>
      <c r="AC184" s="74"/>
      <c r="AD184" s="166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50"/>
      <c r="AT184" s="268"/>
      <c r="AU184" s="163">
        <v>5</v>
      </c>
      <c r="AV184" s="162" t="s">
        <v>4577</v>
      </c>
      <c r="AW184" s="159"/>
      <c r="AX184" s="161"/>
      <c r="AY184" s="89">
        <f>ROUND(ROUND(M177*W186,0)*$AB$12,0)-AU184</f>
        <v>725</v>
      </c>
      <c r="AZ184" s="9"/>
    </row>
    <row r="185" spans="1:52" ht="14.25" customHeight="1" x14ac:dyDescent="0.3">
      <c r="A185" s="6">
        <v>22</v>
      </c>
      <c r="B185" s="154" t="s">
        <v>1415</v>
      </c>
      <c r="C185" s="49" t="s">
        <v>4576</v>
      </c>
      <c r="D185" s="108"/>
      <c r="E185" s="109"/>
      <c r="F185" s="109"/>
      <c r="G185" s="41"/>
      <c r="H185" s="1"/>
      <c r="I185" s="1"/>
      <c r="J185" s="159"/>
      <c r="K185" s="173"/>
      <c r="L185" s="159"/>
      <c r="M185" s="160"/>
      <c r="N185" s="159"/>
      <c r="O185" s="159"/>
      <c r="P185" s="159"/>
      <c r="Q185" s="40"/>
      <c r="R185" s="58" t="s">
        <v>2231</v>
      </c>
      <c r="S185" s="58"/>
      <c r="T185" s="58"/>
      <c r="U185" s="58"/>
      <c r="V185" s="58"/>
      <c r="W185" s="158"/>
      <c r="X185" s="58"/>
      <c r="Y185" s="58"/>
      <c r="Z185" s="67"/>
      <c r="AA185" s="58"/>
      <c r="AB185" s="58"/>
      <c r="AC185" s="74"/>
      <c r="AD185" s="304" t="s">
        <v>2230</v>
      </c>
      <c r="AE185" s="305"/>
      <c r="AF185" s="305"/>
      <c r="AG185" s="305"/>
      <c r="AH185" s="305"/>
      <c r="AI185" s="306"/>
      <c r="AJ185" s="166" t="s">
        <v>3145</v>
      </c>
      <c r="AK185" s="62"/>
      <c r="AL185" s="62"/>
      <c r="AM185" s="62"/>
      <c r="AN185" s="62"/>
      <c r="AO185" s="62"/>
      <c r="AP185" s="62"/>
      <c r="AQ185" s="62"/>
      <c r="AR185" s="62"/>
      <c r="AS185" s="50" t="s">
        <v>3143</v>
      </c>
      <c r="AT185" s="205">
        <v>0.7</v>
      </c>
      <c r="AU185" s="157"/>
      <c r="AV185" s="156"/>
      <c r="AW185" s="156"/>
      <c r="AX185" s="155"/>
      <c r="AY185" s="89">
        <f>ROUND(ROUND(ROUND(M177*W186,0)*$AB$12,0)*AT185,0)-AU184</f>
        <v>506</v>
      </c>
      <c r="AZ185" s="9"/>
    </row>
    <row r="186" spans="1:52" ht="14.1" x14ac:dyDescent="0.3">
      <c r="A186" s="6">
        <v>22</v>
      </c>
      <c r="B186" s="154" t="s">
        <v>1414</v>
      </c>
      <c r="C186" s="49" t="s">
        <v>4575</v>
      </c>
      <c r="D186" s="108"/>
      <c r="E186" s="109"/>
      <c r="F186" s="109"/>
      <c r="G186" s="41"/>
      <c r="H186" s="1"/>
      <c r="I186" s="1"/>
      <c r="J186" s="159"/>
      <c r="K186" s="173"/>
      <c r="L186" s="159"/>
      <c r="M186" s="160"/>
      <c r="N186" s="159"/>
      <c r="O186" s="159"/>
      <c r="P186" s="159"/>
      <c r="Q186" s="40"/>
      <c r="R186" s="7"/>
      <c r="S186" s="7"/>
      <c r="T186" s="7"/>
      <c r="U186" s="7"/>
      <c r="V186" s="107" t="s">
        <v>3143</v>
      </c>
      <c r="W186" s="150">
        <v>0.96499999999999997</v>
      </c>
      <c r="X186" s="257"/>
      <c r="Y186" s="7"/>
      <c r="Z186" s="67"/>
      <c r="AA186" s="58"/>
      <c r="AB186" s="58"/>
      <c r="AC186" s="74"/>
      <c r="AD186" s="307"/>
      <c r="AE186" s="308"/>
      <c r="AF186" s="308"/>
      <c r="AG186" s="308"/>
      <c r="AH186" s="308"/>
      <c r="AI186" s="309"/>
      <c r="AJ186" s="45" t="s">
        <v>3142</v>
      </c>
      <c r="AK186" s="46"/>
      <c r="AL186" s="46"/>
      <c r="AM186" s="46"/>
      <c r="AN186" s="46"/>
      <c r="AO186" s="46"/>
      <c r="AP186" s="46"/>
      <c r="AQ186" s="46"/>
      <c r="AR186" s="46"/>
      <c r="AS186" s="53" t="s">
        <v>1</v>
      </c>
      <c r="AT186" s="205">
        <v>0.5</v>
      </c>
      <c r="AU186" s="148"/>
      <c r="AV186" s="147"/>
      <c r="AW186" s="146"/>
      <c r="AX186" s="145"/>
      <c r="AY186" s="89">
        <f>ROUND(ROUND(ROUND(M177*W186,0)*$AB$12,0)*AT186,0)-AU184</f>
        <v>360</v>
      </c>
      <c r="AZ186" s="9"/>
    </row>
    <row r="187" spans="1:52" ht="14.1" x14ac:dyDescent="0.3">
      <c r="A187" s="6">
        <v>22</v>
      </c>
      <c r="B187" s="154">
        <v>7449</v>
      </c>
      <c r="C187" s="49" t="s">
        <v>4574</v>
      </c>
      <c r="D187" s="108"/>
      <c r="E187" s="109"/>
      <c r="F187" s="109"/>
      <c r="G187" s="41"/>
      <c r="H187" s="1"/>
      <c r="I187" s="1"/>
      <c r="J187" s="159"/>
      <c r="K187" s="57" t="s">
        <v>2486</v>
      </c>
      <c r="L187" s="56"/>
      <c r="M187" s="266"/>
      <c r="N187" s="56"/>
      <c r="O187" s="56"/>
      <c r="P187" s="56"/>
      <c r="Q187" s="238"/>
      <c r="R187" s="1"/>
      <c r="S187" s="127"/>
      <c r="T187" s="127"/>
      <c r="U187" s="127"/>
      <c r="V187" s="127"/>
      <c r="W187" s="141"/>
      <c r="X187" s="127"/>
      <c r="Y187" s="127"/>
      <c r="Z187" s="68"/>
      <c r="AA187" s="127"/>
      <c r="AB187" s="127"/>
      <c r="AC187" s="81"/>
      <c r="AD187" s="187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165"/>
      <c r="AT187" s="271"/>
      <c r="AU187" s="176"/>
      <c r="AV187" s="165"/>
      <c r="AW187" s="165"/>
      <c r="AX187" s="175"/>
      <c r="AY187" s="89">
        <f>ROUND(M189*$AB$12,0)</f>
        <v>501</v>
      </c>
      <c r="AZ187" s="9"/>
    </row>
    <row r="188" spans="1:52" ht="14.25" customHeight="1" x14ac:dyDescent="0.3">
      <c r="A188" s="6">
        <v>22</v>
      </c>
      <c r="B188" s="154">
        <v>7450</v>
      </c>
      <c r="C188" s="49" t="s">
        <v>4573</v>
      </c>
      <c r="D188" s="108"/>
      <c r="E188" s="109"/>
      <c r="F188" s="109"/>
      <c r="G188" s="41"/>
      <c r="H188" s="1"/>
      <c r="I188" s="1"/>
      <c r="J188" s="159"/>
      <c r="K188" s="55"/>
      <c r="L188" s="54"/>
      <c r="M188" s="265"/>
      <c r="N188" s="54"/>
      <c r="O188" s="54"/>
      <c r="P188" s="54"/>
      <c r="Q188" s="200"/>
      <c r="R188" s="159"/>
      <c r="S188" s="58"/>
      <c r="T188" s="58"/>
      <c r="U188" s="58"/>
      <c r="V188" s="58"/>
      <c r="W188" s="158"/>
      <c r="X188" s="58"/>
      <c r="Y188" s="58"/>
      <c r="Z188" s="67"/>
      <c r="AA188" s="58"/>
      <c r="AB188" s="58"/>
      <c r="AC188" s="74"/>
      <c r="AD188" s="304" t="s">
        <v>2230</v>
      </c>
      <c r="AE188" s="305"/>
      <c r="AF188" s="305"/>
      <c r="AG188" s="305"/>
      <c r="AH188" s="305"/>
      <c r="AI188" s="306"/>
      <c r="AJ188" s="62" t="s">
        <v>2244</v>
      </c>
      <c r="AK188" s="62"/>
      <c r="AL188" s="62"/>
      <c r="AM188" s="62"/>
      <c r="AN188" s="62"/>
      <c r="AO188" s="62"/>
      <c r="AP188" s="62"/>
      <c r="AQ188" s="62"/>
      <c r="AR188" s="62"/>
      <c r="AS188" s="50" t="s">
        <v>2224</v>
      </c>
      <c r="AT188" s="205">
        <v>0.7</v>
      </c>
      <c r="AU188" s="263"/>
      <c r="AV188" s="262"/>
      <c r="AW188" s="262"/>
      <c r="AX188" s="261"/>
      <c r="AY188" s="89">
        <f>ROUND(ROUND(M189*$AB$12,0)*AT188,0)</f>
        <v>351</v>
      </c>
      <c r="AZ188" s="9"/>
    </row>
    <row r="189" spans="1:52" ht="14.1" x14ac:dyDescent="0.3">
      <c r="A189" s="6">
        <v>22</v>
      </c>
      <c r="B189" s="154" t="s">
        <v>1413</v>
      </c>
      <c r="C189" s="49" t="s">
        <v>4572</v>
      </c>
      <c r="D189" s="108"/>
      <c r="E189" s="109"/>
      <c r="F189" s="109"/>
      <c r="G189" s="41"/>
      <c r="H189" s="1"/>
      <c r="I189" s="1"/>
      <c r="J189" s="159"/>
      <c r="K189" s="173"/>
      <c r="L189" s="159"/>
      <c r="M189" s="174">
        <f>'7経過的生活介護(基本２)'!L189</f>
        <v>715</v>
      </c>
      <c r="N189" s="1" t="s">
        <v>1860</v>
      </c>
      <c r="O189" s="159"/>
      <c r="P189" s="159"/>
      <c r="Q189" s="40"/>
      <c r="R189" s="159"/>
      <c r="S189" s="58"/>
      <c r="T189" s="58"/>
      <c r="U189" s="58"/>
      <c r="V189" s="58"/>
      <c r="W189" s="158"/>
      <c r="X189" s="58"/>
      <c r="Y189" s="58"/>
      <c r="Z189" s="67"/>
      <c r="AA189" s="58"/>
      <c r="AB189" s="58"/>
      <c r="AC189" s="74"/>
      <c r="AD189" s="307"/>
      <c r="AE189" s="308"/>
      <c r="AF189" s="308"/>
      <c r="AG189" s="308"/>
      <c r="AH189" s="308"/>
      <c r="AI189" s="309"/>
      <c r="AJ189" s="45" t="s">
        <v>2248</v>
      </c>
      <c r="AK189" s="46"/>
      <c r="AL189" s="46"/>
      <c r="AM189" s="46"/>
      <c r="AN189" s="46"/>
      <c r="AO189" s="46"/>
      <c r="AP189" s="46"/>
      <c r="AQ189" s="46"/>
      <c r="AR189" s="46"/>
      <c r="AS189" s="53" t="s">
        <v>1</v>
      </c>
      <c r="AT189" s="205">
        <v>0.5</v>
      </c>
      <c r="AU189" s="263"/>
      <c r="AV189" s="262"/>
      <c r="AW189" s="262"/>
      <c r="AX189" s="261"/>
      <c r="AY189" s="89">
        <f>ROUND(ROUND(M189*$AB$12,0)*AT189,0)</f>
        <v>251</v>
      </c>
      <c r="AZ189" s="9"/>
    </row>
    <row r="190" spans="1:52" ht="14.1" x14ac:dyDescent="0.3">
      <c r="A190" s="6">
        <v>22</v>
      </c>
      <c r="B190" s="154">
        <v>7451</v>
      </c>
      <c r="C190" s="49" t="s">
        <v>4571</v>
      </c>
      <c r="D190" s="108"/>
      <c r="E190" s="109"/>
      <c r="F190" s="109"/>
      <c r="G190" s="41"/>
      <c r="H190" s="1"/>
      <c r="I190" s="1"/>
      <c r="J190" s="159"/>
      <c r="K190" s="173"/>
      <c r="L190" s="159"/>
      <c r="M190" s="32"/>
      <c r="O190" s="1"/>
      <c r="P190" s="159"/>
      <c r="Q190" s="40"/>
      <c r="R190" s="62" t="s">
        <v>2234</v>
      </c>
      <c r="S190" s="62"/>
      <c r="T190" s="62"/>
      <c r="U190" s="62"/>
      <c r="V190" s="62"/>
      <c r="W190" s="168"/>
      <c r="X190" s="62"/>
      <c r="Y190" s="62"/>
      <c r="Z190" s="67"/>
      <c r="AA190" s="58"/>
      <c r="AB190" s="58"/>
      <c r="AC190" s="74"/>
      <c r="AD190" s="166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50"/>
      <c r="AT190" s="268"/>
      <c r="AU190" s="157"/>
      <c r="AV190" s="156"/>
      <c r="AW190" s="156"/>
      <c r="AX190" s="155"/>
      <c r="AY190" s="89">
        <f>ROUND(ROUND(M189*W192,0)*$AB$12,0)</f>
        <v>483</v>
      </c>
      <c r="AZ190" s="9"/>
    </row>
    <row r="191" spans="1:52" ht="14.25" customHeight="1" x14ac:dyDescent="0.3">
      <c r="A191" s="6">
        <v>22</v>
      </c>
      <c r="B191" s="154">
        <v>7452</v>
      </c>
      <c r="C191" s="49" t="s">
        <v>4570</v>
      </c>
      <c r="D191" s="108"/>
      <c r="E191" s="109"/>
      <c r="F191" s="109"/>
      <c r="G191" s="41"/>
      <c r="H191" s="1"/>
      <c r="I191" s="1"/>
      <c r="J191" s="159"/>
      <c r="K191" s="173"/>
      <c r="L191" s="159"/>
      <c r="M191" s="160"/>
      <c r="N191" s="159"/>
      <c r="O191" s="159"/>
      <c r="P191" s="159"/>
      <c r="Q191" s="40"/>
      <c r="R191" s="58" t="s">
        <v>2231</v>
      </c>
      <c r="S191" s="58"/>
      <c r="T191" s="58"/>
      <c r="U191" s="58"/>
      <c r="V191" s="58"/>
      <c r="W191" s="158"/>
      <c r="X191" s="58"/>
      <c r="Y191" s="58"/>
      <c r="Z191" s="67"/>
      <c r="AA191" s="58"/>
      <c r="AB191" s="58"/>
      <c r="AC191" s="74"/>
      <c r="AD191" s="304" t="s">
        <v>2230</v>
      </c>
      <c r="AE191" s="305"/>
      <c r="AF191" s="305"/>
      <c r="AG191" s="305"/>
      <c r="AH191" s="305"/>
      <c r="AI191" s="306"/>
      <c r="AJ191" s="166" t="s">
        <v>2244</v>
      </c>
      <c r="AK191" s="62"/>
      <c r="AL191" s="62"/>
      <c r="AM191" s="62"/>
      <c r="AN191" s="62"/>
      <c r="AO191" s="62"/>
      <c r="AP191" s="62"/>
      <c r="AQ191" s="62"/>
      <c r="AR191" s="62"/>
      <c r="AS191" s="50" t="s">
        <v>2224</v>
      </c>
      <c r="AT191" s="205">
        <v>0.7</v>
      </c>
      <c r="AU191" s="157"/>
      <c r="AV191" s="156"/>
      <c r="AW191" s="156"/>
      <c r="AX191" s="155"/>
      <c r="AY191" s="89">
        <f>ROUND(ROUND(ROUND(M189*W192,0)*$AB$12,0)*AT191,0)</f>
        <v>338</v>
      </c>
      <c r="AZ191" s="9"/>
    </row>
    <row r="192" spans="1:52" ht="14.1" x14ac:dyDescent="0.3">
      <c r="A192" s="6">
        <v>22</v>
      </c>
      <c r="B192" s="154" t="s">
        <v>1412</v>
      </c>
      <c r="C192" s="49" t="s">
        <v>4569</v>
      </c>
      <c r="D192" s="108"/>
      <c r="E192" s="109"/>
      <c r="F192" s="109"/>
      <c r="G192" s="41"/>
      <c r="H192" s="1"/>
      <c r="I192" s="1"/>
      <c r="J192" s="159"/>
      <c r="K192" s="173"/>
      <c r="L192" s="159"/>
      <c r="M192" s="160"/>
      <c r="N192" s="159"/>
      <c r="O192" s="159"/>
      <c r="P192" s="159"/>
      <c r="Q192" s="40"/>
      <c r="R192" s="7"/>
      <c r="S192" s="7"/>
      <c r="T192" s="7"/>
      <c r="U192" s="7"/>
      <c r="V192" s="107" t="s">
        <v>2224</v>
      </c>
      <c r="W192" s="150">
        <v>0.96499999999999997</v>
      </c>
      <c r="X192" s="257"/>
      <c r="Y192" s="7"/>
      <c r="Z192" s="67"/>
      <c r="AA192" s="58"/>
      <c r="AB192" s="58"/>
      <c r="AC192" s="74"/>
      <c r="AD192" s="307"/>
      <c r="AE192" s="308"/>
      <c r="AF192" s="308"/>
      <c r="AG192" s="308"/>
      <c r="AH192" s="308"/>
      <c r="AI192" s="309"/>
      <c r="AJ192" s="45" t="s">
        <v>2248</v>
      </c>
      <c r="AK192" s="46"/>
      <c r="AL192" s="46"/>
      <c r="AM192" s="46"/>
      <c r="AN192" s="46"/>
      <c r="AO192" s="46"/>
      <c r="AP192" s="46"/>
      <c r="AQ192" s="46"/>
      <c r="AR192" s="46"/>
      <c r="AS192" s="53" t="s">
        <v>1</v>
      </c>
      <c r="AT192" s="205">
        <v>0.5</v>
      </c>
      <c r="AU192" s="157"/>
      <c r="AV192" s="156"/>
      <c r="AW192" s="156"/>
      <c r="AX192" s="155"/>
      <c r="AY192" s="89">
        <f>ROUND(ROUND(ROUND(M189*W192,0)*$AB$12,0)*AT192,0)</f>
        <v>242</v>
      </c>
      <c r="AZ192" s="9"/>
    </row>
    <row r="193" spans="1:52" ht="14.25" customHeight="1" x14ac:dyDescent="0.3">
      <c r="A193" s="6">
        <v>22</v>
      </c>
      <c r="B193" s="154" t="s">
        <v>1411</v>
      </c>
      <c r="C193" s="49" t="s">
        <v>4568</v>
      </c>
      <c r="D193" s="108"/>
      <c r="E193" s="109"/>
      <c r="F193" s="109"/>
      <c r="G193" s="41"/>
      <c r="H193" s="1"/>
      <c r="I193" s="1"/>
      <c r="J193" s="159"/>
      <c r="K193" s="41"/>
      <c r="L193" s="159"/>
      <c r="M193" s="160"/>
      <c r="N193" s="159"/>
      <c r="O193" s="159"/>
      <c r="P193" s="159"/>
      <c r="Q193" s="40"/>
      <c r="R193" s="1"/>
      <c r="S193" s="127"/>
      <c r="T193" s="127"/>
      <c r="U193" s="127"/>
      <c r="V193" s="127"/>
      <c r="W193" s="141"/>
      <c r="X193" s="127"/>
      <c r="Y193" s="127"/>
      <c r="Z193" s="68"/>
      <c r="AA193" s="127"/>
      <c r="AB193" s="127"/>
      <c r="AC193" s="81"/>
      <c r="AD193" s="68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59"/>
      <c r="AT193" s="270"/>
      <c r="AU193" s="310" t="s">
        <v>2255</v>
      </c>
      <c r="AV193" s="311"/>
      <c r="AW193" s="311"/>
      <c r="AX193" s="312"/>
      <c r="AY193" s="89">
        <f>ROUND(M189*$AB$12,0)-AU196</f>
        <v>496</v>
      </c>
      <c r="AZ193" s="9"/>
    </row>
    <row r="194" spans="1:52" ht="14.25" customHeight="1" x14ac:dyDescent="0.3">
      <c r="A194" s="6">
        <v>22</v>
      </c>
      <c r="B194" s="154" t="s">
        <v>1410</v>
      </c>
      <c r="C194" s="49" t="s">
        <v>4567</v>
      </c>
      <c r="D194" s="108"/>
      <c r="E194" s="109"/>
      <c r="F194" s="109"/>
      <c r="G194" s="41"/>
      <c r="H194" s="1"/>
      <c r="I194" s="1"/>
      <c r="J194" s="159"/>
      <c r="K194" s="173"/>
      <c r="L194" s="159"/>
      <c r="M194" s="160"/>
      <c r="N194" s="159"/>
      <c r="O194" s="159"/>
      <c r="P194" s="159"/>
      <c r="Q194" s="40"/>
      <c r="R194" s="159"/>
      <c r="S194" s="58"/>
      <c r="T194" s="58"/>
      <c r="U194" s="58"/>
      <c r="V194" s="58"/>
      <c r="W194" s="158"/>
      <c r="X194" s="58"/>
      <c r="Y194" s="58"/>
      <c r="Z194" s="67"/>
      <c r="AA194" s="58"/>
      <c r="AB194" s="58"/>
      <c r="AC194" s="74"/>
      <c r="AD194" s="304" t="s">
        <v>2230</v>
      </c>
      <c r="AE194" s="305"/>
      <c r="AF194" s="305"/>
      <c r="AG194" s="305"/>
      <c r="AH194" s="305"/>
      <c r="AI194" s="306"/>
      <c r="AJ194" s="62" t="s">
        <v>2244</v>
      </c>
      <c r="AK194" s="62"/>
      <c r="AL194" s="62"/>
      <c r="AM194" s="62"/>
      <c r="AN194" s="62"/>
      <c r="AO194" s="62"/>
      <c r="AP194" s="62"/>
      <c r="AQ194" s="62"/>
      <c r="AR194" s="62"/>
      <c r="AS194" s="50" t="s">
        <v>2224</v>
      </c>
      <c r="AT194" s="205">
        <v>0.7</v>
      </c>
      <c r="AU194" s="313"/>
      <c r="AV194" s="314"/>
      <c r="AW194" s="314"/>
      <c r="AX194" s="315"/>
      <c r="AY194" s="89">
        <f>ROUND(ROUND(M189*$AB$12,0)*AT194,0)-AU196</f>
        <v>346</v>
      </c>
      <c r="AZ194" s="9"/>
    </row>
    <row r="195" spans="1:52" ht="14.1" x14ac:dyDescent="0.3">
      <c r="A195" s="6">
        <v>22</v>
      </c>
      <c r="B195" s="154" t="s">
        <v>1409</v>
      </c>
      <c r="C195" s="49" t="s">
        <v>4566</v>
      </c>
      <c r="D195" s="108"/>
      <c r="E195" s="109"/>
      <c r="F195" s="109"/>
      <c r="G195" s="41"/>
      <c r="H195" s="1"/>
      <c r="I195" s="1"/>
      <c r="J195" s="159"/>
      <c r="K195" s="173"/>
      <c r="L195" s="159"/>
      <c r="M195" s="160"/>
      <c r="N195" s="159"/>
      <c r="O195" s="159"/>
      <c r="P195" s="159"/>
      <c r="Q195" s="40"/>
      <c r="R195" s="159"/>
      <c r="S195" s="58"/>
      <c r="T195" s="58"/>
      <c r="U195" s="58"/>
      <c r="V195" s="58"/>
      <c r="W195" s="158"/>
      <c r="X195" s="58"/>
      <c r="Y195" s="58"/>
      <c r="Z195" s="67"/>
      <c r="AA195" s="58"/>
      <c r="AB195" s="58"/>
      <c r="AC195" s="74"/>
      <c r="AD195" s="307"/>
      <c r="AE195" s="308"/>
      <c r="AF195" s="308"/>
      <c r="AG195" s="308"/>
      <c r="AH195" s="308"/>
      <c r="AI195" s="309"/>
      <c r="AJ195" s="62" t="s">
        <v>2248</v>
      </c>
      <c r="AK195" s="62"/>
      <c r="AL195" s="62"/>
      <c r="AM195" s="62"/>
      <c r="AN195" s="62"/>
      <c r="AO195" s="62"/>
      <c r="AP195" s="62"/>
      <c r="AQ195" s="62"/>
      <c r="AR195" s="62"/>
      <c r="AS195" s="53" t="s">
        <v>1</v>
      </c>
      <c r="AT195" s="205">
        <v>0.5</v>
      </c>
      <c r="AU195" s="313"/>
      <c r="AV195" s="314"/>
      <c r="AW195" s="314"/>
      <c r="AX195" s="315"/>
      <c r="AY195" s="89">
        <f>ROUND(ROUND(M189*$AB$12,0)*AT195,0)-AU196</f>
        <v>246</v>
      </c>
      <c r="AZ195" s="9"/>
    </row>
    <row r="196" spans="1:52" ht="14.1" x14ac:dyDescent="0.3">
      <c r="A196" s="6">
        <v>22</v>
      </c>
      <c r="B196" s="154" t="s">
        <v>1408</v>
      </c>
      <c r="C196" s="49" t="s">
        <v>4565</v>
      </c>
      <c r="D196" s="108"/>
      <c r="E196" s="109"/>
      <c r="F196" s="109"/>
      <c r="G196" s="41"/>
      <c r="H196" s="1"/>
      <c r="I196" s="1"/>
      <c r="J196" s="159"/>
      <c r="K196" s="173"/>
      <c r="L196" s="159"/>
      <c r="M196" s="196"/>
      <c r="N196" s="1"/>
      <c r="O196" s="1"/>
      <c r="P196" s="159"/>
      <c r="Q196" s="40"/>
      <c r="R196" s="62" t="s">
        <v>2234</v>
      </c>
      <c r="S196" s="62"/>
      <c r="T196" s="62"/>
      <c r="U196" s="62"/>
      <c r="V196" s="62"/>
      <c r="W196" s="168"/>
      <c r="X196" s="62"/>
      <c r="Y196" s="62"/>
      <c r="Z196" s="67"/>
      <c r="AA196" s="58"/>
      <c r="AB196" s="58"/>
      <c r="AC196" s="74"/>
      <c r="AD196" s="166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50"/>
      <c r="AT196" s="268"/>
      <c r="AU196" s="163">
        <v>5</v>
      </c>
      <c r="AV196" s="162" t="s">
        <v>2251</v>
      </c>
      <c r="AW196" s="159"/>
      <c r="AX196" s="161"/>
      <c r="AY196" s="89">
        <f>ROUND(ROUND(M189*W198,0)*$AB$12,0)-AU196</f>
        <v>478</v>
      </c>
      <c r="AZ196" s="9"/>
    </row>
    <row r="197" spans="1:52" ht="14.25" customHeight="1" x14ac:dyDescent="0.3">
      <c r="A197" s="6">
        <v>22</v>
      </c>
      <c r="B197" s="154" t="s">
        <v>1407</v>
      </c>
      <c r="C197" s="49" t="s">
        <v>4564</v>
      </c>
      <c r="D197" s="108"/>
      <c r="E197" s="109"/>
      <c r="F197" s="109"/>
      <c r="G197" s="41"/>
      <c r="H197" s="1"/>
      <c r="I197" s="1"/>
      <c r="J197" s="159"/>
      <c r="K197" s="173"/>
      <c r="L197" s="159"/>
      <c r="M197" s="160"/>
      <c r="N197" s="159"/>
      <c r="O197" s="159"/>
      <c r="P197" s="159"/>
      <c r="Q197" s="40"/>
      <c r="R197" s="58" t="s">
        <v>2231</v>
      </c>
      <c r="S197" s="58"/>
      <c r="T197" s="58"/>
      <c r="U197" s="58"/>
      <c r="V197" s="58"/>
      <c r="W197" s="158"/>
      <c r="X197" s="58"/>
      <c r="Y197" s="58"/>
      <c r="Z197" s="67"/>
      <c r="AA197" s="58"/>
      <c r="AB197" s="58"/>
      <c r="AC197" s="74"/>
      <c r="AD197" s="304" t="s">
        <v>2230</v>
      </c>
      <c r="AE197" s="305"/>
      <c r="AF197" s="305"/>
      <c r="AG197" s="305"/>
      <c r="AH197" s="305"/>
      <c r="AI197" s="306"/>
      <c r="AJ197" s="166" t="s">
        <v>2244</v>
      </c>
      <c r="AK197" s="62"/>
      <c r="AL197" s="62"/>
      <c r="AM197" s="62"/>
      <c r="AN197" s="62"/>
      <c r="AO197" s="62"/>
      <c r="AP197" s="62"/>
      <c r="AQ197" s="62"/>
      <c r="AR197" s="62"/>
      <c r="AS197" s="50" t="s">
        <v>2224</v>
      </c>
      <c r="AT197" s="205">
        <v>0.7</v>
      </c>
      <c r="AU197" s="157"/>
      <c r="AV197" s="156"/>
      <c r="AW197" s="156"/>
      <c r="AX197" s="155"/>
      <c r="AY197" s="89">
        <f>ROUND(ROUND(ROUND(M189*W198,0)*$AB$12,0)*AT197,0)-AU196</f>
        <v>333</v>
      </c>
      <c r="AZ197" s="9"/>
    </row>
    <row r="198" spans="1:52" ht="14.1" x14ac:dyDescent="0.3">
      <c r="A198" s="6">
        <v>22</v>
      </c>
      <c r="B198" s="154" t="s">
        <v>1406</v>
      </c>
      <c r="C198" s="49" t="s">
        <v>4563</v>
      </c>
      <c r="D198" s="108"/>
      <c r="E198" s="109"/>
      <c r="F198" s="109"/>
      <c r="G198" s="41"/>
      <c r="H198" s="1"/>
      <c r="I198" s="1"/>
      <c r="J198" s="159"/>
      <c r="K198" s="173"/>
      <c r="L198" s="159"/>
      <c r="M198" s="160"/>
      <c r="N198" s="159"/>
      <c r="O198" s="159"/>
      <c r="P198" s="159"/>
      <c r="Q198" s="40"/>
      <c r="R198" s="7"/>
      <c r="S198" s="7"/>
      <c r="T198" s="7"/>
      <c r="U198" s="7"/>
      <c r="V198" s="107" t="s">
        <v>2224</v>
      </c>
      <c r="W198" s="150">
        <v>0.96499999999999997</v>
      </c>
      <c r="X198" s="257"/>
      <c r="Y198" s="7"/>
      <c r="Z198" s="67"/>
      <c r="AA198" s="58"/>
      <c r="AB198" s="58"/>
      <c r="AC198" s="74"/>
      <c r="AD198" s="307"/>
      <c r="AE198" s="308"/>
      <c r="AF198" s="308"/>
      <c r="AG198" s="308"/>
      <c r="AH198" s="308"/>
      <c r="AI198" s="309"/>
      <c r="AJ198" s="45" t="s">
        <v>2248</v>
      </c>
      <c r="AK198" s="46"/>
      <c r="AL198" s="46"/>
      <c r="AM198" s="46"/>
      <c r="AN198" s="46"/>
      <c r="AO198" s="46"/>
      <c r="AP198" s="46"/>
      <c r="AQ198" s="46"/>
      <c r="AR198" s="46"/>
      <c r="AS198" s="53" t="s">
        <v>1</v>
      </c>
      <c r="AT198" s="205">
        <v>0.5</v>
      </c>
      <c r="AU198" s="148"/>
      <c r="AV198" s="147"/>
      <c r="AW198" s="146"/>
      <c r="AX198" s="145"/>
      <c r="AY198" s="89">
        <f>ROUND(ROUND(ROUND(M189*W198,0)*$AB$12,0)*AT198,0)-AU196</f>
        <v>237</v>
      </c>
      <c r="AZ198" s="9"/>
    </row>
    <row r="199" spans="1:52" ht="14.25" customHeight="1" x14ac:dyDescent="0.3">
      <c r="A199" s="6">
        <v>22</v>
      </c>
      <c r="B199" s="154">
        <v>7461</v>
      </c>
      <c r="C199" s="49" t="s">
        <v>4562</v>
      </c>
      <c r="D199" s="108"/>
      <c r="E199" s="109"/>
      <c r="F199" s="109"/>
      <c r="G199" s="298" t="s">
        <v>2685</v>
      </c>
      <c r="H199" s="299"/>
      <c r="I199" s="299"/>
      <c r="J199" s="300"/>
      <c r="K199" s="57" t="s">
        <v>2513</v>
      </c>
      <c r="L199" s="56"/>
      <c r="M199" s="266"/>
      <c r="N199" s="56"/>
      <c r="O199" s="56"/>
      <c r="P199" s="56"/>
      <c r="Q199" s="238"/>
      <c r="R199" s="1"/>
      <c r="S199" s="127"/>
      <c r="T199" s="127"/>
      <c r="U199" s="127"/>
      <c r="V199" s="127"/>
      <c r="W199" s="141"/>
      <c r="X199" s="127"/>
      <c r="Y199" s="127"/>
      <c r="Z199" s="68"/>
      <c r="AA199" s="127"/>
      <c r="AB199" s="127"/>
      <c r="AC199" s="81"/>
      <c r="AD199" s="187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165"/>
      <c r="AT199" s="271"/>
      <c r="AU199" s="176"/>
      <c r="AV199" s="165"/>
      <c r="AW199" s="165"/>
      <c r="AX199" s="175"/>
      <c r="AY199" s="89">
        <f>ROUND(M201*$AB$12,0)</f>
        <v>358</v>
      </c>
      <c r="AZ199" s="9"/>
    </row>
    <row r="200" spans="1:52" ht="14.25" customHeight="1" x14ac:dyDescent="0.3">
      <c r="A200" s="6">
        <v>22</v>
      </c>
      <c r="B200" s="154">
        <v>7462</v>
      </c>
      <c r="C200" s="49" t="s">
        <v>4561</v>
      </c>
      <c r="D200" s="108"/>
      <c r="E200" s="109"/>
      <c r="F200" s="109"/>
      <c r="G200" s="301"/>
      <c r="H200" s="302"/>
      <c r="I200" s="302"/>
      <c r="J200" s="303"/>
      <c r="K200" s="55" t="s">
        <v>4482</v>
      </c>
      <c r="L200" s="54"/>
      <c r="M200" s="265"/>
      <c r="N200" s="54"/>
      <c r="O200" s="54"/>
      <c r="P200" s="54"/>
      <c r="Q200" s="200"/>
      <c r="R200" s="159"/>
      <c r="S200" s="58"/>
      <c r="T200" s="58"/>
      <c r="U200" s="58"/>
      <c r="V200" s="58"/>
      <c r="W200" s="158"/>
      <c r="X200" s="58"/>
      <c r="Y200" s="58"/>
      <c r="Z200" s="67"/>
      <c r="AA200" s="58"/>
      <c r="AB200" s="58"/>
      <c r="AC200" s="74"/>
      <c r="AD200" s="304" t="s">
        <v>2230</v>
      </c>
      <c r="AE200" s="305"/>
      <c r="AF200" s="305"/>
      <c r="AG200" s="305"/>
      <c r="AH200" s="305"/>
      <c r="AI200" s="306"/>
      <c r="AJ200" s="62" t="s">
        <v>2244</v>
      </c>
      <c r="AK200" s="62"/>
      <c r="AL200" s="62"/>
      <c r="AM200" s="62"/>
      <c r="AN200" s="62"/>
      <c r="AO200" s="62"/>
      <c r="AP200" s="62"/>
      <c r="AQ200" s="62"/>
      <c r="AR200" s="62"/>
      <c r="AS200" s="50" t="s">
        <v>2224</v>
      </c>
      <c r="AT200" s="205">
        <v>0.7</v>
      </c>
      <c r="AU200" s="263"/>
      <c r="AV200" s="262"/>
      <c r="AW200" s="262"/>
      <c r="AX200" s="261"/>
      <c r="AY200" s="89">
        <f>ROUND(ROUND(M201*$AB$12,0)*AT200,0)</f>
        <v>251</v>
      </c>
      <c r="AZ200" s="9"/>
    </row>
    <row r="201" spans="1:52" ht="14.1" x14ac:dyDescent="0.3">
      <c r="A201" s="6">
        <v>22</v>
      </c>
      <c r="B201" s="154" t="s">
        <v>1405</v>
      </c>
      <c r="C201" s="49" t="s">
        <v>4560</v>
      </c>
      <c r="D201" s="108"/>
      <c r="E201" s="109"/>
      <c r="F201" s="109"/>
      <c r="G201" s="301"/>
      <c r="H201" s="302"/>
      <c r="I201" s="302"/>
      <c r="J201" s="303"/>
      <c r="K201" s="1"/>
      <c r="L201" s="1"/>
      <c r="M201" s="174">
        <f>'7経過的生活介護(基本２)'!L201</f>
        <v>511</v>
      </c>
      <c r="N201" s="1" t="s">
        <v>1860</v>
      </c>
      <c r="O201" s="1"/>
      <c r="P201" s="1"/>
      <c r="Q201" s="40"/>
      <c r="R201" s="159"/>
      <c r="S201" s="58"/>
      <c r="T201" s="58"/>
      <c r="U201" s="58"/>
      <c r="V201" s="58"/>
      <c r="W201" s="158"/>
      <c r="X201" s="58"/>
      <c r="Y201" s="58"/>
      <c r="Z201" s="67"/>
      <c r="AA201" s="58"/>
      <c r="AB201" s="58"/>
      <c r="AC201" s="74"/>
      <c r="AD201" s="307"/>
      <c r="AE201" s="308"/>
      <c r="AF201" s="308"/>
      <c r="AG201" s="308"/>
      <c r="AH201" s="308"/>
      <c r="AI201" s="309"/>
      <c r="AJ201" s="45" t="s">
        <v>4559</v>
      </c>
      <c r="AK201" s="46"/>
      <c r="AL201" s="46"/>
      <c r="AM201" s="46"/>
      <c r="AN201" s="46"/>
      <c r="AO201" s="46"/>
      <c r="AP201" s="46"/>
      <c r="AQ201" s="46"/>
      <c r="AR201" s="46"/>
      <c r="AS201" s="53" t="s">
        <v>1</v>
      </c>
      <c r="AT201" s="205">
        <v>0.5</v>
      </c>
      <c r="AU201" s="263"/>
      <c r="AV201" s="262"/>
      <c r="AW201" s="262"/>
      <c r="AX201" s="261"/>
      <c r="AY201" s="89">
        <f>ROUND(ROUND(M201*$AB$12,0)*AT201,0)</f>
        <v>179</v>
      </c>
      <c r="AZ201" s="9"/>
    </row>
    <row r="202" spans="1:52" ht="14.1" x14ac:dyDescent="0.3">
      <c r="A202" s="6">
        <v>22</v>
      </c>
      <c r="B202" s="154">
        <v>7463</v>
      </c>
      <c r="C202" s="49" t="s">
        <v>4558</v>
      </c>
      <c r="D202" s="108"/>
      <c r="E202" s="109"/>
      <c r="F202" s="109"/>
      <c r="G202" s="108"/>
      <c r="H202" s="109"/>
      <c r="I202" s="109"/>
      <c r="J202" s="110"/>
      <c r="K202" s="1"/>
      <c r="L202" s="1"/>
      <c r="M202" s="32"/>
      <c r="O202" s="1"/>
      <c r="P202" s="1"/>
      <c r="Q202" s="40"/>
      <c r="R202" s="62" t="s">
        <v>2234</v>
      </c>
      <c r="S202" s="62"/>
      <c r="T202" s="62"/>
      <c r="U202" s="62"/>
      <c r="V202" s="62"/>
      <c r="W202" s="168"/>
      <c r="X202" s="62"/>
      <c r="Y202" s="62"/>
      <c r="Z202" s="67"/>
      <c r="AA202" s="58"/>
      <c r="AB202" s="58"/>
      <c r="AC202" s="74"/>
      <c r="AD202" s="166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50"/>
      <c r="AT202" s="268"/>
      <c r="AU202" s="157"/>
      <c r="AV202" s="156"/>
      <c r="AW202" s="156"/>
      <c r="AX202" s="155"/>
      <c r="AY202" s="89">
        <f>ROUND(ROUND(M201*W204,0)*$AB$12,0)</f>
        <v>345</v>
      </c>
      <c r="AZ202" s="9"/>
    </row>
    <row r="203" spans="1:52" ht="14.25" customHeight="1" x14ac:dyDescent="0.3">
      <c r="A203" s="6">
        <v>22</v>
      </c>
      <c r="B203" s="154">
        <v>7464</v>
      </c>
      <c r="C203" s="49" t="s">
        <v>4557</v>
      </c>
      <c r="D203" s="108"/>
      <c r="E203" s="109"/>
      <c r="F203" s="109"/>
      <c r="G203" s="41"/>
      <c r="H203" s="1"/>
      <c r="I203" s="1"/>
      <c r="J203" s="40"/>
      <c r="K203" s="159"/>
      <c r="L203" s="159"/>
      <c r="M203" s="160"/>
      <c r="N203" s="159"/>
      <c r="O203" s="159"/>
      <c r="P203" s="1"/>
      <c r="Q203" s="40"/>
      <c r="R203" s="58" t="s">
        <v>2231</v>
      </c>
      <c r="S203" s="58"/>
      <c r="T203" s="58"/>
      <c r="U203" s="58"/>
      <c r="V203" s="58"/>
      <c r="W203" s="158"/>
      <c r="X203" s="58"/>
      <c r="Y203" s="58"/>
      <c r="Z203" s="67"/>
      <c r="AA203" s="58"/>
      <c r="AB203" s="58"/>
      <c r="AC203" s="74"/>
      <c r="AD203" s="304" t="s">
        <v>2230</v>
      </c>
      <c r="AE203" s="305"/>
      <c r="AF203" s="305"/>
      <c r="AG203" s="305"/>
      <c r="AH203" s="305"/>
      <c r="AI203" s="306"/>
      <c r="AJ203" s="166" t="s">
        <v>2244</v>
      </c>
      <c r="AK203" s="62"/>
      <c r="AL203" s="62"/>
      <c r="AM203" s="62"/>
      <c r="AN203" s="62"/>
      <c r="AO203" s="62"/>
      <c r="AP203" s="62"/>
      <c r="AQ203" s="62"/>
      <c r="AR203" s="62"/>
      <c r="AS203" s="50" t="s">
        <v>2224</v>
      </c>
      <c r="AT203" s="205">
        <v>0.7</v>
      </c>
      <c r="AU203" s="157"/>
      <c r="AV203" s="156"/>
      <c r="AW203" s="156"/>
      <c r="AX203" s="155"/>
      <c r="AY203" s="89">
        <f>ROUND(ROUND(ROUND(M201*W204,0)*$AB$12,0)*AT203,0)</f>
        <v>242</v>
      </c>
      <c r="AZ203" s="9"/>
    </row>
    <row r="204" spans="1:52" ht="14.1" x14ac:dyDescent="0.3">
      <c r="A204" s="6">
        <v>22</v>
      </c>
      <c r="B204" s="154" t="s">
        <v>1404</v>
      </c>
      <c r="C204" s="49" t="s">
        <v>4556</v>
      </c>
      <c r="D204" s="108"/>
      <c r="E204" s="109"/>
      <c r="F204" s="109"/>
      <c r="G204" s="41"/>
      <c r="H204" s="1"/>
      <c r="I204" s="1"/>
      <c r="J204" s="40"/>
      <c r="K204" s="159"/>
      <c r="L204" s="159"/>
      <c r="M204" s="160"/>
      <c r="N204" s="159"/>
      <c r="O204" s="159"/>
      <c r="P204" s="1"/>
      <c r="Q204" s="40"/>
      <c r="R204" s="7"/>
      <c r="S204" s="7"/>
      <c r="T204" s="7"/>
      <c r="U204" s="7"/>
      <c r="V204" s="107" t="s">
        <v>2224</v>
      </c>
      <c r="W204" s="150">
        <v>0.96499999999999997</v>
      </c>
      <c r="X204" s="257"/>
      <c r="Y204" s="7"/>
      <c r="Z204" s="67"/>
      <c r="AA204" s="58"/>
      <c r="AB204" s="58"/>
      <c r="AC204" s="74"/>
      <c r="AD204" s="307"/>
      <c r="AE204" s="308"/>
      <c r="AF204" s="308"/>
      <c r="AG204" s="308"/>
      <c r="AH204" s="308"/>
      <c r="AI204" s="309"/>
      <c r="AJ204" s="45" t="s">
        <v>2248</v>
      </c>
      <c r="AK204" s="46"/>
      <c r="AL204" s="46"/>
      <c r="AM204" s="46"/>
      <c r="AN204" s="46"/>
      <c r="AO204" s="46"/>
      <c r="AP204" s="46"/>
      <c r="AQ204" s="46"/>
      <c r="AR204" s="46"/>
      <c r="AS204" s="53" t="s">
        <v>1</v>
      </c>
      <c r="AT204" s="205">
        <v>0.5</v>
      </c>
      <c r="AU204" s="157"/>
      <c r="AV204" s="156"/>
      <c r="AW204" s="156"/>
      <c r="AX204" s="155"/>
      <c r="AY204" s="89">
        <f>ROUND(ROUND(ROUND(M201*W204,0)*$AB$12,0)*AT204,0)</f>
        <v>173</v>
      </c>
      <c r="AZ204" s="9"/>
    </row>
    <row r="205" spans="1:52" ht="14.25" customHeight="1" x14ac:dyDescent="0.3">
      <c r="A205" s="6">
        <v>22</v>
      </c>
      <c r="B205" s="154" t="s">
        <v>1403</v>
      </c>
      <c r="C205" s="49" t="s">
        <v>4555</v>
      </c>
      <c r="D205" s="108"/>
      <c r="E205" s="109"/>
      <c r="F205" s="109"/>
      <c r="G205" s="108"/>
      <c r="H205" s="109"/>
      <c r="I205" s="109"/>
      <c r="J205" s="110"/>
      <c r="K205" s="54"/>
      <c r="L205" s="54"/>
      <c r="M205" s="265"/>
      <c r="N205" s="54"/>
      <c r="O205" s="54"/>
      <c r="P205" s="54"/>
      <c r="Q205" s="200"/>
      <c r="R205" s="1"/>
      <c r="S205" s="127"/>
      <c r="T205" s="127"/>
      <c r="U205" s="127"/>
      <c r="V205" s="127"/>
      <c r="W205" s="141"/>
      <c r="X205" s="127"/>
      <c r="Y205" s="127"/>
      <c r="Z205" s="68"/>
      <c r="AA205" s="127"/>
      <c r="AB205" s="127"/>
      <c r="AC205" s="81"/>
      <c r="AD205" s="68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59"/>
      <c r="AT205" s="270"/>
      <c r="AU205" s="310" t="s">
        <v>2255</v>
      </c>
      <c r="AV205" s="311"/>
      <c r="AW205" s="311"/>
      <c r="AX205" s="312"/>
      <c r="AY205" s="89">
        <f>ROUND(M201*$AB$12,0)-AU208</f>
        <v>353</v>
      </c>
      <c r="AZ205" s="9"/>
    </row>
    <row r="206" spans="1:52" ht="14.25" customHeight="1" x14ac:dyDescent="0.3">
      <c r="A206" s="6">
        <v>22</v>
      </c>
      <c r="B206" s="154" t="s">
        <v>1402</v>
      </c>
      <c r="C206" s="49" t="s">
        <v>4554</v>
      </c>
      <c r="D206" s="108"/>
      <c r="E206" s="109"/>
      <c r="F206" s="109"/>
      <c r="G206" s="108"/>
      <c r="H206" s="109"/>
      <c r="I206" s="109"/>
      <c r="J206" s="110"/>
      <c r="K206" s="54"/>
      <c r="L206" s="54"/>
      <c r="M206" s="265"/>
      <c r="N206" s="54"/>
      <c r="O206" s="54"/>
      <c r="P206" s="54"/>
      <c r="Q206" s="200"/>
      <c r="R206" s="159"/>
      <c r="S206" s="58"/>
      <c r="T206" s="58"/>
      <c r="U206" s="58"/>
      <c r="V206" s="58"/>
      <c r="W206" s="158"/>
      <c r="X206" s="58"/>
      <c r="Y206" s="58"/>
      <c r="Z206" s="67"/>
      <c r="AA206" s="58"/>
      <c r="AB206" s="58"/>
      <c r="AC206" s="74"/>
      <c r="AD206" s="304" t="s">
        <v>2230</v>
      </c>
      <c r="AE206" s="305"/>
      <c r="AF206" s="305"/>
      <c r="AG206" s="305"/>
      <c r="AH206" s="305"/>
      <c r="AI206" s="306"/>
      <c r="AJ206" s="62" t="s">
        <v>2244</v>
      </c>
      <c r="AK206" s="62"/>
      <c r="AL206" s="62"/>
      <c r="AM206" s="62"/>
      <c r="AN206" s="62"/>
      <c r="AO206" s="62"/>
      <c r="AP206" s="62"/>
      <c r="AQ206" s="62"/>
      <c r="AR206" s="62"/>
      <c r="AS206" s="50" t="s">
        <v>2224</v>
      </c>
      <c r="AT206" s="205">
        <v>0.7</v>
      </c>
      <c r="AU206" s="313"/>
      <c r="AV206" s="314"/>
      <c r="AW206" s="314"/>
      <c r="AX206" s="315"/>
      <c r="AY206" s="89">
        <f>ROUND(ROUND(M201*$AB$12,0)*AT206,0)-AU208</f>
        <v>246</v>
      </c>
      <c r="AZ206" s="9"/>
    </row>
    <row r="207" spans="1:52" ht="14.1" x14ac:dyDescent="0.3">
      <c r="A207" s="6">
        <v>22</v>
      </c>
      <c r="B207" s="154" t="s">
        <v>1401</v>
      </c>
      <c r="C207" s="49" t="s">
        <v>4553</v>
      </c>
      <c r="D207" s="108"/>
      <c r="E207" s="109"/>
      <c r="F207" s="109"/>
      <c r="G207" s="108"/>
      <c r="H207" s="109"/>
      <c r="I207" s="109"/>
      <c r="J207" s="110"/>
      <c r="K207" s="1"/>
      <c r="L207" s="1"/>
      <c r="M207" s="33"/>
      <c r="N207" s="1"/>
      <c r="O207" s="1"/>
      <c r="P207" s="1"/>
      <c r="Q207" s="40"/>
      <c r="R207" s="159"/>
      <c r="S207" s="58"/>
      <c r="T207" s="58"/>
      <c r="U207" s="58"/>
      <c r="V207" s="58"/>
      <c r="W207" s="158"/>
      <c r="X207" s="58"/>
      <c r="Y207" s="58"/>
      <c r="Z207" s="67"/>
      <c r="AA207" s="58"/>
      <c r="AB207" s="58"/>
      <c r="AC207" s="74"/>
      <c r="AD207" s="307"/>
      <c r="AE207" s="308"/>
      <c r="AF207" s="308"/>
      <c r="AG207" s="308"/>
      <c r="AH207" s="308"/>
      <c r="AI207" s="309"/>
      <c r="AJ207" s="62" t="s">
        <v>2248</v>
      </c>
      <c r="AK207" s="62"/>
      <c r="AL207" s="62"/>
      <c r="AM207" s="62"/>
      <c r="AN207" s="62"/>
      <c r="AO207" s="62"/>
      <c r="AP207" s="62"/>
      <c r="AQ207" s="62"/>
      <c r="AR207" s="62"/>
      <c r="AS207" s="53" t="s">
        <v>1</v>
      </c>
      <c r="AT207" s="205">
        <v>0.5</v>
      </c>
      <c r="AU207" s="313"/>
      <c r="AV207" s="314"/>
      <c r="AW207" s="314"/>
      <c r="AX207" s="315"/>
      <c r="AY207" s="89">
        <f>ROUND(ROUND(M201*$AB$12,0)*AT207,0)-AU208</f>
        <v>174</v>
      </c>
      <c r="AZ207" s="9"/>
    </row>
    <row r="208" spans="1:52" ht="14.1" x14ac:dyDescent="0.3">
      <c r="A208" s="6">
        <v>22</v>
      </c>
      <c r="B208" s="154" t="s">
        <v>1400</v>
      </c>
      <c r="C208" s="49" t="s">
        <v>4552</v>
      </c>
      <c r="D208" s="108"/>
      <c r="E208" s="109"/>
      <c r="F208" s="109"/>
      <c r="G208" s="108"/>
      <c r="H208" s="109"/>
      <c r="I208" s="109"/>
      <c r="J208" s="110"/>
      <c r="K208" s="1"/>
      <c r="L208" s="1"/>
      <c r="M208" s="196"/>
      <c r="N208" s="1"/>
      <c r="O208" s="1"/>
      <c r="P208" s="1"/>
      <c r="Q208" s="40"/>
      <c r="R208" s="62" t="s">
        <v>2234</v>
      </c>
      <c r="S208" s="62"/>
      <c r="T208" s="62"/>
      <c r="U208" s="62"/>
      <c r="V208" s="62"/>
      <c r="W208" s="168"/>
      <c r="X208" s="62"/>
      <c r="Y208" s="62"/>
      <c r="Z208" s="67"/>
      <c r="AA208" s="58"/>
      <c r="AB208" s="58"/>
      <c r="AC208" s="74"/>
      <c r="AD208" s="166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50"/>
      <c r="AT208" s="268"/>
      <c r="AU208" s="163">
        <v>5</v>
      </c>
      <c r="AV208" s="162" t="s">
        <v>2251</v>
      </c>
      <c r="AW208" s="159"/>
      <c r="AX208" s="161"/>
      <c r="AY208" s="89">
        <f>ROUND(ROUND(M201*W210,0)*$AB$12,0)-AU208</f>
        <v>340</v>
      </c>
      <c r="AZ208" s="9"/>
    </row>
    <row r="209" spans="1:52" ht="14.25" customHeight="1" x14ac:dyDescent="0.3">
      <c r="A209" s="6">
        <v>22</v>
      </c>
      <c r="B209" s="154" t="s">
        <v>1399</v>
      </c>
      <c r="C209" s="49" t="s">
        <v>4551</v>
      </c>
      <c r="D209" s="108"/>
      <c r="E209" s="109"/>
      <c r="F209" s="109"/>
      <c r="G209" s="41"/>
      <c r="H209" s="1"/>
      <c r="I209" s="1"/>
      <c r="J209" s="40"/>
      <c r="K209" s="159"/>
      <c r="L209" s="159"/>
      <c r="M209" s="160"/>
      <c r="N209" s="159"/>
      <c r="O209" s="159"/>
      <c r="P209" s="1"/>
      <c r="Q209" s="40"/>
      <c r="R209" s="58" t="s">
        <v>2231</v>
      </c>
      <c r="S209" s="58"/>
      <c r="T209" s="58"/>
      <c r="U209" s="58"/>
      <c r="V209" s="58"/>
      <c r="W209" s="158"/>
      <c r="X209" s="58"/>
      <c r="Y209" s="58"/>
      <c r="Z209" s="67"/>
      <c r="AA209" s="58"/>
      <c r="AB209" s="58"/>
      <c r="AC209" s="74"/>
      <c r="AD209" s="304" t="s">
        <v>2230</v>
      </c>
      <c r="AE209" s="305"/>
      <c r="AF209" s="305"/>
      <c r="AG209" s="305"/>
      <c r="AH209" s="305"/>
      <c r="AI209" s="306"/>
      <c r="AJ209" s="166" t="s">
        <v>2244</v>
      </c>
      <c r="AK209" s="62"/>
      <c r="AL209" s="62"/>
      <c r="AM209" s="62"/>
      <c r="AN209" s="62"/>
      <c r="AO209" s="62"/>
      <c r="AP209" s="62"/>
      <c r="AQ209" s="62"/>
      <c r="AR209" s="62"/>
      <c r="AS209" s="50" t="s">
        <v>2224</v>
      </c>
      <c r="AT209" s="205">
        <v>0.7</v>
      </c>
      <c r="AU209" s="157"/>
      <c r="AV209" s="156"/>
      <c r="AW209" s="156"/>
      <c r="AX209" s="155"/>
      <c r="AY209" s="89">
        <f>ROUND(ROUND(ROUND(M201*W210,0)*$AB$12,0)*AT209,0)-AU208</f>
        <v>237</v>
      </c>
      <c r="AZ209" s="9"/>
    </row>
    <row r="210" spans="1:52" ht="14.1" x14ac:dyDescent="0.3">
      <c r="A210" s="6">
        <v>22</v>
      </c>
      <c r="B210" s="154" t="s">
        <v>1398</v>
      </c>
      <c r="C210" s="49" t="s">
        <v>4550</v>
      </c>
      <c r="D210" s="108"/>
      <c r="E210" s="109"/>
      <c r="F210" s="109"/>
      <c r="G210" s="41"/>
      <c r="H210" s="1"/>
      <c r="I210" s="1"/>
      <c r="J210" s="40"/>
      <c r="K210" s="159"/>
      <c r="L210" s="159"/>
      <c r="M210" s="160"/>
      <c r="N210" s="159"/>
      <c r="O210" s="159"/>
      <c r="P210" s="1"/>
      <c r="Q210" s="40"/>
      <c r="R210" s="7"/>
      <c r="S210" s="7"/>
      <c r="T210" s="7"/>
      <c r="U210" s="7"/>
      <c r="V210" s="107" t="s">
        <v>2224</v>
      </c>
      <c r="W210" s="150">
        <v>0.96499999999999997</v>
      </c>
      <c r="X210" s="257"/>
      <c r="Y210" s="7"/>
      <c r="Z210" s="67"/>
      <c r="AA210" s="58"/>
      <c r="AB210" s="58"/>
      <c r="AC210" s="74"/>
      <c r="AD210" s="307"/>
      <c r="AE210" s="308"/>
      <c r="AF210" s="308"/>
      <c r="AG210" s="308"/>
      <c r="AH210" s="308"/>
      <c r="AI210" s="309"/>
      <c r="AJ210" s="45" t="s">
        <v>2248</v>
      </c>
      <c r="AK210" s="46"/>
      <c r="AL210" s="46"/>
      <c r="AM210" s="46"/>
      <c r="AN210" s="46"/>
      <c r="AO210" s="46"/>
      <c r="AP210" s="46"/>
      <c r="AQ210" s="46"/>
      <c r="AR210" s="46"/>
      <c r="AS210" s="53" t="s">
        <v>1</v>
      </c>
      <c r="AT210" s="205">
        <v>0.5</v>
      </c>
      <c r="AU210" s="148"/>
      <c r="AV210" s="147"/>
      <c r="AW210" s="146"/>
      <c r="AX210" s="145"/>
      <c r="AY210" s="89">
        <f>ROUND(ROUND(ROUND(M201*W210,0)*$AB$12,0)*AT210,0)-AU208</f>
        <v>168</v>
      </c>
      <c r="AZ210" s="9"/>
    </row>
    <row r="211" spans="1:52" ht="14.25" customHeight="1" x14ac:dyDescent="0.3">
      <c r="A211" s="6">
        <v>22</v>
      </c>
      <c r="B211" s="154">
        <v>7465</v>
      </c>
      <c r="C211" s="49" t="s">
        <v>4549</v>
      </c>
      <c r="D211" s="108"/>
      <c r="E211" s="109"/>
      <c r="F211" s="109"/>
      <c r="G211" s="41"/>
      <c r="H211" s="1"/>
      <c r="I211" s="1"/>
      <c r="J211" s="161"/>
      <c r="K211" s="57" t="s">
        <v>2499</v>
      </c>
      <c r="L211" s="56"/>
      <c r="M211" s="266"/>
      <c r="N211" s="56"/>
      <c r="O211" s="56"/>
      <c r="P211" s="56"/>
      <c r="Q211" s="238"/>
      <c r="R211" s="1"/>
      <c r="S211" s="127"/>
      <c r="T211" s="127"/>
      <c r="U211" s="127"/>
      <c r="V211" s="127"/>
      <c r="W211" s="141"/>
      <c r="X211" s="127"/>
      <c r="Y211" s="127"/>
      <c r="Z211" s="68"/>
      <c r="AA211" s="127"/>
      <c r="AB211" s="127"/>
      <c r="AC211" s="81"/>
      <c r="AD211" s="187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165"/>
      <c r="AT211" s="271"/>
      <c r="AU211" s="176"/>
      <c r="AV211" s="165"/>
      <c r="AW211" s="165"/>
      <c r="AX211" s="175"/>
      <c r="AY211" s="89">
        <f>ROUND(M213*$AB$12,0)</f>
        <v>635</v>
      </c>
      <c r="AZ211" s="9"/>
    </row>
    <row r="212" spans="1:52" ht="14.25" customHeight="1" x14ac:dyDescent="0.3">
      <c r="A212" s="6">
        <v>22</v>
      </c>
      <c r="B212" s="154">
        <v>7466</v>
      </c>
      <c r="C212" s="49" t="s">
        <v>4548</v>
      </c>
      <c r="D212" s="108"/>
      <c r="E212" s="109"/>
      <c r="F212" s="109"/>
      <c r="G212" s="41"/>
      <c r="H212" s="1"/>
      <c r="I212" s="1"/>
      <c r="J212" s="161"/>
      <c r="K212" s="55"/>
      <c r="L212" s="54"/>
      <c r="M212" s="265"/>
      <c r="N212" s="54"/>
      <c r="O212" s="54"/>
      <c r="P212" s="54"/>
      <c r="Q212" s="200"/>
      <c r="R212" s="159"/>
      <c r="S212" s="58"/>
      <c r="T212" s="58"/>
      <c r="U212" s="58"/>
      <c r="V212" s="58"/>
      <c r="W212" s="158"/>
      <c r="X212" s="58"/>
      <c r="Y212" s="58"/>
      <c r="Z212" s="67"/>
      <c r="AA212" s="58"/>
      <c r="AB212" s="58"/>
      <c r="AC212" s="74"/>
      <c r="AD212" s="304" t="s">
        <v>2230</v>
      </c>
      <c r="AE212" s="305"/>
      <c r="AF212" s="305"/>
      <c r="AG212" s="305"/>
      <c r="AH212" s="305"/>
      <c r="AI212" s="306"/>
      <c r="AJ212" s="62" t="s">
        <v>2244</v>
      </c>
      <c r="AK212" s="62"/>
      <c r="AL212" s="62"/>
      <c r="AM212" s="62"/>
      <c r="AN212" s="62"/>
      <c r="AO212" s="62"/>
      <c r="AP212" s="62"/>
      <c r="AQ212" s="62"/>
      <c r="AR212" s="62"/>
      <c r="AS212" s="50" t="s">
        <v>2224</v>
      </c>
      <c r="AT212" s="205">
        <v>0.7</v>
      </c>
      <c r="AU212" s="263"/>
      <c r="AV212" s="262"/>
      <c r="AW212" s="262"/>
      <c r="AX212" s="261"/>
      <c r="AY212" s="89">
        <f>ROUND(ROUND(M213*$AB$12,0)*AT212,0)</f>
        <v>445</v>
      </c>
      <c r="AZ212" s="9"/>
    </row>
    <row r="213" spans="1:52" ht="14.1" x14ac:dyDescent="0.3">
      <c r="A213" s="6">
        <v>22</v>
      </c>
      <c r="B213" s="154" t="s">
        <v>1397</v>
      </c>
      <c r="C213" s="49" t="s">
        <v>4547</v>
      </c>
      <c r="D213" s="108"/>
      <c r="E213" s="109"/>
      <c r="F213" s="109"/>
      <c r="G213" s="41"/>
      <c r="H213" s="1"/>
      <c r="I213" s="1"/>
      <c r="J213" s="161"/>
      <c r="K213" s="159"/>
      <c r="L213" s="159"/>
      <c r="M213" s="174">
        <f>'7経過的生活介護(基本２)'!L213</f>
        <v>907</v>
      </c>
      <c r="N213" s="1" t="s">
        <v>1860</v>
      </c>
      <c r="O213" s="159"/>
      <c r="P213" s="159"/>
      <c r="Q213" s="40"/>
      <c r="R213" s="159"/>
      <c r="S213" s="58"/>
      <c r="T213" s="58"/>
      <c r="U213" s="58"/>
      <c r="V213" s="58"/>
      <c r="W213" s="158"/>
      <c r="X213" s="58"/>
      <c r="Y213" s="58"/>
      <c r="Z213" s="67"/>
      <c r="AA213" s="58"/>
      <c r="AB213" s="58"/>
      <c r="AC213" s="74"/>
      <c r="AD213" s="307"/>
      <c r="AE213" s="308"/>
      <c r="AF213" s="308"/>
      <c r="AG213" s="308"/>
      <c r="AH213" s="308"/>
      <c r="AI213" s="309"/>
      <c r="AJ213" s="45" t="s">
        <v>4546</v>
      </c>
      <c r="AK213" s="46"/>
      <c r="AL213" s="46"/>
      <c r="AM213" s="46"/>
      <c r="AN213" s="46"/>
      <c r="AO213" s="46"/>
      <c r="AP213" s="46"/>
      <c r="AQ213" s="46"/>
      <c r="AR213" s="46"/>
      <c r="AS213" s="53" t="s">
        <v>1</v>
      </c>
      <c r="AT213" s="205">
        <v>0.5</v>
      </c>
      <c r="AU213" s="263"/>
      <c r="AV213" s="262"/>
      <c r="AW213" s="262"/>
      <c r="AX213" s="261"/>
      <c r="AY213" s="89">
        <f>ROUND(ROUND(M213*$AB$12,0)*AT213,0)</f>
        <v>318</v>
      </c>
      <c r="AZ213" s="9"/>
    </row>
    <row r="214" spans="1:52" ht="14.1" x14ac:dyDescent="0.3">
      <c r="A214" s="6">
        <v>22</v>
      </c>
      <c r="B214" s="154">
        <v>7467</v>
      </c>
      <c r="C214" s="49" t="s">
        <v>4545</v>
      </c>
      <c r="D214" s="108"/>
      <c r="E214" s="109"/>
      <c r="F214" s="109"/>
      <c r="G214" s="41"/>
      <c r="H214" s="1"/>
      <c r="I214" s="1"/>
      <c r="J214" s="161"/>
      <c r="K214" s="159"/>
      <c r="L214" s="159"/>
      <c r="M214" s="32"/>
      <c r="O214" s="1"/>
      <c r="P214" s="159"/>
      <c r="Q214" s="40"/>
      <c r="R214" s="62" t="s">
        <v>2234</v>
      </c>
      <c r="S214" s="62"/>
      <c r="T214" s="62"/>
      <c r="U214" s="62"/>
      <c r="V214" s="62"/>
      <c r="W214" s="168"/>
      <c r="X214" s="62"/>
      <c r="Y214" s="62"/>
      <c r="Z214" s="67"/>
      <c r="AA214" s="58"/>
      <c r="AB214" s="58"/>
      <c r="AC214" s="74"/>
      <c r="AD214" s="166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50"/>
      <c r="AT214" s="268"/>
      <c r="AU214" s="157"/>
      <c r="AV214" s="156"/>
      <c r="AW214" s="156"/>
      <c r="AX214" s="155"/>
      <c r="AY214" s="89">
        <f>ROUND(ROUND(M213*W216,0)*$AB$12,0)</f>
        <v>613</v>
      </c>
      <c r="AZ214" s="9"/>
    </row>
    <row r="215" spans="1:52" ht="14.25" customHeight="1" x14ac:dyDescent="0.3">
      <c r="A215" s="6">
        <v>22</v>
      </c>
      <c r="B215" s="154">
        <v>7468</v>
      </c>
      <c r="C215" s="49" t="s">
        <v>4544</v>
      </c>
      <c r="D215" s="108"/>
      <c r="E215" s="109"/>
      <c r="F215" s="109"/>
      <c r="G215" s="41"/>
      <c r="H215" s="1"/>
      <c r="I215" s="1"/>
      <c r="J215" s="161"/>
      <c r="K215" s="159"/>
      <c r="L215" s="159"/>
      <c r="M215" s="160"/>
      <c r="N215" s="159"/>
      <c r="O215" s="159"/>
      <c r="P215" s="159"/>
      <c r="Q215" s="40"/>
      <c r="R215" s="58" t="s">
        <v>2231</v>
      </c>
      <c r="S215" s="58"/>
      <c r="T215" s="58"/>
      <c r="U215" s="58"/>
      <c r="V215" s="58"/>
      <c r="W215" s="158"/>
      <c r="X215" s="58"/>
      <c r="Y215" s="58"/>
      <c r="Z215" s="67"/>
      <c r="AA215" s="58"/>
      <c r="AB215" s="58"/>
      <c r="AC215" s="74"/>
      <c r="AD215" s="304" t="s">
        <v>2230</v>
      </c>
      <c r="AE215" s="305"/>
      <c r="AF215" s="305"/>
      <c r="AG215" s="305"/>
      <c r="AH215" s="305"/>
      <c r="AI215" s="306"/>
      <c r="AJ215" s="166" t="s">
        <v>2244</v>
      </c>
      <c r="AK215" s="62"/>
      <c r="AL215" s="62"/>
      <c r="AM215" s="62"/>
      <c r="AN215" s="62"/>
      <c r="AO215" s="62"/>
      <c r="AP215" s="62"/>
      <c r="AQ215" s="62"/>
      <c r="AR215" s="62"/>
      <c r="AS215" s="50" t="s">
        <v>2224</v>
      </c>
      <c r="AT215" s="205">
        <v>0.7</v>
      </c>
      <c r="AU215" s="157"/>
      <c r="AV215" s="156"/>
      <c r="AW215" s="156"/>
      <c r="AX215" s="155"/>
      <c r="AY215" s="89">
        <f>ROUND(ROUND(ROUND(M213*W216,0)*$AB$12,0)*AT215,0)</f>
        <v>429</v>
      </c>
      <c r="AZ215" s="9"/>
    </row>
    <row r="216" spans="1:52" ht="14.1" x14ac:dyDescent="0.3">
      <c r="A216" s="6">
        <v>22</v>
      </c>
      <c r="B216" s="154" t="s">
        <v>1396</v>
      </c>
      <c r="C216" s="49" t="s">
        <v>4543</v>
      </c>
      <c r="D216" s="108"/>
      <c r="E216" s="109"/>
      <c r="F216" s="109"/>
      <c r="G216" s="41"/>
      <c r="H216" s="1"/>
      <c r="I216" s="1"/>
      <c r="J216" s="161"/>
      <c r="K216" s="159"/>
      <c r="L216" s="159"/>
      <c r="M216" s="160"/>
      <c r="N216" s="159"/>
      <c r="O216" s="159"/>
      <c r="P216" s="159"/>
      <c r="Q216" s="40"/>
      <c r="R216" s="7"/>
      <c r="S216" s="7"/>
      <c r="T216" s="7"/>
      <c r="U216" s="7"/>
      <c r="V216" s="107" t="s">
        <v>2224</v>
      </c>
      <c r="W216" s="150">
        <v>0.96499999999999997</v>
      </c>
      <c r="X216" s="257"/>
      <c r="Y216" s="7"/>
      <c r="Z216" s="67"/>
      <c r="AA216" s="58"/>
      <c r="AB216" s="58"/>
      <c r="AC216" s="74"/>
      <c r="AD216" s="307"/>
      <c r="AE216" s="308"/>
      <c r="AF216" s="308"/>
      <c r="AG216" s="308"/>
      <c r="AH216" s="308"/>
      <c r="AI216" s="309"/>
      <c r="AJ216" s="45" t="s">
        <v>2248</v>
      </c>
      <c r="AK216" s="46"/>
      <c r="AL216" s="46"/>
      <c r="AM216" s="46"/>
      <c r="AN216" s="46"/>
      <c r="AO216" s="46"/>
      <c r="AP216" s="46"/>
      <c r="AQ216" s="46"/>
      <c r="AR216" s="46"/>
      <c r="AS216" s="53" t="s">
        <v>1</v>
      </c>
      <c r="AT216" s="205">
        <v>0.5</v>
      </c>
      <c r="AU216" s="157"/>
      <c r="AV216" s="156"/>
      <c r="AW216" s="156"/>
      <c r="AX216" s="155"/>
      <c r="AY216" s="89">
        <f>ROUND(ROUND(ROUND(M213*W216,0)*$AB$12,0)*AT216,0)</f>
        <v>307</v>
      </c>
      <c r="AZ216" s="9"/>
    </row>
    <row r="217" spans="1:52" ht="14.25" customHeight="1" x14ac:dyDescent="0.3">
      <c r="A217" s="6">
        <v>22</v>
      </c>
      <c r="B217" s="154" t="s">
        <v>1395</v>
      </c>
      <c r="C217" s="49" t="s">
        <v>4542</v>
      </c>
      <c r="D217" s="108"/>
      <c r="E217" s="109"/>
      <c r="F217" s="109"/>
      <c r="G217" s="41"/>
      <c r="H217" s="1"/>
      <c r="I217" s="1"/>
      <c r="J217" s="161"/>
      <c r="K217" s="109"/>
      <c r="L217" s="109"/>
      <c r="M217" s="269"/>
      <c r="N217" s="109"/>
      <c r="O217" s="109"/>
      <c r="P217" s="109"/>
      <c r="Q217" s="110"/>
      <c r="R217" s="1"/>
      <c r="S217" s="127"/>
      <c r="T217" s="127"/>
      <c r="U217" s="127"/>
      <c r="V217" s="127"/>
      <c r="W217" s="141"/>
      <c r="X217" s="127"/>
      <c r="Y217" s="127"/>
      <c r="Z217" s="68"/>
      <c r="AA217" s="127"/>
      <c r="AB217" s="127"/>
      <c r="AC217" s="81"/>
      <c r="AD217" s="68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59"/>
      <c r="AT217" s="270"/>
      <c r="AU217" s="310" t="s">
        <v>2255</v>
      </c>
      <c r="AV217" s="311"/>
      <c r="AW217" s="311"/>
      <c r="AX217" s="312"/>
      <c r="AY217" s="89">
        <f>ROUND(M213*$AB$12,0)-AU220</f>
        <v>630</v>
      </c>
      <c r="AZ217" s="9"/>
    </row>
    <row r="218" spans="1:52" ht="14.25" customHeight="1" x14ac:dyDescent="0.3">
      <c r="A218" s="6">
        <v>22</v>
      </c>
      <c r="B218" s="154" t="s">
        <v>1394</v>
      </c>
      <c r="C218" s="49" t="s">
        <v>4541</v>
      </c>
      <c r="D218" s="108"/>
      <c r="E218" s="109"/>
      <c r="F218" s="109"/>
      <c r="G218" s="41"/>
      <c r="H218" s="1"/>
      <c r="I218" s="1"/>
      <c r="J218" s="161"/>
      <c r="K218" s="109"/>
      <c r="L218" s="109"/>
      <c r="M218" s="269"/>
      <c r="N218" s="109"/>
      <c r="O218" s="109"/>
      <c r="P218" s="109"/>
      <c r="Q218" s="110"/>
      <c r="R218" s="159"/>
      <c r="S218" s="58"/>
      <c r="T218" s="58"/>
      <c r="U218" s="58"/>
      <c r="V218" s="58"/>
      <c r="W218" s="158"/>
      <c r="X218" s="58"/>
      <c r="Y218" s="58"/>
      <c r="Z218" s="67"/>
      <c r="AA218" s="58"/>
      <c r="AB218" s="58"/>
      <c r="AC218" s="74"/>
      <c r="AD218" s="304" t="s">
        <v>2230</v>
      </c>
      <c r="AE218" s="305"/>
      <c r="AF218" s="305"/>
      <c r="AG218" s="305"/>
      <c r="AH218" s="305"/>
      <c r="AI218" s="306"/>
      <c r="AJ218" s="62" t="s">
        <v>2244</v>
      </c>
      <c r="AK218" s="62"/>
      <c r="AL218" s="62"/>
      <c r="AM218" s="62"/>
      <c r="AN218" s="62"/>
      <c r="AO218" s="62"/>
      <c r="AP218" s="62"/>
      <c r="AQ218" s="62"/>
      <c r="AR218" s="62"/>
      <c r="AS218" s="50" t="s">
        <v>2224</v>
      </c>
      <c r="AT218" s="205">
        <v>0.7</v>
      </c>
      <c r="AU218" s="313"/>
      <c r="AV218" s="314"/>
      <c r="AW218" s="314"/>
      <c r="AX218" s="315"/>
      <c r="AY218" s="89">
        <f>ROUND(ROUND(M213*$AB$12,0)*AT218,0)-AU220</f>
        <v>440</v>
      </c>
      <c r="AZ218" s="9"/>
    </row>
    <row r="219" spans="1:52" ht="14.1" x14ac:dyDescent="0.3">
      <c r="A219" s="6">
        <v>22</v>
      </c>
      <c r="B219" s="154" t="s">
        <v>1393</v>
      </c>
      <c r="C219" s="49" t="s">
        <v>4540</v>
      </c>
      <c r="D219" s="108"/>
      <c r="E219" s="109"/>
      <c r="F219" s="109"/>
      <c r="G219" s="41"/>
      <c r="H219" s="1"/>
      <c r="I219" s="1"/>
      <c r="J219" s="161"/>
      <c r="K219" s="159"/>
      <c r="L219" s="159"/>
      <c r="M219" s="160"/>
      <c r="N219" s="159"/>
      <c r="O219" s="159"/>
      <c r="P219" s="159"/>
      <c r="Q219" s="40"/>
      <c r="R219" s="159"/>
      <c r="S219" s="58"/>
      <c r="T219" s="58"/>
      <c r="U219" s="58"/>
      <c r="V219" s="58"/>
      <c r="W219" s="158"/>
      <c r="X219" s="58"/>
      <c r="Y219" s="58"/>
      <c r="Z219" s="67"/>
      <c r="AA219" s="58"/>
      <c r="AB219" s="58"/>
      <c r="AC219" s="74"/>
      <c r="AD219" s="307"/>
      <c r="AE219" s="308"/>
      <c r="AF219" s="308"/>
      <c r="AG219" s="308"/>
      <c r="AH219" s="308"/>
      <c r="AI219" s="309"/>
      <c r="AJ219" s="62" t="s">
        <v>2248</v>
      </c>
      <c r="AK219" s="62"/>
      <c r="AL219" s="62"/>
      <c r="AM219" s="62"/>
      <c r="AN219" s="62"/>
      <c r="AO219" s="62"/>
      <c r="AP219" s="62"/>
      <c r="AQ219" s="62"/>
      <c r="AR219" s="62"/>
      <c r="AS219" s="53" t="s">
        <v>1</v>
      </c>
      <c r="AT219" s="205">
        <v>0.5</v>
      </c>
      <c r="AU219" s="313"/>
      <c r="AV219" s="314"/>
      <c r="AW219" s="314"/>
      <c r="AX219" s="315"/>
      <c r="AY219" s="89">
        <f>ROUND(ROUND(M213*$AB$12,0)*AT219,0)-AU220</f>
        <v>313</v>
      </c>
      <c r="AZ219" s="9"/>
    </row>
    <row r="220" spans="1:52" ht="14.1" x14ac:dyDescent="0.3">
      <c r="A220" s="6">
        <v>22</v>
      </c>
      <c r="B220" s="154" t="s">
        <v>1392</v>
      </c>
      <c r="C220" s="49" t="s">
        <v>4539</v>
      </c>
      <c r="D220" s="108"/>
      <c r="E220" s="109"/>
      <c r="F220" s="109"/>
      <c r="G220" s="41"/>
      <c r="H220" s="1"/>
      <c r="I220" s="1"/>
      <c r="J220" s="161"/>
      <c r="K220" s="159"/>
      <c r="L220" s="159"/>
      <c r="M220" s="196"/>
      <c r="N220" s="1"/>
      <c r="O220" s="1"/>
      <c r="P220" s="159"/>
      <c r="Q220" s="40"/>
      <c r="R220" s="62" t="s">
        <v>2234</v>
      </c>
      <c r="S220" s="62"/>
      <c r="T220" s="62"/>
      <c r="U220" s="62"/>
      <c r="V220" s="62"/>
      <c r="W220" s="168"/>
      <c r="X220" s="62"/>
      <c r="Y220" s="62"/>
      <c r="Z220" s="67"/>
      <c r="AA220" s="58"/>
      <c r="AB220" s="58"/>
      <c r="AC220" s="74"/>
      <c r="AD220" s="166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50"/>
      <c r="AT220" s="268"/>
      <c r="AU220" s="163">
        <v>5</v>
      </c>
      <c r="AV220" s="162" t="s">
        <v>2251</v>
      </c>
      <c r="AW220" s="159"/>
      <c r="AX220" s="161"/>
      <c r="AY220" s="89">
        <f>ROUND(ROUND(M213*W222,0)*$AB$12,0)-AU220</f>
        <v>608</v>
      </c>
      <c r="AZ220" s="9"/>
    </row>
    <row r="221" spans="1:52" ht="14.25" customHeight="1" x14ac:dyDescent="0.3">
      <c r="A221" s="6">
        <v>22</v>
      </c>
      <c r="B221" s="154" t="s">
        <v>1391</v>
      </c>
      <c r="C221" s="49" t="s">
        <v>4538</v>
      </c>
      <c r="D221" s="108"/>
      <c r="E221" s="109"/>
      <c r="F221" s="109"/>
      <c r="G221" s="41"/>
      <c r="H221" s="1"/>
      <c r="I221" s="1"/>
      <c r="J221" s="161"/>
      <c r="K221" s="159"/>
      <c r="L221" s="159"/>
      <c r="M221" s="160"/>
      <c r="N221" s="159"/>
      <c r="O221" s="159"/>
      <c r="P221" s="159"/>
      <c r="Q221" s="40"/>
      <c r="R221" s="58" t="s">
        <v>2231</v>
      </c>
      <c r="S221" s="58"/>
      <c r="T221" s="58"/>
      <c r="U221" s="58"/>
      <c r="V221" s="58"/>
      <c r="W221" s="158"/>
      <c r="X221" s="58"/>
      <c r="Y221" s="58"/>
      <c r="Z221" s="67"/>
      <c r="AA221" s="58"/>
      <c r="AB221" s="58"/>
      <c r="AC221" s="74"/>
      <c r="AD221" s="304" t="s">
        <v>2230</v>
      </c>
      <c r="AE221" s="305"/>
      <c r="AF221" s="305"/>
      <c r="AG221" s="305"/>
      <c r="AH221" s="305"/>
      <c r="AI221" s="306"/>
      <c r="AJ221" s="166" t="s">
        <v>2244</v>
      </c>
      <c r="AK221" s="62"/>
      <c r="AL221" s="62"/>
      <c r="AM221" s="62"/>
      <c r="AN221" s="62"/>
      <c r="AO221" s="62"/>
      <c r="AP221" s="62"/>
      <c r="AQ221" s="62"/>
      <c r="AR221" s="62"/>
      <c r="AS221" s="50" t="s">
        <v>2224</v>
      </c>
      <c r="AT221" s="205">
        <v>0.7</v>
      </c>
      <c r="AU221" s="157"/>
      <c r="AV221" s="156"/>
      <c r="AW221" s="156"/>
      <c r="AX221" s="155"/>
      <c r="AY221" s="89">
        <f>ROUND(ROUND(ROUND(M213*W222,0)*$AB$12,0)*AT221,0)-AU220</f>
        <v>424</v>
      </c>
      <c r="AZ221" s="9"/>
    </row>
    <row r="222" spans="1:52" ht="14.1" x14ac:dyDescent="0.3">
      <c r="A222" s="6">
        <v>22</v>
      </c>
      <c r="B222" s="154" t="s">
        <v>1390</v>
      </c>
      <c r="C222" s="49" t="s">
        <v>4537</v>
      </c>
      <c r="D222" s="108"/>
      <c r="E222" s="109"/>
      <c r="F222" s="109"/>
      <c r="G222" s="41"/>
      <c r="H222" s="1"/>
      <c r="I222" s="1"/>
      <c r="J222" s="161"/>
      <c r="K222" s="159"/>
      <c r="L222" s="159"/>
      <c r="M222" s="160"/>
      <c r="N222" s="159"/>
      <c r="O222" s="159"/>
      <c r="P222" s="159"/>
      <c r="Q222" s="40"/>
      <c r="R222" s="7"/>
      <c r="S222" s="7"/>
      <c r="T222" s="7"/>
      <c r="U222" s="7"/>
      <c r="V222" s="107" t="s">
        <v>2224</v>
      </c>
      <c r="W222" s="150">
        <v>0.96499999999999997</v>
      </c>
      <c r="X222" s="257"/>
      <c r="Y222" s="7"/>
      <c r="Z222" s="67"/>
      <c r="AA222" s="58"/>
      <c r="AB222" s="58"/>
      <c r="AC222" s="74"/>
      <c r="AD222" s="307"/>
      <c r="AE222" s="308"/>
      <c r="AF222" s="308"/>
      <c r="AG222" s="308"/>
      <c r="AH222" s="308"/>
      <c r="AI222" s="309"/>
      <c r="AJ222" s="45" t="s">
        <v>2248</v>
      </c>
      <c r="AK222" s="46"/>
      <c r="AL222" s="46"/>
      <c r="AM222" s="46"/>
      <c r="AN222" s="46"/>
      <c r="AO222" s="46"/>
      <c r="AP222" s="46"/>
      <c r="AQ222" s="46"/>
      <c r="AR222" s="46"/>
      <c r="AS222" s="53" t="s">
        <v>1</v>
      </c>
      <c r="AT222" s="205">
        <v>0.5</v>
      </c>
      <c r="AU222" s="148"/>
      <c r="AV222" s="147"/>
      <c r="AW222" s="146"/>
      <c r="AX222" s="145"/>
      <c r="AY222" s="89">
        <f>ROUND(ROUND(ROUND(M213*W222,0)*$AB$12,0)*AT222,0)-AU220</f>
        <v>302</v>
      </c>
      <c r="AZ222" s="9"/>
    </row>
    <row r="223" spans="1:52" ht="14.25" customHeight="1" x14ac:dyDescent="0.3">
      <c r="A223" s="6">
        <v>22</v>
      </c>
      <c r="B223" s="154">
        <v>7469</v>
      </c>
      <c r="C223" s="49" t="s">
        <v>4536</v>
      </c>
      <c r="D223" s="108"/>
      <c r="E223" s="109"/>
      <c r="F223" s="109"/>
      <c r="G223" s="41"/>
      <c r="H223" s="1"/>
      <c r="I223" s="1"/>
      <c r="J223" s="159"/>
      <c r="K223" s="57" t="s">
        <v>2486</v>
      </c>
      <c r="L223" s="56"/>
      <c r="M223" s="266"/>
      <c r="N223" s="56"/>
      <c r="O223" s="56"/>
      <c r="P223" s="56"/>
      <c r="Q223" s="238"/>
      <c r="R223" s="1"/>
      <c r="S223" s="127"/>
      <c r="T223" s="127"/>
      <c r="U223" s="127"/>
      <c r="V223" s="127"/>
      <c r="W223" s="141"/>
      <c r="X223" s="127"/>
      <c r="Y223" s="127"/>
      <c r="Z223" s="68"/>
      <c r="AA223" s="127"/>
      <c r="AB223" s="127"/>
      <c r="AC223" s="81"/>
      <c r="AD223" s="187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165"/>
      <c r="AT223" s="271"/>
      <c r="AU223" s="176"/>
      <c r="AV223" s="165"/>
      <c r="AW223" s="165"/>
      <c r="AX223" s="175"/>
      <c r="AY223" s="89">
        <f>ROUND(M225*$AB$12,0)</f>
        <v>501</v>
      </c>
      <c r="AZ223" s="9"/>
    </row>
    <row r="224" spans="1:52" ht="14.25" customHeight="1" x14ac:dyDescent="0.3">
      <c r="A224" s="6">
        <v>22</v>
      </c>
      <c r="B224" s="154">
        <v>7470</v>
      </c>
      <c r="C224" s="49" t="s">
        <v>4535</v>
      </c>
      <c r="D224" s="108"/>
      <c r="E224" s="109"/>
      <c r="F224" s="109"/>
      <c r="G224" s="41"/>
      <c r="H224" s="1"/>
      <c r="I224" s="1"/>
      <c r="J224" s="159"/>
      <c r="K224" s="55"/>
      <c r="L224" s="54"/>
      <c r="M224" s="265"/>
      <c r="N224" s="54"/>
      <c r="O224" s="54"/>
      <c r="P224" s="54"/>
      <c r="Q224" s="200"/>
      <c r="R224" s="159"/>
      <c r="S224" s="58"/>
      <c r="T224" s="58"/>
      <c r="U224" s="58"/>
      <c r="V224" s="58"/>
      <c r="W224" s="158"/>
      <c r="X224" s="58"/>
      <c r="Y224" s="58"/>
      <c r="Z224" s="67"/>
      <c r="AA224" s="58"/>
      <c r="AB224" s="58"/>
      <c r="AC224" s="74"/>
      <c r="AD224" s="304" t="s">
        <v>2230</v>
      </c>
      <c r="AE224" s="305"/>
      <c r="AF224" s="305"/>
      <c r="AG224" s="305"/>
      <c r="AH224" s="305"/>
      <c r="AI224" s="306"/>
      <c r="AJ224" s="62" t="s">
        <v>2244</v>
      </c>
      <c r="AK224" s="62"/>
      <c r="AL224" s="62"/>
      <c r="AM224" s="62"/>
      <c r="AN224" s="62"/>
      <c r="AO224" s="62"/>
      <c r="AP224" s="62"/>
      <c r="AQ224" s="62"/>
      <c r="AR224" s="62"/>
      <c r="AS224" s="50" t="s">
        <v>2224</v>
      </c>
      <c r="AT224" s="205">
        <v>0.7</v>
      </c>
      <c r="AU224" s="263"/>
      <c r="AV224" s="262"/>
      <c r="AW224" s="262"/>
      <c r="AX224" s="261"/>
      <c r="AY224" s="89">
        <f>ROUND(ROUND(M225*$AB$12,0)*AT224,0)</f>
        <v>351</v>
      </c>
      <c r="AZ224" s="9"/>
    </row>
    <row r="225" spans="1:52" ht="14.1" x14ac:dyDescent="0.3">
      <c r="A225" s="6">
        <v>22</v>
      </c>
      <c r="B225" s="154" t="s">
        <v>1389</v>
      </c>
      <c r="C225" s="49" t="s">
        <v>4534</v>
      </c>
      <c r="D225" s="108"/>
      <c r="E225" s="109"/>
      <c r="F225" s="109"/>
      <c r="G225" s="41"/>
      <c r="H225" s="1"/>
      <c r="I225" s="1"/>
      <c r="J225" s="159"/>
      <c r="K225" s="173"/>
      <c r="L225" s="159"/>
      <c r="M225" s="174">
        <f>'7経過的生活介護(基本２)'!L225</f>
        <v>715</v>
      </c>
      <c r="N225" s="1" t="s">
        <v>1860</v>
      </c>
      <c r="O225" s="159"/>
      <c r="P225" s="159"/>
      <c r="Q225" s="40"/>
      <c r="R225" s="159"/>
      <c r="S225" s="58"/>
      <c r="T225" s="58"/>
      <c r="U225" s="58"/>
      <c r="V225" s="58"/>
      <c r="W225" s="158"/>
      <c r="X225" s="58"/>
      <c r="Y225" s="58"/>
      <c r="Z225" s="67"/>
      <c r="AA225" s="58"/>
      <c r="AB225" s="58"/>
      <c r="AC225" s="74"/>
      <c r="AD225" s="307"/>
      <c r="AE225" s="308"/>
      <c r="AF225" s="308"/>
      <c r="AG225" s="308"/>
      <c r="AH225" s="308"/>
      <c r="AI225" s="309"/>
      <c r="AJ225" s="45" t="s">
        <v>2248</v>
      </c>
      <c r="AK225" s="46"/>
      <c r="AL225" s="46"/>
      <c r="AM225" s="46"/>
      <c r="AN225" s="46"/>
      <c r="AO225" s="46"/>
      <c r="AP225" s="46"/>
      <c r="AQ225" s="46"/>
      <c r="AR225" s="46"/>
      <c r="AS225" s="53" t="s">
        <v>1</v>
      </c>
      <c r="AT225" s="205">
        <v>0.5</v>
      </c>
      <c r="AU225" s="263"/>
      <c r="AV225" s="262"/>
      <c r="AW225" s="262"/>
      <c r="AX225" s="261"/>
      <c r="AY225" s="89">
        <f>ROUND(ROUND(M225*$AB$12,0)*AT225,0)</f>
        <v>251</v>
      </c>
      <c r="AZ225" s="9"/>
    </row>
    <row r="226" spans="1:52" ht="14.1" x14ac:dyDescent="0.3">
      <c r="A226" s="6">
        <v>22</v>
      </c>
      <c r="B226" s="154">
        <v>7471</v>
      </c>
      <c r="C226" s="49" t="s">
        <v>4533</v>
      </c>
      <c r="D226" s="108"/>
      <c r="E226" s="109"/>
      <c r="F226" s="109"/>
      <c r="G226" s="41"/>
      <c r="H226" s="1"/>
      <c r="I226" s="1"/>
      <c r="J226" s="159"/>
      <c r="K226" s="173"/>
      <c r="L226" s="159"/>
      <c r="M226" s="32"/>
      <c r="O226" s="1"/>
      <c r="P226" s="159"/>
      <c r="Q226" s="40"/>
      <c r="R226" s="62" t="s">
        <v>2234</v>
      </c>
      <c r="S226" s="62"/>
      <c r="T226" s="62"/>
      <c r="U226" s="62"/>
      <c r="V226" s="62"/>
      <c r="W226" s="168"/>
      <c r="X226" s="62"/>
      <c r="Y226" s="62"/>
      <c r="Z226" s="67"/>
      <c r="AA226" s="58"/>
      <c r="AB226" s="58"/>
      <c r="AC226" s="74"/>
      <c r="AD226" s="166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50"/>
      <c r="AT226" s="268"/>
      <c r="AU226" s="157"/>
      <c r="AV226" s="156"/>
      <c r="AW226" s="156"/>
      <c r="AX226" s="155"/>
      <c r="AY226" s="89">
        <f>ROUND(ROUND(M225*W228,0)*$AB$12,0)</f>
        <v>483</v>
      </c>
      <c r="AZ226" s="9"/>
    </row>
    <row r="227" spans="1:52" ht="14.25" customHeight="1" x14ac:dyDescent="0.3">
      <c r="A227" s="6">
        <v>22</v>
      </c>
      <c r="B227" s="154">
        <v>7472</v>
      </c>
      <c r="C227" s="49" t="s">
        <v>4532</v>
      </c>
      <c r="D227" s="108"/>
      <c r="E227" s="109"/>
      <c r="F227" s="109"/>
      <c r="G227" s="41"/>
      <c r="H227" s="1"/>
      <c r="I227" s="1"/>
      <c r="J227" s="159"/>
      <c r="K227" s="173"/>
      <c r="L227" s="159"/>
      <c r="M227" s="160"/>
      <c r="N227" s="159"/>
      <c r="O227" s="159"/>
      <c r="P227" s="159"/>
      <c r="Q227" s="40"/>
      <c r="R227" s="58" t="s">
        <v>2231</v>
      </c>
      <c r="S227" s="58"/>
      <c r="T227" s="58"/>
      <c r="U227" s="58"/>
      <c r="V227" s="58"/>
      <c r="W227" s="158"/>
      <c r="X227" s="58"/>
      <c r="Y227" s="58"/>
      <c r="Z227" s="67"/>
      <c r="AA227" s="58"/>
      <c r="AB227" s="58"/>
      <c r="AC227" s="74"/>
      <c r="AD227" s="304" t="s">
        <v>2230</v>
      </c>
      <c r="AE227" s="305"/>
      <c r="AF227" s="305"/>
      <c r="AG227" s="305"/>
      <c r="AH227" s="305"/>
      <c r="AI227" s="306"/>
      <c r="AJ227" s="166" t="s">
        <v>2244</v>
      </c>
      <c r="AK227" s="62"/>
      <c r="AL227" s="62"/>
      <c r="AM227" s="62"/>
      <c r="AN227" s="62"/>
      <c r="AO227" s="62"/>
      <c r="AP227" s="62"/>
      <c r="AQ227" s="62"/>
      <c r="AR227" s="62"/>
      <c r="AS227" s="50" t="s">
        <v>2224</v>
      </c>
      <c r="AT227" s="205">
        <v>0.7</v>
      </c>
      <c r="AU227" s="157"/>
      <c r="AV227" s="156"/>
      <c r="AW227" s="156"/>
      <c r="AX227" s="155"/>
      <c r="AY227" s="89">
        <f>ROUND(ROUND(ROUND(M225*W228,0)*$AB$12,0)*AT227,0)</f>
        <v>338</v>
      </c>
      <c r="AZ227" s="9"/>
    </row>
    <row r="228" spans="1:52" ht="14.1" x14ac:dyDescent="0.3">
      <c r="A228" s="6">
        <v>22</v>
      </c>
      <c r="B228" s="154" t="s">
        <v>1388</v>
      </c>
      <c r="C228" s="49" t="s">
        <v>4531</v>
      </c>
      <c r="D228" s="108"/>
      <c r="E228" s="109"/>
      <c r="F228" s="109"/>
      <c r="G228" s="41"/>
      <c r="H228" s="1"/>
      <c r="I228" s="1"/>
      <c r="J228" s="159"/>
      <c r="K228" s="173"/>
      <c r="L228" s="159"/>
      <c r="M228" s="160"/>
      <c r="N228" s="159"/>
      <c r="O228" s="159"/>
      <c r="P228" s="159"/>
      <c r="Q228" s="40"/>
      <c r="R228" s="7"/>
      <c r="S228" s="7"/>
      <c r="T228" s="7"/>
      <c r="U228" s="7"/>
      <c r="V228" s="107" t="s">
        <v>2224</v>
      </c>
      <c r="W228" s="150">
        <v>0.96499999999999997</v>
      </c>
      <c r="X228" s="257"/>
      <c r="Y228" s="7"/>
      <c r="Z228" s="67"/>
      <c r="AA228" s="58"/>
      <c r="AB228" s="58"/>
      <c r="AC228" s="74"/>
      <c r="AD228" s="307"/>
      <c r="AE228" s="308"/>
      <c r="AF228" s="308"/>
      <c r="AG228" s="308"/>
      <c r="AH228" s="308"/>
      <c r="AI228" s="309"/>
      <c r="AJ228" s="45" t="s">
        <v>2248</v>
      </c>
      <c r="AK228" s="46"/>
      <c r="AL228" s="46"/>
      <c r="AM228" s="46"/>
      <c r="AN228" s="46"/>
      <c r="AO228" s="46"/>
      <c r="AP228" s="46"/>
      <c r="AQ228" s="46"/>
      <c r="AR228" s="46"/>
      <c r="AS228" s="53" t="s">
        <v>1</v>
      </c>
      <c r="AT228" s="205">
        <v>0.5</v>
      </c>
      <c r="AU228" s="157"/>
      <c r="AV228" s="156"/>
      <c r="AW228" s="156"/>
      <c r="AX228" s="155"/>
      <c r="AY228" s="89">
        <f>ROUND(ROUND(ROUND(M225*W228,0)*$AB$12,0)*AT228,0)</f>
        <v>242</v>
      </c>
      <c r="AZ228" s="9"/>
    </row>
    <row r="229" spans="1:52" ht="14.25" customHeight="1" x14ac:dyDescent="0.3">
      <c r="A229" s="6">
        <v>22</v>
      </c>
      <c r="B229" s="154" t="s">
        <v>1387</v>
      </c>
      <c r="C229" s="49" t="s">
        <v>4530</v>
      </c>
      <c r="D229" s="108"/>
      <c r="E229" s="109"/>
      <c r="F229" s="109"/>
      <c r="G229" s="41"/>
      <c r="H229" s="1"/>
      <c r="I229" s="1"/>
      <c r="J229" s="159"/>
      <c r="K229" s="108"/>
      <c r="L229" s="109"/>
      <c r="M229" s="269"/>
      <c r="N229" s="109"/>
      <c r="O229" s="109"/>
      <c r="P229" s="109"/>
      <c r="Q229" s="110"/>
      <c r="R229" s="1"/>
      <c r="S229" s="127"/>
      <c r="T229" s="127"/>
      <c r="U229" s="127"/>
      <c r="V229" s="127"/>
      <c r="W229" s="141"/>
      <c r="X229" s="127"/>
      <c r="Y229" s="127"/>
      <c r="Z229" s="68"/>
      <c r="AA229" s="127"/>
      <c r="AB229" s="127"/>
      <c r="AC229" s="81"/>
      <c r="AD229" s="68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59"/>
      <c r="AT229" s="270"/>
      <c r="AU229" s="310" t="s">
        <v>2255</v>
      </c>
      <c r="AV229" s="311"/>
      <c r="AW229" s="311"/>
      <c r="AX229" s="312"/>
      <c r="AY229" s="89">
        <f>ROUND(M225*$AB$12,0)-AU232</f>
        <v>496</v>
      </c>
      <c r="AZ229" s="9"/>
    </row>
    <row r="230" spans="1:52" ht="14.25" customHeight="1" x14ac:dyDescent="0.3">
      <c r="A230" s="6">
        <v>22</v>
      </c>
      <c r="B230" s="154" t="s">
        <v>1386</v>
      </c>
      <c r="C230" s="49" t="s">
        <v>4529</v>
      </c>
      <c r="D230" s="108"/>
      <c r="E230" s="109"/>
      <c r="F230" s="109"/>
      <c r="G230" s="41"/>
      <c r="H230" s="1"/>
      <c r="I230" s="1"/>
      <c r="J230" s="159"/>
      <c r="K230" s="108"/>
      <c r="L230" s="109"/>
      <c r="M230" s="269"/>
      <c r="N230" s="109"/>
      <c r="O230" s="109"/>
      <c r="P230" s="109"/>
      <c r="Q230" s="110"/>
      <c r="R230" s="159"/>
      <c r="S230" s="58"/>
      <c r="T230" s="58"/>
      <c r="U230" s="58"/>
      <c r="V230" s="58"/>
      <c r="W230" s="158"/>
      <c r="X230" s="58"/>
      <c r="Y230" s="58"/>
      <c r="Z230" s="67"/>
      <c r="AA230" s="58"/>
      <c r="AB230" s="58"/>
      <c r="AC230" s="74"/>
      <c r="AD230" s="304" t="s">
        <v>2230</v>
      </c>
      <c r="AE230" s="305"/>
      <c r="AF230" s="305"/>
      <c r="AG230" s="305"/>
      <c r="AH230" s="305"/>
      <c r="AI230" s="306"/>
      <c r="AJ230" s="62" t="s">
        <v>2244</v>
      </c>
      <c r="AK230" s="62"/>
      <c r="AL230" s="62"/>
      <c r="AM230" s="62"/>
      <c r="AN230" s="62"/>
      <c r="AO230" s="62"/>
      <c r="AP230" s="62"/>
      <c r="AQ230" s="62"/>
      <c r="AR230" s="62"/>
      <c r="AS230" s="50" t="s">
        <v>2224</v>
      </c>
      <c r="AT230" s="205">
        <v>0.7</v>
      </c>
      <c r="AU230" s="313"/>
      <c r="AV230" s="314"/>
      <c r="AW230" s="314"/>
      <c r="AX230" s="315"/>
      <c r="AY230" s="89">
        <f>ROUND(ROUND(M225*$AB$12,0)*AT230,0)-AU232</f>
        <v>346</v>
      </c>
      <c r="AZ230" s="9"/>
    </row>
    <row r="231" spans="1:52" ht="14.1" x14ac:dyDescent="0.3">
      <c r="A231" s="6">
        <v>22</v>
      </c>
      <c r="B231" s="154" t="s">
        <v>1385</v>
      </c>
      <c r="C231" s="49" t="s">
        <v>4528</v>
      </c>
      <c r="D231" s="108"/>
      <c r="E231" s="109"/>
      <c r="F231" s="109"/>
      <c r="G231" s="41"/>
      <c r="H231" s="1"/>
      <c r="I231" s="1"/>
      <c r="J231" s="159"/>
      <c r="K231" s="173"/>
      <c r="L231" s="159"/>
      <c r="M231" s="160"/>
      <c r="N231" s="159"/>
      <c r="O231" s="159"/>
      <c r="P231" s="159"/>
      <c r="Q231" s="40"/>
      <c r="R231" s="159"/>
      <c r="S231" s="58"/>
      <c r="T231" s="58"/>
      <c r="U231" s="58"/>
      <c r="V231" s="58"/>
      <c r="W231" s="158"/>
      <c r="X231" s="58"/>
      <c r="Y231" s="58"/>
      <c r="Z231" s="67"/>
      <c r="AA231" s="58"/>
      <c r="AB231" s="58"/>
      <c r="AC231" s="74"/>
      <c r="AD231" s="307"/>
      <c r="AE231" s="308"/>
      <c r="AF231" s="308"/>
      <c r="AG231" s="308"/>
      <c r="AH231" s="308"/>
      <c r="AI231" s="309"/>
      <c r="AJ231" s="62" t="s">
        <v>2248</v>
      </c>
      <c r="AK231" s="62"/>
      <c r="AL231" s="62"/>
      <c r="AM231" s="62"/>
      <c r="AN231" s="62"/>
      <c r="AO231" s="62"/>
      <c r="AP231" s="62"/>
      <c r="AQ231" s="62"/>
      <c r="AR231" s="62"/>
      <c r="AS231" s="53" t="s">
        <v>1</v>
      </c>
      <c r="AT231" s="205">
        <v>0.5</v>
      </c>
      <c r="AU231" s="313"/>
      <c r="AV231" s="314"/>
      <c r="AW231" s="314"/>
      <c r="AX231" s="315"/>
      <c r="AY231" s="89">
        <f>ROUND(ROUND(M225*$AB$12,0)*AT231,0)-AU232</f>
        <v>246</v>
      </c>
      <c r="AZ231" s="9"/>
    </row>
    <row r="232" spans="1:52" ht="14.1" x14ac:dyDescent="0.3">
      <c r="A232" s="6">
        <v>22</v>
      </c>
      <c r="B232" s="154" t="s">
        <v>1384</v>
      </c>
      <c r="C232" s="49" t="s">
        <v>4527</v>
      </c>
      <c r="D232" s="108"/>
      <c r="E232" s="109"/>
      <c r="F232" s="109"/>
      <c r="G232" s="41"/>
      <c r="H232" s="1"/>
      <c r="I232" s="1"/>
      <c r="J232" s="159"/>
      <c r="K232" s="173"/>
      <c r="L232" s="159"/>
      <c r="M232" s="196"/>
      <c r="N232" s="1"/>
      <c r="O232" s="1"/>
      <c r="P232" s="159"/>
      <c r="Q232" s="40"/>
      <c r="R232" s="62" t="s">
        <v>2234</v>
      </c>
      <c r="S232" s="62"/>
      <c r="T232" s="62"/>
      <c r="U232" s="62"/>
      <c r="V232" s="62"/>
      <c r="W232" s="168"/>
      <c r="X232" s="62"/>
      <c r="Y232" s="62"/>
      <c r="Z232" s="67"/>
      <c r="AA232" s="58"/>
      <c r="AB232" s="58"/>
      <c r="AC232" s="74"/>
      <c r="AD232" s="166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50"/>
      <c r="AT232" s="268"/>
      <c r="AU232" s="163">
        <v>5</v>
      </c>
      <c r="AV232" s="162" t="s">
        <v>2251</v>
      </c>
      <c r="AW232" s="159"/>
      <c r="AX232" s="161"/>
      <c r="AY232" s="89">
        <f>ROUND(ROUND(M225*W234,0)*$AB$12,0)-AU232</f>
        <v>478</v>
      </c>
      <c r="AZ232" s="9"/>
    </row>
    <row r="233" spans="1:52" ht="14.25" customHeight="1" x14ac:dyDescent="0.3">
      <c r="A233" s="6">
        <v>22</v>
      </c>
      <c r="B233" s="154" t="s">
        <v>1383</v>
      </c>
      <c r="C233" s="49" t="s">
        <v>4526</v>
      </c>
      <c r="D233" s="108"/>
      <c r="E233" s="109"/>
      <c r="F233" s="109"/>
      <c r="G233" s="41"/>
      <c r="H233" s="1"/>
      <c r="I233" s="1"/>
      <c r="J233" s="159"/>
      <c r="K233" s="173"/>
      <c r="L233" s="159"/>
      <c r="M233" s="160"/>
      <c r="N233" s="159"/>
      <c r="O233" s="159"/>
      <c r="P233" s="159"/>
      <c r="Q233" s="40"/>
      <c r="R233" s="58" t="s">
        <v>2231</v>
      </c>
      <c r="S233" s="58"/>
      <c r="T233" s="58"/>
      <c r="U233" s="58"/>
      <c r="V233" s="58"/>
      <c r="W233" s="158"/>
      <c r="X233" s="58"/>
      <c r="Y233" s="58"/>
      <c r="Z233" s="67"/>
      <c r="AA233" s="58"/>
      <c r="AB233" s="58"/>
      <c r="AC233" s="74"/>
      <c r="AD233" s="304" t="s">
        <v>2230</v>
      </c>
      <c r="AE233" s="305"/>
      <c r="AF233" s="305"/>
      <c r="AG233" s="305"/>
      <c r="AH233" s="305"/>
      <c r="AI233" s="306"/>
      <c r="AJ233" s="166" t="s">
        <v>2244</v>
      </c>
      <c r="AK233" s="62"/>
      <c r="AL233" s="62"/>
      <c r="AM233" s="62"/>
      <c r="AN233" s="62"/>
      <c r="AO233" s="62"/>
      <c r="AP233" s="62"/>
      <c r="AQ233" s="62"/>
      <c r="AR233" s="62"/>
      <c r="AS233" s="50" t="s">
        <v>2224</v>
      </c>
      <c r="AT233" s="205">
        <v>0.7</v>
      </c>
      <c r="AU233" s="157"/>
      <c r="AV233" s="156"/>
      <c r="AW233" s="156"/>
      <c r="AX233" s="155"/>
      <c r="AY233" s="89">
        <f>ROUND(ROUND(ROUND(M225*W234,0)*$AB$12,0)*AT233,0)-AU232</f>
        <v>333</v>
      </c>
      <c r="AZ233" s="9"/>
    </row>
    <row r="234" spans="1:52" ht="14.1" x14ac:dyDescent="0.3">
      <c r="A234" s="6">
        <v>22</v>
      </c>
      <c r="B234" s="154" t="s">
        <v>1382</v>
      </c>
      <c r="C234" s="49" t="s">
        <v>4525</v>
      </c>
      <c r="D234" s="108"/>
      <c r="E234" s="109"/>
      <c r="F234" s="109"/>
      <c r="G234" s="39"/>
      <c r="H234" s="4"/>
      <c r="I234" s="4"/>
      <c r="J234" s="152"/>
      <c r="K234" s="173"/>
      <c r="L234" s="159"/>
      <c r="M234" s="160"/>
      <c r="N234" s="159"/>
      <c r="O234" s="159"/>
      <c r="P234" s="159"/>
      <c r="Q234" s="40"/>
      <c r="R234" s="7"/>
      <c r="S234" s="7"/>
      <c r="T234" s="7"/>
      <c r="U234" s="7"/>
      <c r="V234" s="107" t="s">
        <v>2224</v>
      </c>
      <c r="W234" s="150">
        <v>0.96499999999999997</v>
      </c>
      <c r="X234" s="257"/>
      <c r="Y234" s="7"/>
      <c r="Z234" s="67"/>
      <c r="AA234" s="58"/>
      <c r="AB234" s="58"/>
      <c r="AC234" s="74"/>
      <c r="AD234" s="307"/>
      <c r="AE234" s="308"/>
      <c r="AF234" s="308"/>
      <c r="AG234" s="308"/>
      <c r="AH234" s="308"/>
      <c r="AI234" s="309"/>
      <c r="AJ234" s="45" t="s">
        <v>2248</v>
      </c>
      <c r="AK234" s="46"/>
      <c r="AL234" s="46"/>
      <c r="AM234" s="46"/>
      <c r="AN234" s="46"/>
      <c r="AO234" s="46"/>
      <c r="AP234" s="46"/>
      <c r="AQ234" s="46"/>
      <c r="AR234" s="46"/>
      <c r="AS234" s="53" t="s">
        <v>1</v>
      </c>
      <c r="AT234" s="205">
        <v>0.5</v>
      </c>
      <c r="AU234" s="148"/>
      <c r="AV234" s="147"/>
      <c r="AW234" s="146"/>
      <c r="AX234" s="145"/>
      <c r="AY234" s="89">
        <f>ROUND(ROUND(ROUND(M225*W234,0)*$AB$12,0)*AT234,0)-AU232</f>
        <v>237</v>
      </c>
      <c r="AZ234" s="9"/>
    </row>
    <row r="235" spans="1:52" ht="14.25" customHeight="1" x14ac:dyDescent="0.3">
      <c r="A235" s="6">
        <v>22</v>
      </c>
      <c r="B235" s="154">
        <v>7481</v>
      </c>
      <c r="C235" s="49" t="s">
        <v>4524</v>
      </c>
      <c r="D235" s="108"/>
      <c r="E235" s="109"/>
      <c r="F235" s="110"/>
      <c r="G235" s="298" t="s">
        <v>2648</v>
      </c>
      <c r="H235" s="299"/>
      <c r="I235" s="299"/>
      <c r="J235" s="300"/>
      <c r="K235" s="57" t="s">
        <v>2513</v>
      </c>
      <c r="L235" s="56"/>
      <c r="M235" s="266"/>
      <c r="N235" s="56"/>
      <c r="O235" s="56"/>
      <c r="P235" s="56"/>
      <c r="Q235" s="238"/>
      <c r="R235" s="1"/>
      <c r="S235" s="127"/>
      <c r="T235" s="127"/>
      <c r="U235" s="127"/>
      <c r="V235" s="127"/>
      <c r="W235" s="141"/>
      <c r="X235" s="127"/>
      <c r="Y235" s="127"/>
      <c r="Z235" s="68"/>
      <c r="AA235" s="127"/>
      <c r="AB235" s="127"/>
      <c r="AC235" s="81"/>
      <c r="AD235" s="187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165"/>
      <c r="AT235" s="271"/>
      <c r="AU235" s="176"/>
      <c r="AV235" s="165"/>
      <c r="AW235" s="165"/>
      <c r="AX235" s="175"/>
      <c r="AY235" s="89">
        <f>ROUND(M237*$AB$12,0)</f>
        <v>321</v>
      </c>
      <c r="AZ235" s="9"/>
    </row>
    <row r="236" spans="1:52" ht="14.25" customHeight="1" x14ac:dyDescent="0.3">
      <c r="A236" s="6">
        <v>22</v>
      </c>
      <c r="B236" s="154">
        <v>7482</v>
      </c>
      <c r="C236" s="49" t="s">
        <v>4523</v>
      </c>
      <c r="D236" s="108"/>
      <c r="E236" s="109"/>
      <c r="F236" s="110"/>
      <c r="G236" s="301"/>
      <c r="H236" s="302"/>
      <c r="I236" s="302"/>
      <c r="J236" s="303"/>
      <c r="K236" s="55" t="s">
        <v>4388</v>
      </c>
      <c r="L236" s="54"/>
      <c r="M236" s="265"/>
      <c r="N236" s="54"/>
      <c r="O236" s="54"/>
      <c r="P236" s="54"/>
      <c r="Q236" s="200"/>
      <c r="R236" s="159"/>
      <c r="S236" s="58"/>
      <c r="T236" s="58"/>
      <c r="U236" s="58"/>
      <c r="V236" s="58"/>
      <c r="W236" s="158"/>
      <c r="X236" s="58"/>
      <c r="Y236" s="58"/>
      <c r="Z236" s="67"/>
      <c r="AA236" s="58"/>
      <c r="AB236" s="58"/>
      <c r="AC236" s="74"/>
      <c r="AD236" s="304" t="s">
        <v>2230</v>
      </c>
      <c r="AE236" s="305"/>
      <c r="AF236" s="305"/>
      <c r="AG236" s="305"/>
      <c r="AH236" s="305"/>
      <c r="AI236" s="306"/>
      <c r="AJ236" s="62" t="s">
        <v>2244</v>
      </c>
      <c r="AK236" s="62"/>
      <c r="AL236" s="62"/>
      <c r="AM236" s="62"/>
      <c r="AN236" s="62"/>
      <c r="AO236" s="62"/>
      <c r="AP236" s="62"/>
      <c r="AQ236" s="62"/>
      <c r="AR236" s="62"/>
      <c r="AS236" s="50" t="s">
        <v>2224</v>
      </c>
      <c r="AT236" s="205">
        <v>0.7</v>
      </c>
      <c r="AU236" s="263"/>
      <c r="AV236" s="262"/>
      <c r="AW236" s="262"/>
      <c r="AX236" s="261"/>
      <c r="AY236" s="89">
        <f>ROUND(ROUND(M237*$AB$12,0)*AT236,0)</f>
        <v>225</v>
      </c>
      <c r="AZ236" s="9"/>
    </row>
    <row r="237" spans="1:52" ht="14.1" x14ac:dyDescent="0.3">
      <c r="A237" s="6">
        <v>22</v>
      </c>
      <c r="B237" s="154" t="s">
        <v>1381</v>
      </c>
      <c r="C237" s="49" t="s">
        <v>4522</v>
      </c>
      <c r="D237" s="108"/>
      <c r="E237" s="109"/>
      <c r="F237" s="110"/>
      <c r="G237" s="301"/>
      <c r="H237" s="302"/>
      <c r="I237" s="302"/>
      <c r="J237" s="303"/>
      <c r="K237" s="41"/>
      <c r="L237" s="1"/>
      <c r="M237" s="174">
        <f>'7経過的生活介護(基本２)'!L237</f>
        <v>458</v>
      </c>
      <c r="N237" s="1" t="s">
        <v>1860</v>
      </c>
      <c r="O237" s="1"/>
      <c r="P237" s="1"/>
      <c r="Q237" s="40"/>
      <c r="R237" s="159"/>
      <c r="S237" s="58"/>
      <c r="T237" s="58"/>
      <c r="U237" s="58"/>
      <c r="V237" s="58"/>
      <c r="W237" s="158"/>
      <c r="X237" s="58"/>
      <c r="Y237" s="58"/>
      <c r="Z237" s="67"/>
      <c r="AA237" s="58"/>
      <c r="AB237" s="58"/>
      <c r="AC237" s="74"/>
      <c r="AD237" s="307"/>
      <c r="AE237" s="308"/>
      <c r="AF237" s="308"/>
      <c r="AG237" s="308"/>
      <c r="AH237" s="308"/>
      <c r="AI237" s="309"/>
      <c r="AJ237" s="45" t="s">
        <v>4518</v>
      </c>
      <c r="AK237" s="46"/>
      <c r="AL237" s="46"/>
      <c r="AM237" s="46"/>
      <c r="AN237" s="46"/>
      <c r="AO237" s="46"/>
      <c r="AP237" s="46"/>
      <c r="AQ237" s="46"/>
      <c r="AR237" s="46"/>
      <c r="AS237" s="53" t="s">
        <v>1</v>
      </c>
      <c r="AT237" s="205">
        <v>0.5</v>
      </c>
      <c r="AU237" s="263"/>
      <c r="AV237" s="262"/>
      <c r="AW237" s="262"/>
      <c r="AX237" s="261"/>
      <c r="AY237" s="89">
        <f>ROUND(ROUND(M237*$AB$12,0)*AT237,0)</f>
        <v>161</v>
      </c>
      <c r="AZ237" s="9"/>
    </row>
    <row r="238" spans="1:52" ht="14.1" x14ac:dyDescent="0.3">
      <c r="A238" s="6">
        <v>22</v>
      </c>
      <c r="B238" s="154">
        <v>7483</v>
      </c>
      <c r="C238" s="49" t="s">
        <v>4521</v>
      </c>
      <c r="D238" s="108"/>
      <c r="E238" s="109"/>
      <c r="F238" s="110"/>
      <c r="G238" s="108"/>
      <c r="H238" s="109"/>
      <c r="I238" s="109"/>
      <c r="J238" s="110"/>
      <c r="K238" s="41"/>
      <c r="L238" s="1"/>
      <c r="M238" s="32"/>
      <c r="O238" s="1"/>
      <c r="P238" s="1"/>
      <c r="Q238" s="40"/>
      <c r="R238" s="62" t="s">
        <v>2234</v>
      </c>
      <c r="S238" s="62"/>
      <c r="T238" s="62"/>
      <c r="U238" s="62"/>
      <c r="V238" s="62"/>
      <c r="W238" s="168"/>
      <c r="X238" s="62"/>
      <c r="Y238" s="62"/>
      <c r="Z238" s="67"/>
      <c r="AA238" s="58"/>
      <c r="AB238" s="58"/>
      <c r="AC238" s="74"/>
      <c r="AD238" s="166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50"/>
      <c r="AT238" s="268"/>
      <c r="AU238" s="157"/>
      <c r="AV238" s="156"/>
      <c r="AW238" s="156"/>
      <c r="AX238" s="155"/>
      <c r="AY238" s="89">
        <f>ROUND(ROUND(M237*W240,0)*$AB$12,0)</f>
        <v>309</v>
      </c>
      <c r="AZ238" s="9"/>
    </row>
    <row r="239" spans="1:52" ht="14.25" customHeight="1" x14ac:dyDescent="0.3">
      <c r="A239" s="6">
        <v>22</v>
      </c>
      <c r="B239" s="154">
        <v>7484</v>
      </c>
      <c r="C239" s="49" t="s">
        <v>4520</v>
      </c>
      <c r="D239" s="108"/>
      <c r="E239" s="109"/>
      <c r="F239" s="110"/>
      <c r="G239" s="1"/>
      <c r="H239" s="1"/>
      <c r="I239" s="1"/>
      <c r="J239" s="1"/>
      <c r="K239" s="173"/>
      <c r="L239" s="159"/>
      <c r="M239" s="160"/>
      <c r="N239" s="159"/>
      <c r="O239" s="159"/>
      <c r="P239" s="1"/>
      <c r="Q239" s="40"/>
      <c r="R239" s="58" t="s">
        <v>2231</v>
      </c>
      <c r="S239" s="58"/>
      <c r="T239" s="58"/>
      <c r="U239" s="58"/>
      <c r="V239" s="58"/>
      <c r="W239" s="158"/>
      <c r="X239" s="58"/>
      <c r="Y239" s="58"/>
      <c r="Z239" s="67"/>
      <c r="AA239" s="58"/>
      <c r="AB239" s="58"/>
      <c r="AC239" s="74"/>
      <c r="AD239" s="304" t="s">
        <v>2230</v>
      </c>
      <c r="AE239" s="305"/>
      <c r="AF239" s="305"/>
      <c r="AG239" s="305"/>
      <c r="AH239" s="305"/>
      <c r="AI239" s="306"/>
      <c r="AJ239" s="166" t="s">
        <v>4514</v>
      </c>
      <c r="AK239" s="62"/>
      <c r="AL239" s="62"/>
      <c r="AM239" s="62"/>
      <c r="AN239" s="62"/>
      <c r="AO239" s="62"/>
      <c r="AP239" s="62"/>
      <c r="AQ239" s="62"/>
      <c r="AR239" s="62"/>
      <c r="AS239" s="50" t="s">
        <v>2225</v>
      </c>
      <c r="AT239" s="205">
        <v>0.7</v>
      </c>
      <c r="AU239" s="157"/>
      <c r="AV239" s="156"/>
      <c r="AW239" s="156"/>
      <c r="AX239" s="155"/>
      <c r="AY239" s="89">
        <f>ROUND(ROUND(ROUND(M237*W240,0)*$AB$12,0)*AT239,0)</f>
        <v>216</v>
      </c>
      <c r="AZ239" s="9"/>
    </row>
    <row r="240" spans="1:52" ht="14.1" x14ac:dyDescent="0.3">
      <c r="A240" s="6">
        <v>22</v>
      </c>
      <c r="B240" s="154" t="s">
        <v>1380</v>
      </c>
      <c r="C240" s="49" t="s">
        <v>4519</v>
      </c>
      <c r="D240" s="108"/>
      <c r="E240" s="109"/>
      <c r="F240" s="110"/>
      <c r="G240" s="1"/>
      <c r="H240" s="1"/>
      <c r="I240" s="1"/>
      <c r="J240" s="1"/>
      <c r="K240" s="173"/>
      <c r="L240" s="159"/>
      <c r="M240" s="160"/>
      <c r="N240" s="159"/>
      <c r="O240" s="159"/>
      <c r="P240" s="1"/>
      <c r="Q240" s="40"/>
      <c r="R240" s="7"/>
      <c r="S240" s="7"/>
      <c r="T240" s="7"/>
      <c r="U240" s="7"/>
      <c r="V240" s="107" t="s">
        <v>2225</v>
      </c>
      <c r="W240" s="150">
        <v>0.96499999999999997</v>
      </c>
      <c r="X240" s="257"/>
      <c r="Y240" s="7"/>
      <c r="Z240" s="67"/>
      <c r="AA240" s="58"/>
      <c r="AB240" s="58"/>
      <c r="AC240" s="74"/>
      <c r="AD240" s="307"/>
      <c r="AE240" s="308"/>
      <c r="AF240" s="308"/>
      <c r="AG240" s="308"/>
      <c r="AH240" s="308"/>
      <c r="AI240" s="309"/>
      <c r="AJ240" s="45" t="s">
        <v>4518</v>
      </c>
      <c r="AK240" s="46"/>
      <c r="AL240" s="46"/>
      <c r="AM240" s="46"/>
      <c r="AN240" s="46"/>
      <c r="AO240" s="46"/>
      <c r="AP240" s="46"/>
      <c r="AQ240" s="46"/>
      <c r="AR240" s="46"/>
      <c r="AS240" s="53" t="s">
        <v>1</v>
      </c>
      <c r="AT240" s="205">
        <v>0.5</v>
      </c>
      <c r="AU240" s="157"/>
      <c r="AV240" s="156"/>
      <c r="AW240" s="156"/>
      <c r="AX240" s="155"/>
      <c r="AY240" s="89">
        <f>ROUND(ROUND(ROUND(M237*W240,0)*$AB$12,0)*AT240,0)</f>
        <v>155</v>
      </c>
      <c r="AZ240" s="9"/>
    </row>
    <row r="241" spans="1:52" ht="14.25" customHeight="1" x14ac:dyDescent="0.3">
      <c r="A241" s="6">
        <v>22</v>
      </c>
      <c r="B241" s="154" t="s">
        <v>1379</v>
      </c>
      <c r="C241" s="49" t="s">
        <v>4517</v>
      </c>
      <c r="D241" s="108"/>
      <c r="E241" s="109"/>
      <c r="F241" s="110"/>
      <c r="G241" s="55"/>
      <c r="H241" s="54"/>
      <c r="I241" s="54"/>
      <c r="J241" s="54"/>
      <c r="K241" s="108"/>
      <c r="L241" s="109"/>
      <c r="M241" s="269"/>
      <c r="N241" s="109"/>
      <c r="O241" s="109"/>
      <c r="P241" s="109"/>
      <c r="Q241" s="110"/>
      <c r="R241" s="1"/>
      <c r="S241" s="127"/>
      <c r="T241" s="127"/>
      <c r="U241" s="127"/>
      <c r="V241" s="127"/>
      <c r="W241" s="141"/>
      <c r="X241" s="127"/>
      <c r="Y241" s="127"/>
      <c r="Z241" s="68"/>
      <c r="AA241" s="127"/>
      <c r="AB241" s="127"/>
      <c r="AC241" s="81"/>
      <c r="AD241" s="68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59"/>
      <c r="AT241" s="270"/>
      <c r="AU241" s="310" t="s">
        <v>4516</v>
      </c>
      <c r="AV241" s="311"/>
      <c r="AW241" s="311"/>
      <c r="AX241" s="312"/>
      <c r="AY241" s="89">
        <f>ROUND(M237*$AB$12,0)-AU244</f>
        <v>316</v>
      </c>
      <c r="AZ241" s="9"/>
    </row>
    <row r="242" spans="1:52" ht="14.25" customHeight="1" x14ac:dyDescent="0.3">
      <c r="A242" s="6">
        <v>22</v>
      </c>
      <c r="B242" s="154" t="s">
        <v>1378</v>
      </c>
      <c r="C242" s="49" t="s">
        <v>4515</v>
      </c>
      <c r="D242" s="108"/>
      <c r="E242" s="109"/>
      <c r="F242" s="110"/>
      <c r="G242" s="55"/>
      <c r="H242" s="54"/>
      <c r="I242" s="54"/>
      <c r="J242" s="54"/>
      <c r="K242" s="108"/>
      <c r="L242" s="109"/>
      <c r="M242" s="269"/>
      <c r="N242" s="109"/>
      <c r="O242" s="109"/>
      <c r="P242" s="109"/>
      <c r="Q242" s="110"/>
      <c r="R242" s="159"/>
      <c r="S242" s="58"/>
      <c r="T242" s="58"/>
      <c r="U242" s="58"/>
      <c r="V242" s="58"/>
      <c r="W242" s="158"/>
      <c r="X242" s="58"/>
      <c r="Y242" s="58"/>
      <c r="Z242" s="67"/>
      <c r="AA242" s="58"/>
      <c r="AB242" s="58"/>
      <c r="AC242" s="74"/>
      <c r="AD242" s="304" t="s">
        <v>2230</v>
      </c>
      <c r="AE242" s="305"/>
      <c r="AF242" s="305"/>
      <c r="AG242" s="305"/>
      <c r="AH242" s="305"/>
      <c r="AI242" s="306"/>
      <c r="AJ242" s="62" t="s">
        <v>4514</v>
      </c>
      <c r="AK242" s="62"/>
      <c r="AL242" s="62"/>
      <c r="AM242" s="62"/>
      <c r="AN242" s="62"/>
      <c r="AO242" s="62"/>
      <c r="AP242" s="62"/>
      <c r="AQ242" s="62"/>
      <c r="AR242" s="62"/>
      <c r="AS242" s="50" t="s">
        <v>2225</v>
      </c>
      <c r="AT242" s="205">
        <v>0.7</v>
      </c>
      <c r="AU242" s="313"/>
      <c r="AV242" s="314"/>
      <c r="AW242" s="314"/>
      <c r="AX242" s="315"/>
      <c r="AY242" s="89">
        <f>ROUND(ROUND(M237*$AB$12,0)*AT242,0)-AU244</f>
        <v>220</v>
      </c>
      <c r="AZ242" s="9"/>
    </row>
    <row r="243" spans="1:52" ht="14.1" x14ac:dyDescent="0.3">
      <c r="A243" s="6">
        <v>22</v>
      </c>
      <c r="B243" s="154" t="s">
        <v>1377</v>
      </c>
      <c r="C243" s="49" t="s">
        <v>4513</v>
      </c>
      <c r="D243" s="108"/>
      <c r="E243" s="109"/>
      <c r="F243" s="110"/>
      <c r="G243" s="55"/>
      <c r="H243" s="54"/>
      <c r="I243" s="54"/>
      <c r="J243" s="54"/>
      <c r="K243" s="41"/>
      <c r="L243" s="1"/>
      <c r="M243" s="33"/>
      <c r="N243" s="1"/>
      <c r="O243" s="1"/>
      <c r="P243" s="1"/>
      <c r="Q243" s="40"/>
      <c r="R243" s="159"/>
      <c r="S243" s="58"/>
      <c r="T243" s="58"/>
      <c r="U243" s="58"/>
      <c r="V243" s="58"/>
      <c r="W243" s="158"/>
      <c r="X243" s="58"/>
      <c r="Y243" s="58"/>
      <c r="Z243" s="67"/>
      <c r="AA243" s="58"/>
      <c r="AB243" s="58"/>
      <c r="AC243" s="74"/>
      <c r="AD243" s="307"/>
      <c r="AE243" s="308"/>
      <c r="AF243" s="308"/>
      <c r="AG243" s="308"/>
      <c r="AH243" s="308"/>
      <c r="AI243" s="309"/>
      <c r="AJ243" s="62" t="s">
        <v>2248</v>
      </c>
      <c r="AK243" s="62"/>
      <c r="AL243" s="62"/>
      <c r="AM243" s="62"/>
      <c r="AN243" s="62"/>
      <c r="AO243" s="62"/>
      <c r="AP243" s="62"/>
      <c r="AQ243" s="62"/>
      <c r="AR243" s="62"/>
      <c r="AS243" s="53" t="s">
        <v>1</v>
      </c>
      <c r="AT243" s="205">
        <v>0.5</v>
      </c>
      <c r="AU243" s="313"/>
      <c r="AV243" s="314"/>
      <c r="AW243" s="314"/>
      <c r="AX243" s="315"/>
      <c r="AY243" s="89">
        <f>ROUND(ROUND(M237*$AB$12,0)*AT243,0)-AU244</f>
        <v>156</v>
      </c>
      <c r="AZ243" s="9"/>
    </row>
    <row r="244" spans="1:52" ht="14.1" x14ac:dyDescent="0.3">
      <c r="A244" s="6">
        <v>22</v>
      </c>
      <c r="B244" s="154" t="s">
        <v>1376</v>
      </c>
      <c r="C244" s="49" t="s">
        <v>4512</v>
      </c>
      <c r="D244" s="108"/>
      <c r="E244" s="109"/>
      <c r="F244" s="110"/>
      <c r="G244" s="55"/>
      <c r="H244" s="54"/>
      <c r="I244" s="54"/>
      <c r="J244" s="54"/>
      <c r="K244" s="41"/>
      <c r="L244" s="1"/>
      <c r="M244" s="196"/>
      <c r="N244" s="1"/>
      <c r="O244" s="1"/>
      <c r="P244" s="1"/>
      <c r="Q244" s="40"/>
      <c r="R244" s="62" t="s">
        <v>2234</v>
      </c>
      <c r="S244" s="62"/>
      <c r="T244" s="62"/>
      <c r="U244" s="62"/>
      <c r="V244" s="62"/>
      <c r="W244" s="168"/>
      <c r="X244" s="62"/>
      <c r="Y244" s="62"/>
      <c r="Z244" s="67"/>
      <c r="AA244" s="58"/>
      <c r="AB244" s="58"/>
      <c r="AC244" s="74"/>
      <c r="AD244" s="166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50"/>
      <c r="AT244" s="268"/>
      <c r="AU244" s="163">
        <v>5</v>
      </c>
      <c r="AV244" s="162" t="s">
        <v>2251</v>
      </c>
      <c r="AW244" s="159"/>
      <c r="AX244" s="161"/>
      <c r="AY244" s="89">
        <f>ROUND(ROUND(M237*W246,0)*$AB$12,0)-AU244</f>
        <v>304</v>
      </c>
      <c r="AZ244" s="9"/>
    </row>
    <row r="245" spans="1:52" ht="14.25" customHeight="1" x14ac:dyDescent="0.3">
      <c r="A245" s="6">
        <v>22</v>
      </c>
      <c r="B245" s="154" t="s">
        <v>1375</v>
      </c>
      <c r="C245" s="49" t="s">
        <v>4511</v>
      </c>
      <c r="D245" s="108"/>
      <c r="E245" s="109"/>
      <c r="F245" s="110"/>
      <c r="G245" s="1"/>
      <c r="H245" s="1"/>
      <c r="I245" s="1"/>
      <c r="J245" s="1"/>
      <c r="K245" s="173"/>
      <c r="L245" s="159"/>
      <c r="M245" s="160"/>
      <c r="N245" s="159"/>
      <c r="O245" s="159"/>
      <c r="P245" s="1"/>
      <c r="Q245" s="40"/>
      <c r="R245" s="58" t="s">
        <v>2231</v>
      </c>
      <c r="S245" s="58"/>
      <c r="T245" s="58"/>
      <c r="U245" s="58"/>
      <c r="V245" s="58"/>
      <c r="W245" s="158"/>
      <c r="X245" s="58"/>
      <c r="Y245" s="58"/>
      <c r="Z245" s="67"/>
      <c r="AA245" s="58"/>
      <c r="AB245" s="58"/>
      <c r="AC245" s="74"/>
      <c r="AD245" s="304" t="s">
        <v>2230</v>
      </c>
      <c r="AE245" s="305"/>
      <c r="AF245" s="305"/>
      <c r="AG245" s="305"/>
      <c r="AH245" s="305"/>
      <c r="AI245" s="306"/>
      <c r="AJ245" s="166" t="s">
        <v>2244</v>
      </c>
      <c r="AK245" s="62"/>
      <c r="AL245" s="62"/>
      <c r="AM245" s="62"/>
      <c r="AN245" s="62"/>
      <c r="AO245" s="62"/>
      <c r="AP245" s="62"/>
      <c r="AQ245" s="62"/>
      <c r="AR245" s="62"/>
      <c r="AS245" s="50" t="s">
        <v>2224</v>
      </c>
      <c r="AT245" s="205">
        <v>0.7</v>
      </c>
      <c r="AU245" s="157"/>
      <c r="AV245" s="156"/>
      <c r="AW245" s="156"/>
      <c r="AX245" s="155"/>
      <c r="AY245" s="89">
        <f>ROUND(ROUND(ROUND(M237*W246,0)*$AB$12,0)*AT245,0)-AU244</f>
        <v>211</v>
      </c>
      <c r="AZ245" s="9"/>
    </row>
    <row r="246" spans="1:52" ht="14.1" x14ac:dyDescent="0.3">
      <c r="A246" s="6">
        <v>22</v>
      </c>
      <c r="B246" s="154" t="s">
        <v>1374</v>
      </c>
      <c r="C246" s="49" t="s">
        <v>4510</v>
      </c>
      <c r="D246" s="108"/>
      <c r="E246" s="109"/>
      <c r="F246" s="110"/>
      <c r="G246" s="1"/>
      <c r="H246" s="1"/>
      <c r="I246" s="1"/>
      <c r="J246" s="1"/>
      <c r="K246" s="173"/>
      <c r="L246" s="159"/>
      <c r="M246" s="160"/>
      <c r="N246" s="159"/>
      <c r="O246" s="159"/>
      <c r="P246" s="1"/>
      <c r="Q246" s="40"/>
      <c r="R246" s="7"/>
      <c r="S246" s="7"/>
      <c r="T246" s="7"/>
      <c r="U246" s="7"/>
      <c r="V246" s="107" t="s">
        <v>2224</v>
      </c>
      <c r="W246" s="150">
        <v>0.96499999999999997</v>
      </c>
      <c r="X246" s="257"/>
      <c r="Y246" s="7"/>
      <c r="Z246" s="67"/>
      <c r="AA246" s="58"/>
      <c r="AB246" s="58"/>
      <c r="AC246" s="74"/>
      <c r="AD246" s="307"/>
      <c r="AE246" s="308"/>
      <c r="AF246" s="308"/>
      <c r="AG246" s="308"/>
      <c r="AH246" s="308"/>
      <c r="AI246" s="309"/>
      <c r="AJ246" s="45" t="s">
        <v>2248</v>
      </c>
      <c r="AK246" s="46"/>
      <c r="AL246" s="46"/>
      <c r="AM246" s="46"/>
      <c r="AN246" s="46"/>
      <c r="AO246" s="46"/>
      <c r="AP246" s="46"/>
      <c r="AQ246" s="46"/>
      <c r="AR246" s="46"/>
      <c r="AS246" s="53" t="s">
        <v>1</v>
      </c>
      <c r="AT246" s="205">
        <v>0.5</v>
      </c>
      <c r="AU246" s="148"/>
      <c r="AV246" s="147"/>
      <c r="AW246" s="146"/>
      <c r="AX246" s="145"/>
      <c r="AY246" s="89">
        <f>ROUND(ROUND(ROUND(M237*W246,0)*$AB$12,0)*AT246,0)-AU244</f>
        <v>150</v>
      </c>
      <c r="AZ246" s="9"/>
    </row>
    <row r="247" spans="1:52" ht="14.25" customHeight="1" x14ac:dyDescent="0.3">
      <c r="A247" s="6">
        <v>22</v>
      </c>
      <c r="B247" s="154">
        <v>7485</v>
      </c>
      <c r="C247" s="49" t="s">
        <v>4509</v>
      </c>
      <c r="D247" s="108"/>
      <c r="E247" s="109"/>
      <c r="F247" s="110"/>
      <c r="G247" s="1"/>
      <c r="H247" s="1"/>
      <c r="I247" s="1"/>
      <c r="J247" s="159"/>
      <c r="K247" s="57" t="s">
        <v>2499</v>
      </c>
      <c r="L247" s="56"/>
      <c r="M247" s="266"/>
      <c r="N247" s="56"/>
      <c r="O247" s="56"/>
      <c r="P247" s="56"/>
      <c r="Q247" s="238"/>
      <c r="R247" s="1"/>
      <c r="S247" s="127"/>
      <c r="T247" s="127"/>
      <c r="U247" s="127"/>
      <c r="V247" s="127"/>
      <c r="W247" s="141"/>
      <c r="X247" s="127"/>
      <c r="Y247" s="127"/>
      <c r="Z247" s="68"/>
      <c r="AA247" s="127"/>
      <c r="AB247" s="127"/>
      <c r="AC247" s="81"/>
      <c r="AD247" s="187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165"/>
      <c r="AT247" s="271"/>
      <c r="AU247" s="176"/>
      <c r="AV247" s="165"/>
      <c r="AW247" s="165"/>
      <c r="AX247" s="175"/>
      <c r="AY247" s="89">
        <f>ROUND(M249*$AB$12,0)</f>
        <v>568</v>
      </c>
      <c r="AZ247" s="9"/>
    </row>
    <row r="248" spans="1:52" ht="14.25" customHeight="1" x14ac:dyDescent="0.3">
      <c r="A248" s="6">
        <v>22</v>
      </c>
      <c r="B248" s="154">
        <v>7486</v>
      </c>
      <c r="C248" s="49" t="s">
        <v>4508</v>
      </c>
      <c r="D248" s="108"/>
      <c r="E248" s="109"/>
      <c r="F248" s="110"/>
      <c r="G248" s="1"/>
      <c r="H248" s="1"/>
      <c r="I248" s="1"/>
      <c r="J248" s="159"/>
      <c r="K248" s="55"/>
      <c r="L248" s="54"/>
      <c r="M248" s="265"/>
      <c r="N248" s="54"/>
      <c r="O248" s="54"/>
      <c r="P248" s="54"/>
      <c r="Q248" s="200"/>
      <c r="R248" s="159"/>
      <c r="S248" s="58"/>
      <c r="T248" s="58"/>
      <c r="U248" s="58"/>
      <c r="V248" s="58"/>
      <c r="W248" s="158"/>
      <c r="X248" s="58"/>
      <c r="Y248" s="58"/>
      <c r="Z248" s="67"/>
      <c r="AA248" s="58"/>
      <c r="AB248" s="58"/>
      <c r="AC248" s="74"/>
      <c r="AD248" s="304" t="s">
        <v>2230</v>
      </c>
      <c r="AE248" s="305"/>
      <c r="AF248" s="305"/>
      <c r="AG248" s="305"/>
      <c r="AH248" s="305"/>
      <c r="AI248" s="306"/>
      <c r="AJ248" s="62" t="s">
        <v>2244</v>
      </c>
      <c r="AK248" s="62"/>
      <c r="AL248" s="62"/>
      <c r="AM248" s="62"/>
      <c r="AN248" s="62"/>
      <c r="AO248" s="62"/>
      <c r="AP248" s="62"/>
      <c r="AQ248" s="62"/>
      <c r="AR248" s="62"/>
      <c r="AS248" s="50" t="s">
        <v>2224</v>
      </c>
      <c r="AT248" s="205">
        <v>0.7</v>
      </c>
      <c r="AU248" s="263"/>
      <c r="AV248" s="262"/>
      <c r="AW248" s="262"/>
      <c r="AX248" s="261"/>
      <c r="AY248" s="89">
        <f>ROUND(ROUND(M249*$AB$12,0)*AT248,0)</f>
        <v>398</v>
      </c>
      <c r="AZ248" s="9"/>
    </row>
    <row r="249" spans="1:52" ht="14.1" x14ac:dyDescent="0.3">
      <c r="A249" s="6">
        <v>22</v>
      </c>
      <c r="B249" s="154" t="s">
        <v>1373</v>
      </c>
      <c r="C249" s="49" t="s">
        <v>4507</v>
      </c>
      <c r="D249" s="108"/>
      <c r="E249" s="109"/>
      <c r="F249" s="110"/>
      <c r="G249" s="1"/>
      <c r="H249" s="1"/>
      <c r="I249" s="1"/>
      <c r="J249" s="159"/>
      <c r="K249" s="173"/>
      <c r="L249" s="159"/>
      <c r="M249" s="174">
        <f>'7経過的生活介護(基本２)'!L249</f>
        <v>812</v>
      </c>
      <c r="N249" s="1" t="s">
        <v>1860</v>
      </c>
      <c r="O249" s="159"/>
      <c r="P249" s="159"/>
      <c r="Q249" s="40"/>
      <c r="R249" s="159"/>
      <c r="S249" s="58"/>
      <c r="T249" s="58"/>
      <c r="U249" s="58"/>
      <c r="V249" s="58"/>
      <c r="W249" s="158"/>
      <c r="X249" s="58"/>
      <c r="Y249" s="58"/>
      <c r="Z249" s="67"/>
      <c r="AA249" s="58"/>
      <c r="AB249" s="58"/>
      <c r="AC249" s="74"/>
      <c r="AD249" s="307"/>
      <c r="AE249" s="308"/>
      <c r="AF249" s="308"/>
      <c r="AG249" s="308"/>
      <c r="AH249" s="308"/>
      <c r="AI249" s="309"/>
      <c r="AJ249" s="45" t="s">
        <v>4506</v>
      </c>
      <c r="AK249" s="46"/>
      <c r="AL249" s="46"/>
      <c r="AM249" s="46"/>
      <c r="AN249" s="46"/>
      <c r="AO249" s="46"/>
      <c r="AP249" s="46"/>
      <c r="AQ249" s="46"/>
      <c r="AR249" s="46"/>
      <c r="AS249" s="53" t="s">
        <v>1</v>
      </c>
      <c r="AT249" s="205">
        <v>0.5</v>
      </c>
      <c r="AU249" s="263"/>
      <c r="AV249" s="262"/>
      <c r="AW249" s="262"/>
      <c r="AX249" s="261"/>
      <c r="AY249" s="89">
        <f>ROUND(ROUND(M249*$AB$12,0)*AT249,0)</f>
        <v>284</v>
      </c>
      <c r="AZ249" s="9"/>
    </row>
    <row r="250" spans="1:52" ht="14.1" x14ac:dyDescent="0.3">
      <c r="A250" s="6">
        <v>22</v>
      </c>
      <c r="B250" s="154">
        <v>7487</v>
      </c>
      <c r="C250" s="49" t="s">
        <v>4505</v>
      </c>
      <c r="D250" s="108"/>
      <c r="E250" s="109"/>
      <c r="F250" s="110"/>
      <c r="G250" s="1"/>
      <c r="H250" s="1"/>
      <c r="I250" s="1"/>
      <c r="J250" s="159"/>
      <c r="K250" s="173"/>
      <c r="L250" s="159"/>
      <c r="M250" s="32"/>
      <c r="O250" s="1"/>
      <c r="P250" s="159"/>
      <c r="Q250" s="40"/>
      <c r="R250" s="62" t="s">
        <v>2234</v>
      </c>
      <c r="S250" s="62"/>
      <c r="T250" s="62"/>
      <c r="U250" s="62"/>
      <c r="V250" s="62"/>
      <c r="W250" s="168"/>
      <c r="X250" s="62"/>
      <c r="Y250" s="62"/>
      <c r="Z250" s="67"/>
      <c r="AA250" s="58"/>
      <c r="AB250" s="58"/>
      <c r="AC250" s="74"/>
      <c r="AD250" s="166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50"/>
      <c r="AT250" s="268"/>
      <c r="AU250" s="157"/>
      <c r="AV250" s="156"/>
      <c r="AW250" s="156"/>
      <c r="AX250" s="155"/>
      <c r="AY250" s="89">
        <f>ROUND(ROUND(M249*W252,0)*$AB$12,0)</f>
        <v>549</v>
      </c>
      <c r="AZ250" s="9"/>
    </row>
    <row r="251" spans="1:52" ht="14.25" customHeight="1" x14ac:dyDescent="0.3">
      <c r="A251" s="6">
        <v>22</v>
      </c>
      <c r="B251" s="154">
        <v>7488</v>
      </c>
      <c r="C251" s="49" t="s">
        <v>4504</v>
      </c>
      <c r="D251" s="108"/>
      <c r="E251" s="109"/>
      <c r="F251" s="110"/>
      <c r="G251" s="1"/>
      <c r="H251" s="1"/>
      <c r="I251" s="1"/>
      <c r="J251" s="159"/>
      <c r="K251" s="173"/>
      <c r="L251" s="159"/>
      <c r="M251" s="160"/>
      <c r="N251" s="159"/>
      <c r="O251" s="159"/>
      <c r="P251" s="159"/>
      <c r="Q251" s="40"/>
      <c r="R251" s="58" t="s">
        <v>2231</v>
      </c>
      <c r="S251" s="58"/>
      <c r="T251" s="58"/>
      <c r="U251" s="58"/>
      <c r="V251" s="58"/>
      <c r="W251" s="158"/>
      <c r="X251" s="58"/>
      <c r="Y251" s="58"/>
      <c r="Z251" s="67"/>
      <c r="AA251" s="58"/>
      <c r="AB251" s="58"/>
      <c r="AC251" s="74"/>
      <c r="AD251" s="304" t="s">
        <v>2230</v>
      </c>
      <c r="AE251" s="305"/>
      <c r="AF251" s="305"/>
      <c r="AG251" s="305"/>
      <c r="AH251" s="305"/>
      <c r="AI251" s="306"/>
      <c r="AJ251" s="166" t="s">
        <v>2244</v>
      </c>
      <c r="AK251" s="62"/>
      <c r="AL251" s="62"/>
      <c r="AM251" s="62"/>
      <c r="AN251" s="62"/>
      <c r="AO251" s="62"/>
      <c r="AP251" s="62"/>
      <c r="AQ251" s="62"/>
      <c r="AR251" s="62"/>
      <c r="AS251" s="50" t="s">
        <v>2224</v>
      </c>
      <c r="AT251" s="205">
        <v>0.7</v>
      </c>
      <c r="AU251" s="157"/>
      <c r="AV251" s="156"/>
      <c r="AW251" s="156"/>
      <c r="AX251" s="155"/>
      <c r="AY251" s="89">
        <f>ROUND(ROUND(ROUND(M249*W252,0)*$AB$12,0)*AT251,0)</f>
        <v>384</v>
      </c>
      <c r="AZ251" s="9"/>
    </row>
    <row r="252" spans="1:52" ht="14.1" x14ac:dyDescent="0.3">
      <c r="A252" s="6">
        <v>22</v>
      </c>
      <c r="B252" s="154" t="s">
        <v>1372</v>
      </c>
      <c r="C252" s="49" t="s">
        <v>4503</v>
      </c>
      <c r="D252" s="108"/>
      <c r="E252" s="109"/>
      <c r="F252" s="110"/>
      <c r="G252" s="1"/>
      <c r="H252" s="1"/>
      <c r="I252" s="1"/>
      <c r="J252" s="159"/>
      <c r="K252" s="173"/>
      <c r="L252" s="159"/>
      <c r="M252" s="160"/>
      <c r="N252" s="159"/>
      <c r="O252" s="159"/>
      <c r="P252" s="159"/>
      <c r="Q252" s="40"/>
      <c r="R252" s="7"/>
      <c r="S252" s="7"/>
      <c r="T252" s="7"/>
      <c r="U252" s="7"/>
      <c r="V252" s="107" t="s">
        <v>2224</v>
      </c>
      <c r="W252" s="150">
        <v>0.96499999999999997</v>
      </c>
      <c r="X252" s="257"/>
      <c r="Y252" s="7"/>
      <c r="Z252" s="67"/>
      <c r="AA252" s="58"/>
      <c r="AB252" s="58"/>
      <c r="AC252" s="74"/>
      <c r="AD252" s="307"/>
      <c r="AE252" s="308"/>
      <c r="AF252" s="308"/>
      <c r="AG252" s="308"/>
      <c r="AH252" s="308"/>
      <c r="AI252" s="309"/>
      <c r="AJ252" s="45" t="s">
        <v>2248</v>
      </c>
      <c r="AK252" s="46"/>
      <c r="AL252" s="46"/>
      <c r="AM252" s="46"/>
      <c r="AN252" s="46"/>
      <c r="AO252" s="46"/>
      <c r="AP252" s="46"/>
      <c r="AQ252" s="46"/>
      <c r="AR252" s="46"/>
      <c r="AS252" s="53" t="s">
        <v>1</v>
      </c>
      <c r="AT252" s="205">
        <v>0.5</v>
      </c>
      <c r="AU252" s="157"/>
      <c r="AV252" s="156"/>
      <c r="AW252" s="156"/>
      <c r="AX252" s="155"/>
      <c r="AY252" s="89">
        <f>ROUND(ROUND(ROUND(M249*W252,0)*$AB$12,0)*AT252,0)</f>
        <v>275</v>
      </c>
      <c r="AZ252" s="9"/>
    </row>
    <row r="253" spans="1:52" ht="14.25" customHeight="1" x14ac:dyDescent="0.3">
      <c r="A253" s="6">
        <v>22</v>
      </c>
      <c r="B253" s="154" t="s">
        <v>1371</v>
      </c>
      <c r="C253" s="49" t="s">
        <v>4502</v>
      </c>
      <c r="D253" s="108"/>
      <c r="E253" s="109"/>
      <c r="F253" s="110"/>
      <c r="G253" s="1"/>
      <c r="H253" s="1"/>
      <c r="I253" s="1"/>
      <c r="J253" s="159"/>
      <c r="K253" s="108"/>
      <c r="L253" s="109"/>
      <c r="M253" s="269"/>
      <c r="N253" s="109"/>
      <c r="O253" s="109"/>
      <c r="P253" s="109"/>
      <c r="Q253" s="110"/>
      <c r="R253" s="1"/>
      <c r="S253" s="127"/>
      <c r="T253" s="127"/>
      <c r="U253" s="127"/>
      <c r="V253" s="127"/>
      <c r="W253" s="141"/>
      <c r="X253" s="127"/>
      <c r="Y253" s="127"/>
      <c r="Z253" s="68"/>
      <c r="AA253" s="127"/>
      <c r="AB253" s="127"/>
      <c r="AC253" s="81"/>
      <c r="AD253" s="68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59"/>
      <c r="AT253" s="270"/>
      <c r="AU253" s="310" t="s">
        <v>2255</v>
      </c>
      <c r="AV253" s="311"/>
      <c r="AW253" s="311"/>
      <c r="AX253" s="312"/>
      <c r="AY253" s="89">
        <f>ROUND(M249*$AB$12,0)-AU256</f>
        <v>563</v>
      </c>
      <c r="AZ253" s="9"/>
    </row>
    <row r="254" spans="1:52" ht="14.25" customHeight="1" x14ac:dyDescent="0.3">
      <c r="A254" s="6">
        <v>22</v>
      </c>
      <c r="B254" s="154" t="s">
        <v>1370</v>
      </c>
      <c r="C254" s="49" t="s">
        <v>4501</v>
      </c>
      <c r="D254" s="108"/>
      <c r="E254" s="109"/>
      <c r="F254" s="110"/>
      <c r="G254" s="1"/>
      <c r="H254" s="1"/>
      <c r="I254" s="1"/>
      <c r="J254" s="159"/>
      <c r="K254" s="108"/>
      <c r="L254" s="109"/>
      <c r="M254" s="269"/>
      <c r="N254" s="109"/>
      <c r="O254" s="109"/>
      <c r="P254" s="109"/>
      <c r="Q254" s="110"/>
      <c r="R254" s="159"/>
      <c r="S254" s="58"/>
      <c r="T254" s="58"/>
      <c r="U254" s="58"/>
      <c r="V254" s="58"/>
      <c r="W254" s="158"/>
      <c r="X254" s="58"/>
      <c r="Y254" s="58"/>
      <c r="Z254" s="67"/>
      <c r="AA254" s="58"/>
      <c r="AB254" s="58"/>
      <c r="AC254" s="74"/>
      <c r="AD254" s="304" t="s">
        <v>2230</v>
      </c>
      <c r="AE254" s="305"/>
      <c r="AF254" s="305"/>
      <c r="AG254" s="305"/>
      <c r="AH254" s="305"/>
      <c r="AI254" s="306"/>
      <c r="AJ254" s="62" t="s">
        <v>2244</v>
      </c>
      <c r="AK254" s="62"/>
      <c r="AL254" s="62"/>
      <c r="AM254" s="62"/>
      <c r="AN254" s="62"/>
      <c r="AO254" s="62"/>
      <c r="AP254" s="62"/>
      <c r="AQ254" s="62"/>
      <c r="AR254" s="62"/>
      <c r="AS254" s="50" t="s">
        <v>2224</v>
      </c>
      <c r="AT254" s="205">
        <v>0.7</v>
      </c>
      <c r="AU254" s="313"/>
      <c r="AV254" s="314"/>
      <c r="AW254" s="314"/>
      <c r="AX254" s="315"/>
      <c r="AY254" s="89">
        <f>ROUND(ROUND(M249*$AB$12,0)*AT254,0)-AU256</f>
        <v>393</v>
      </c>
      <c r="AZ254" s="9"/>
    </row>
    <row r="255" spans="1:52" ht="14.1" x14ac:dyDescent="0.3">
      <c r="A255" s="6">
        <v>22</v>
      </c>
      <c r="B255" s="154" t="s">
        <v>1369</v>
      </c>
      <c r="C255" s="49" t="s">
        <v>4500</v>
      </c>
      <c r="D255" s="108"/>
      <c r="E255" s="109"/>
      <c r="F255" s="110"/>
      <c r="G255" s="1"/>
      <c r="H255" s="1"/>
      <c r="I255" s="1"/>
      <c r="J255" s="159"/>
      <c r="K255" s="173"/>
      <c r="L255" s="159"/>
      <c r="M255" s="160"/>
      <c r="N255" s="159"/>
      <c r="O255" s="159"/>
      <c r="P255" s="159"/>
      <c r="Q255" s="40"/>
      <c r="R255" s="159"/>
      <c r="S255" s="58"/>
      <c r="T255" s="58"/>
      <c r="U255" s="58"/>
      <c r="V255" s="58"/>
      <c r="W255" s="158"/>
      <c r="X255" s="58"/>
      <c r="Y255" s="58"/>
      <c r="Z255" s="67"/>
      <c r="AA255" s="58"/>
      <c r="AB255" s="58"/>
      <c r="AC255" s="74"/>
      <c r="AD255" s="307"/>
      <c r="AE255" s="308"/>
      <c r="AF255" s="308"/>
      <c r="AG255" s="308"/>
      <c r="AH255" s="308"/>
      <c r="AI255" s="309"/>
      <c r="AJ255" s="62" t="s">
        <v>2248</v>
      </c>
      <c r="AK255" s="62"/>
      <c r="AL255" s="62"/>
      <c r="AM255" s="62"/>
      <c r="AN255" s="62"/>
      <c r="AO255" s="62"/>
      <c r="AP255" s="62"/>
      <c r="AQ255" s="62"/>
      <c r="AR255" s="62"/>
      <c r="AS255" s="53" t="s">
        <v>1</v>
      </c>
      <c r="AT255" s="205">
        <v>0.5</v>
      </c>
      <c r="AU255" s="313"/>
      <c r="AV255" s="314"/>
      <c r="AW255" s="314"/>
      <c r="AX255" s="315"/>
      <c r="AY255" s="89">
        <f>ROUND(ROUND(M249*$AB$12,0)*AT255,0)-AU256</f>
        <v>279</v>
      </c>
      <c r="AZ255" s="9"/>
    </row>
    <row r="256" spans="1:52" ht="14.1" x14ac:dyDescent="0.3">
      <c r="A256" s="6">
        <v>22</v>
      </c>
      <c r="B256" s="154" t="s">
        <v>1368</v>
      </c>
      <c r="C256" s="49" t="s">
        <v>4499</v>
      </c>
      <c r="D256" s="108"/>
      <c r="E256" s="109"/>
      <c r="F256" s="110"/>
      <c r="G256" s="1"/>
      <c r="H256" s="1"/>
      <c r="I256" s="1"/>
      <c r="J256" s="159"/>
      <c r="K256" s="173"/>
      <c r="L256" s="159"/>
      <c r="M256" s="196"/>
      <c r="N256" s="1"/>
      <c r="O256" s="1"/>
      <c r="P256" s="159"/>
      <c r="Q256" s="40"/>
      <c r="R256" s="62" t="s">
        <v>2234</v>
      </c>
      <c r="S256" s="62"/>
      <c r="T256" s="62"/>
      <c r="U256" s="62"/>
      <c r="V256" s="62"/>
      <c r="W256" s="168"/>
      <c r="X256" s="62"/>
      <c r="Y256" s="62"/>
      <c r="Z256" s="67"/>
      <c r="AA256" s="58"/>
      <c r="AB256" s="58"/>
      <c r="AC256" s="74"/>
      <c r="AD256" s="166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50"/>
      <c r="AT256" s="268"/>
      <c r="AU256" s="163">
        <v>5</v>
      </c>
      <c r="AV256" s="162" t="s">
        <v>2251</v>
      </c>
      <c r="AW256" s="159"/>
      <c r="AX256" s="161"/>
      <c r="AY256" s="89">
        <f>ROUND(ROUND(M249*W258,0)*$AB$12,0)-AU256</f>
        <v>544</v>
      </c>
      <c r="AZ256" s="9"/>
    </row>
    <row r="257" spans="1:52" ht="14.25" customHeight="1" x14ac:dyDescent="0.3">
      <c r="A257" s="6">
        <v>22</v>
      </c>
      <c r="B257" s="154" t="s">
        <v>1367</v>
      </c>
      <c r="C257" s="49" t="s">
        <v>4498</v>
      </c>
      <c r="D257" s="108"/>
      <c r="E257" s="109"/>
      <c r="F257" s="110"/>
      <c r="G257" s="1"/>
      <c r="H257" s="1"/>
      <c r="I257" s="1"/>
      <c r="J257" s="159"/>
      <c r="K257" s="173"/>
      <c r="L257" s="159"/>
      <c r="M257" s="160"/>
      <c r="N257" s="159"/>
      <c r="O257" s="159"/>
      <c r="P257" s="159"/>
      <c r="Q257" s="40"/>
      <c r="R257" s="58" t="s">
        <v>2231</v>
      </c>
      <c r="S257" s="58"/>
      <c r="T257" s="58"/>
      <c r="U257" s="58"/>
      <c r="V257" s="58"/>
      <c r="W257" s="158"/>
      <c r="X257" s="58"/>
      <c r="Y257" s="58"/>
      <c r="Z257" s="67"/>
      <c r="AA257" s="58"/>
      <c r="AB257" s="58"/>
      <c r="AC257" s="74"/>
      <c r="AD257" s="304" t="s">
        <v>2230</v>
      </c>
      <c r="AE257" s="305"/>
      <c r="AF257" s="305"/>
      <c r="AG257" s="305"/>
      <c r="AH257" s="305"/>
      <c r="AI257" s="306"/>
      <c r="AJ257" s="166" t="s">
        <v>2244</v>
      </c>
      <c r="AK257" s="62"/>
      <c r="AL257" s="62"/>
      <c r="AM257" s="62"/>
      <c r="AN257" s="62"/>
      <c r="AO257" s="62"/>
      <c r="AP257" s="62"/>
      <c r="AQ257" s="62"/>
      <c r="AR257" s="62"/>
      <c r="AS257" s="50" t="s">
        <v>2224</v>
      </c>
      <c r="AT257" s="205">
        <v>0.7</v>
      </c>
      <c r="AU257" s="157"/>
      <c r="AV257" s="156"/>
      <c r="AW257" s="156"/>
      <c r="AX257" s="155"/>
      <c r="AY257" s="89">
        <f>ROUND(ROUND(ROUND(M249*W258,0)*$AB$12,0)*AT257,0)-AU256</f>
        <v>379</v>
      </c>
      <c r="AZ257" s="9"/>
    </row>
    <row r="258" spans="1:52" ht="14.1" x14ac:dyDescent="0.3">
      <c r="A258" s="6">
        <v>22</v>
      </c>
      <c r="B258" s="154" t="s">
        <v>1366</v>
      </c>
      <c r="C258" s="49" t="s">
        <v>4497</v>
      </c>
      <c r="D258" s="108"/>
      <c r="E258" s="109"/>
      <c r="F258" s="110"/>
      <c r="G258" s="1"/>
      <c r="H258" s="1"/>
      <c r="I258" s="1"/>
      <c r="J258" s="159"/>
      <c r="K258" s="173"/>
      <c r="L258" s="159"/>
      <c r="M258" s="160"/>
      <c r="N258" s="159"/>
      <c r="O258" s="159"/>
      <c r="P258" s="159"/>
      <c r="Q258" s="40"/>
      <c r="R258" s="7"/>
      <c r="S258" s="7"/>
      <c r="T258" s="7"/>
      <c r="U258" s="7"/>
      <c r="V258" s="107" t="s">
        <v>2224</v>
      </c>
      <c r="W258" s="150">
        <v>0.96499999999999997</v>
      </c>
      <c r="X258" s="257"/>
      <c r="Y258" s="7"/>
      <c r="Z258" s="67"/>
      <c r="AA258" s="58"/>
      <c r="AB258" s="58"/>
      <c r="AC258" s="74"/>
      <c r="AD258" s="307"/>
      <c r="AE258" s="308"/>
      <c r="AF258" s="308"/>
      <c r="AG258" s="308"/>
      <c r="AH258" s="308"/>
      <c r="AI258" s="309"/>
      <c r="AJ258" s="45" t="s">
        <v>2248</v>
      </c>
      <c r="AK258" s="46"/>
      <c r="AL258" s="46"/>
      <c r="AM258" s="46"/>
      <c r="AN258" s="46"/>
      <c r="AO258" s="46"/>
      <c r="AP258" s="46"/>
      <c r="AQ258" s="46"/>
      <c r="AR258" s="46"/>
      <c r="AS258" s="53" t="s">
        <v>1</v>
      </c>
      <c r="AT258" s="205">
        <v>0.5</v>
      </c>
      <c r="AU258" s="148"/>
      <c r="AV258" s="147"/>
      <c r="AW258" s="146"/>
      <c r="AX258" s="145"/>
      <c r="AY258" s="89">
        <f>ROUND(ROUND(ROUND(M249*W258,0)*$AB$12,0)*AT258,0)-AU256</f>
        <v>270</v>
      </c>
      <c r="AZ258" s="9"/>
    </row>
    <row r="259" spans="1:52" ht="14.25" customHeight="1" x14ac:dyDescent="0.3">
      <c r="A259" s="6">
        <v>22</v>
      </c>
      <c r="B259" s="154">
        <v>7489</v>
      </c>
      <c r="C259" s="49" t="s">
        <v>4496</v>
      </c>
      <c r="D259" s="108"/>
      <c r="E259" s="109"/>
      <c r="F259" s="110"/>
      <c r="G259" s="1"/>
      <c r="H259" s="1"/>
      <c r="I259" s="1"/>
      <c r="J259" s="159"/>
      <c r="K259" s="57" t="s">
        <v>2486</v>
      </c>
      <c r="L259" s="56"/>
      <c r="M259" s="266"/>
      <c r="N259" s="56"/>
      <c r="O259" s="56"/>
      <c r="P259" s="56"/>
      <c r="Q259" s="238"/>
      <c r="R259" s="1"/>
      <c r="S259" s="127"/>
      <c r="T259" s="127"/>
      <c r="U259" s="127"/>
      <c r="V259" s="127"/>
      <c r="W259" s="141"/>
      <c r="X259" s="127"/>
      <c r="Y259" s="127"/>
      <c r="Z259" s="68"/>
      <c r="AA259" s="127"/>
      <c r="AB259" s="127"/>
      <c r="AC259" s="81"/>
      <c r="AD259" s="187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165"/>
      <c r="AT259" s="271"/>
      <c r="AU259" s="176"/>
      <c r="AV259" s="165"/>
      <c r="AW259" s="165"/>
      <c r="AX259" s="175"/>
      <c r="AY259" s="89">
        <f>ROUND(M261*$AB$12,0)</f>
        <v>484</v>
      </c>
      <c r="AZ259" s="9"/>
    </row>
    <row r="260" spans="1:52" ht="14.25" customHeight="1" x14ac:dyDescent="0.3">
      <c r="A260" s="6">
        <v>22</v>
      </c>
      <c r="B260" s="154">
        <v>7490</v>
      </c>
      <c r="C260" s="49" t="s">
        <v>4495</v>
      </c>
      <c r="D260" s="108"/>
      <c r="E260" s="109"/>
      <c r="F260" s="110"/>
      <c r="G260" s="1"/>
      <c r="H260" s="1"/>
      <c r="I260" s="1"/>
      <c r="J260" s="159"/>
      <c r="K260" s="55"/>
      <c r="L260" s="54"/>
      <c r="M260" s="265"/>
      <c r="N260" s="54"/>
      <c r="O260" s="54"/>
      <c r="P260" s="54"/>
      <c r="Q260" s="200"/>
      <c r="R260" s="159"/>
      <c r="S260" s="58"/>
      <c r="T260" s="58"/>
      <c r="U260" s="58"/>
      <c r="V260" s="58"/>
      <c r="W260" s="158"/>
      <c r="X260" s="58"/>
      <c r="Y260" s="58"/>
      <c r="Z260" s="67"/>
      <c r="AA260" s="58"/>
      <c r="AB260" s="58"/>
      <c r="AC260" s="74"/>
      <c r="AD260" s="304" t="s">
        <v>2230</v>
      </c>
      <c r="AE260" s="305"/>
      <c r="AF260" s="305"/>
      <c r="AG260" s="305"/>
      <c r="AH260" s="305"/>
      <c r="AI260" s="306"/>
      <c r="AJ260" s="62" t="s">
        <v>2244</v>
      </c>
      <c r="AK260" s="62"/>
      <c r="AL260" s="62"/>
      <c r="AM260" s="62"/>
      <c r="AN260" s="62"/>
      <c r="AO260" s="62"/>
      <c r="AP260" s="62"/>
      <c r="AQ260" s="62"/>
      <c r="AR260" s="62"/>
      <c r="AS260" s="50" t="s">
        <v>2224</v>
      </c>
      <c r="AT260" s="205">
        <v>0.7</v>
      </c>
      <c r="AU260" s="263"/>
      <c r="AV260" s="262"/>
      <c r="AW260" s="262"/>
      <c r="AX260" s="261"/>
      <c r="AY260" s="89">
        <f>ROUND(ROUND(M261*$AB$12,0)*AT260,0)</f>
        <v>339</v>
      </c>
      <c r="AZ260" s="9"/>
    </row>
    <row r="261" spans="1:52" ht="14.1" x14ac:dyDescent="0.3">
      <c r="A261" s="6">
        <v>22</v>
      </c>
      <c r="B261" s="154" t="s">
        <v>1365</v>
      </c>
      <c r="C261" s="49" t="s">
        <v>4494</v>
      </c>
      <c r="D261" s="108"/>
      <c r="E261" s="109"/>
      <c r="F261" s="110"/>
      <c r="G261" s="1"/>
      <c r="H261" s="1"/>
      <c r="I261" s="1"/>
      <c r="J261" s="159"/>
      <c r="K261" s="173"/>
      <c r="L261" s="159"/>
      <c r="M261" s="174">
        <f>'7経過的生活介護(基本２)'!L261</f>
        <v>692</v>
      </c>
      <c r="N261" s="1" t="s">
        <v>1860</v>
      </c>
      <c r="O261" s="159"/>
      <c r="P261" s="159"/>
      <c r="Q261" s="40"/>
      <c r="R261" s="159"/>
      <c r="S261" s="58"/>
      <c r="T261" s="58"/>
      <c r="U261" s="58"/>
      <c r="V261" s="58"/>
      <c r="W261" s="158"/>
      <c r="X261" s="58"/>
      <c r="Y261" s="58"/>
      <c r="Z261" s="67"/>
      <c r="AA261" s="58"/>
      <c r="AB261" s="58"/>
      <c r="AC261" s="74"/>
      <c r="AD261" s="307"/>
      <c r="AE261" s="308"/>
      <c r="AF261" s="308"/>
      <c r="AG261" s="308"/>
      <c r="AH261" s="308"/>
      <c r="AI261" s="309"/>
      <c r="AJ261" s="45" t="s">
        <v>2248</v>
      </c>
      <c r="AK261" s="46"/>
      <c r="AL261" s="46"/>
      <c r="AM261" s="46"/>
      <c r="AN261" s="46"/>
      <c r="AO261" s="46"/>
      <c r="AP261" s="46"/>
      <c r="AQ261" s="46"/>
      <c r="AR261" s="46"/>
      <c r="AS261" s="53" t="s">
        <v>1</v>
      </c>
      <c r="AT261" s="205">
        <v>0.5</v>
      </c>
      <c r="AU261" s="263"/>
      <c r="AV261" s="262"/>
      <c r="AW261" s="262"/>
      <c r="AX261" s="261"/>
      <c r="AY261" s="89">
        <f>ROUND(ROUND(M261*$AB$12,0)*AT261,0)</f>
        <v>242</v>
      </c>
      <c r="AZ261" s="9"/>
    </row>
    <row r="262" spans="1:52" ht="14.1" x14ac:dyDescent="0.3">
      <c r="A262" s="6">
        <v>22</v>
      </c>
      <c r="B262" s="154">
        <v>7491</v>
      </c>
      <c r="C262" s="49" t="s">
        <v>4493</v>
      </c>
      <c r="D262" s="108"/>
      <c r="E262" s="109"/>
      <c r="F262" s="110"/>
      <c r="G262" s="1"/>
      <c r="H262" s="1"/>
      <c r="I262" s="1"/>
      <c r="J262" s="159"/>
      <c r="K262" s="173"/>
      <c r="L262" s="159"/>
      <c r="M262" s="32"/>
      <c r="O262" s="1"/>
      <c r="P262" s="159"/>
      <c r="Q262" s="40"/>
      <c r="R262" s="62" t="s">
        <v>2234</v>
      </c>
      <c r="S262" s="62"/>
      <c r="T262" s="62"/>
      <c r="U262" s="62"/>
      <c r="V262" s="62"/>
      <c r="W262" s="168"/>
      <c r="X262" s="62"/>
      <c r="Y262" s="62"/>
      <c r="Z262" s="67"/>
      <c r="AA262" s="58"/>
      <c r="AB262" s="58"/>
      <c r="AC262" s="74"/>
      <c r="AD262" s="166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50"/>
      <c r="AT262" s="268"/>
      <c r="AU262" s="157"/>
      <c r="AV262" s="156"/>
      <c r="AW262" s="156"/>
      <c r="AX262" s="155"/>
      <c r="AY262" s="89">
        <f>ROUND(ROUND(M261*W264,0)*$AB$12,0)</f>
        <v>468</v>
      </c>
      <c r="AZ262" s="9"/>
    </row>
    <row r="263" spans="1:52" ht="14.25" customHeight="1" x14ac:dyDescent="0.3">
      <c r="A263" s="6">
        <v>22</v>
      </c>
      <c r="B263" s="154">
        <v>7492</v>
      </c>
      <c r="C263" s="49" t="s">
        <v>4492</v>
      </c>
      <c r="D263" s="108"/>
      <c r="E263" s="109"/>
      <c r="F263" s="110"/>
      <c r="G263" s="1"/>
      <c r="H263" s="1"/>
      <c r="I263" s="1"/>
      <c r="J263" s="159"/>
      <c r="K263" s="173"/>
      <c r="L263" s="159"/>
      <c r="M263" s="160"/>
      <c r="N263" s="159"/>
      <c r="O263" s="159"/>
      <c r="P263" s="159"/>
      <c r="Q263" s="40"/>
      <c r="R263" s="58" t="s">
        <v>2231</v>
      </c>
      <c r="S263" s="58"/>
      <c r="T263" s="58"/>
      <c r="U263" s="58"/>
      <c r="V263" s="58"/>
      <c r="W263" s="158"/>
      <c r="X263" s="58"/>
      <c r="Y263" s="58"/>
      <c r="Z263" s="67"/>
      <c r="AA263" s="58"/>
      <c r="AB263" s="58"/>
      <c r="AC263" s="74"/>
      <c r="AD263" s="304" t="s">
        <v>2230</v>
      </c>
      <c r="AE263" s="305"/>
      <c r="AF263" s="305"/>
      <c r="AG263" s="305"/>
      <c r="AH263" s="305"/>
      <c r="AI263" s="306"/>
      <c r="AJ263" s="166" t="s">
        <v>2244</v>
      </c>
      <c r="AK263" s="62"/>
      <c r="AL263" s="62"/>
      <c r="AM263" s="62"/>
      <c r="AN263" s="62"/>
      <c r="AO263" s="62"/>
      <c r="AP263" s="62"/>
      <c r="AQ263" s="62"/>
      <c r="AR263" s="62"/>
      <c r="AS263" s="50" t="s">
        <v>2224</v>
      </c>
      <c r="AT263" s="205">
        <v>0.7</v>
      </c>
      <c r="AU263" s="157"/>
      <c r="AV263" s="156"/>
      <c r="AW263" s="156"/>
      <c r="AX263" s="155"/>
      <c r="AY263" s="89">
        <f>ROUND(ROUND(ROUND(M261*W264,0)*$AB$12,0)*AT263,0)</f>
        <v>328</v>
      </c>
      <c r="AZ263" s="9"/>
    </row>
    <row r="264" spans="1:52" ht="14.1" x14ac:dyDescent="0.3">
      <c r="A264" s="6">
        <v>22</v>
      </c>
      <c r="B264" s="154" t="s">
        <v>1364</v>
      </c>
      <c r="C264" s="49" t="s">
        <v>4491</v>
      </c>
      <c r="D264" s="108"/>
      <c r="E264" s="109"/>
      <c r="F264" s="110"/>
      <c r="G264" s="1"/>
      <c r="H264" s="1"/>
      <c r="I264" s="1"/>
      <c r="J264" s="159"/>
      <c r="K264" s="173"/>
      <c r="L264" s="159"/>
      <c r="M264" s="160"/>
      <c r="N264" s="159"/>
      <c r="O264" s="159"/>
      <c r="P264" s="159"/>
      <c r="Q264" s="40"/>
      <c r="R264" s="7"/>
      <c r="S264" s="7"/>
      <c r="T264" s="7"/>
      <c r="U264" s="7"/>
      <c r="V264" s="107" t="s">
        <v>2224</v>
      </c>
      <c r="W264" s="150">
        <v>0.96499999999999997</v>
      </c>
      <c r="X264" s="257"/>
      <c r="Y264" s="7"/>
      <c r="Z264" s="67"/>
      <c r="AA264" s="58"/>
      <c r="AB264" s="58"/>
      <c r="AC264" s="74"/>
      <c r="AD264" s="307"/>
      <c r="AE264" s="308"/>
      <c r="AF264" s="308"/>
      <c r="AG264" s="308"/>
      <c r="AH264" s="308"/>
      <c r="AI264" s="309"/>
      <c r="AJ264" s="45" t="s">
        <v>2248</v>
      </c>
      <c r="AK264" s="46"/>
      <c r="AL264" s="46"/>
      <c r="AM264" s="46"/>
      <c r="AN264" s="46"/>
      <c r="AO264" s="46"/>
      <c r="AP264" s="46"/>
      <c r="AQ264" s="46"/>
      <c r="AR264" s="46"/>
      <c r="AS264" s="53" t="s">
        <v>1</v>
      </c>
      <c r="AT264" s="205">
        <v>0.5</v>
      </c>
      <c r="AU264" s="157"/>
      <c r="AV264" s="156"/>
      <c r="AW264" s="156"/>
      <c r="AX264" s="155"/>
      <c r="AY264" s="89">
        <f>ROUND(ROUND(ROUND(M261*W264,0)*$AB$12,0)*AT264,0)</f>
        <v>234</v>
      </c>
      <c r="AZ264" s="9"/>
    </row>
    <row r="265" spans="1:52" ht="14.25" customHeight="1" x14ac:dyDescent="0.3">
      <c r="A265" s="6">
        <v>22</v>
      </c>
      <c r="B265" s="154" t="s">
        <v>1363</v>
      </c>
      <c r="C265" s="49" t="s">
        <v>4490</v>
      </c>
      <c r="D265" s="108"/>
      <c r="E265" s="109"/>
      <c r="F265" s="110"/>
      <c r="G265" s="1"/>
      <c r="H265" s="1"/>
      <c r="I265" s="1"/>
      <c r="J265" s="159"/>
      <c r="K265" s="108"/>
      <c r="L265" s="109"/>
      <c r="M265" s="269"/>
      <c r="N265" s="109"/>
      <c r="O265" s="109"/>
      <c r="P265" s="109"/>
      <c r="Q265" s="110"/>
      <c r="R265" s="1"/>
      <c r="S265" s="127"/>
      <c r="T265" s="127"/>
      <c r="U265" s="127"/>
      <c r="V265" s="127"/>
      <c r="W265" s="141"/>
      <c r="X265" s="127"/>
      <c r="Y265" s="127"/>
      <c r="Z265" s="68"/>
      <c r="AA265" s="127"/>
      <c r="AB265" s="127"/>
      <c r="AC265" s="81"/>
      <c r="AD265" s="68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59"/>
      <c r="AT265" s="270"/>
      <c r="AU265" s="310" t="s">
        <v>2255</v>
      </c>
      <c r="AV265" s="311"/>
      <c r="AW265" s="311"/>
      <c r="AX265" s="312"/>
      <c r="AY265" s="89">
        <f>ROUND(M261*$AB$12,0)-AU268</f>
        <v>479</v>
      </c>
      <c r="AZ265" s="9"/>
    </row>
    <row r="266" spans="1:52" ht="14.25" customHeight="1" x14ac:dyDescent="0.3">
      <c r="A266" s="6">
        <v>22</v>
      </c>
      <c r="B266" s="154" t="s">
        <v>1362</v>
      </c>
      <c r="C266" s="49" t="s">
        <v>4489</v>
      </c>
      <c r="D266" s="108"/>
      <c r="E266" s="109"/>
      <c r="F266" s="110"/>
      <c r="G266" s="1"/>
      <c r="H266" s="1"/>
      <c r="I266" s="1"/>
      <c r="J266" s="159"/>
      <c r="K266" s="108"/>
      <c r="L266" s="109"/>
      <c r="M266" s="269"/>
      <c r="N266" s="109"/>
      <c r="O266" s="109"/>
      <c r="P266" s="109"/>
      <c r="Q266" s="110"/>
      <c r="R266" s="159"/>
      <c r="S266" s="58"/>
      <c r="T266" s="58"/>
      <c r="U266" s="58"/>
      <c r="V266" s="58"/>
      <c r="W266" s="158"/>
      <c r="X266" s="58"/>
      <c r="Y266" s="58"/>
      <c r="Z266" s="67"/>
      <c r="AA266" s="58"/>
      <c r="AB266" s="58"/>
      <c r="AC266" s="74"/>
      <c r="AD266" s="304" t="s">
        <v>2230</v>
      </c>
      <c r="AE266" s="305"/>
      <c r="AF266" s="305"/>
      <c r="AG266" s="305"/>
      <c r="AH266" s="305"/>
      <c r="AI266" s="306"/>
      <c r="AJ266" s="62" t="s">
        <v>2244</v>
      </c>
      <c r="AK266" s="62"/>
      <c r="AL266" s="62"/>
      <c r="AM266" s="62"/>
      <c r="AN266" s="62"/>
      <c r="AO266" s="62"/>
      <c r="AP266" s="62"/>
      <c r="AQ266" s="62"/>
      <c r="AR266" s="62"/>
      <c r="AS266" s="50" t="s">
        <v>2224</v>
      </c>
      <c r="AT266" s="205">
        <v>0.7</v>
      </c>
      <c r="AU266" s="313"/>
      <c r="AV266" s="314"/>
      <c r="AW266" s="314"/>
      <c r="AX266" s="315"/>
      <c r="AY266" s="89">
        <f>ROUND(ROUND(M261*$AB$12,0)*AT266,0)-AU268</f>
        <v>334</v>
      </c>
      <c r="AZ266" s="9"/>
    </row>
    <row r="267" spans="1:52" ht="14.1" x14ac:dyDescent="0.3">
      <c r="A267" s="6">
        <v>22</v>
      </c>
      <c r="B267" s="154" t="s">
        <v>1361</v>
      </c>
      <c r="C267" s="49" t="s">
        <v>4488</v>
      </c>
      <c r="D267" s="108"/>
      <c r="E267" s="109"/>
      <c r="F267" s="110"/>
      <c r="G267" s="1"/>
      <c r="H267" s="1"/>
      <c r="I267" s="1"/>
      <c r="J267" s="159"/>
      <c r="K267" s="173"/>
      <c r="L267" s="159"/>
      <c r="M267" s="160"/>
      <c r="N267" s="159"/>
      <c r="O267" s="159"/>
      <c r="P267" s="159"/>
      <c r="Q267" s="40"/>
      <c r="R267" s="159"/>
      <c r="S267" s="58"/>
      <c r="T267" s="58"/>
      <c r="U267" s="58"/>
      <c r="V267" s="58"/>
      <c r="W267" s="158"/>
      <c r="X267" s="58"/>
      <c r="Y267" s="58"/>
      <c r="Z267" s="67"/>
      <c r="AA267" s="58"/>
      <c r="AB267" s="58"/>
      <c r="AC267" s="74"/>
      <c r="AD267" s="307"/>
      <c r="AE267" s="308"/>
      <c r="AF267" s="308"/>
      <c r="AG267" s="308"/>
      <c r="AH267" s="308"/>
      <c r="AI267" s="309"/>
      <c r="AJ267" s="62" t="s">
        <v>2248</v>
      </c>
      <c r="AK267" s="62"/>
      <c r="AL267" s="62"/>
      <c r="AM267" s="62"/>
      <c r="AN267" s="62"/>
      <c r="AO267" s="62"/>
      <c r="AP267" s="62"/>
      <c r="AQ267" s="62"/>
      <c r="AR267" s="62"/>
      <c r="AS267" s="53" t="s">
        <v>1</v>
      </c>
      <c r="AT267" s="205">
        <v>0.5</v>
      </c>
      <c r="AU267" s="313"/>
      <c r="AV267" s="314"/>
      <c r="AW267" s="314"/>
      <c r="AX267" s="315"/>
      <c r="AY267" s="89">
        <f>ROUND(ROUND(M261*$AB$12,0)*AT267,0)-AU268</f>
        <v>237</v>
      </c>
      <c r="AZ267" s="9"/>
    </row>
    <row r="268" spans="1:52" ht="14.1" x14ac:dyDescent="0.3">
      <c r="A268" s="6">
        <v>22</v>
      </c>
      <c r="B268" s="154" t="s">
        <v>1360</v>
      </c>
      <c r="C268" s="49" t="s">
        <v>4487</v>
      </c>
      <c r="D268" s="108"/>
      <c r="E268" s="109"/>
      <c r="F268" s="110"/>
      <c r="G268" s="1"/>
      <c r="H268" s="1"/>
      <c r="I268" s="1"/>
      <c r="J268" s="159"/>
      <c r="K268" s="173"/>
      <c r="L268" s="159"/>
      <c r="M268" s="196"/>
      <c r="N268" s="1"/>
      <c r="O268" s="1"/>
      <c r="P268" s="159"/>
      <c r="Q268" s="40"/>
      <c r="R268" s="62" t="s">
        <v>2234</v>
      </c>
      <c r="S268" s="62"/>
      <c r="T268" s="62"/>
      <c r="U268" s="62"/>
      <c r="V268" s="62"/>
      <c r="W268" s="168"/>
      <c r="X268" s="62"/>
      <c r="Y268" s="62"/>
      <c r="Z268" s="67"/>
      <c r="AA268" s="58"/>
      <c r="AB268" s="58"/>
      <c r="AC268" s="74"/>
      <c r="AD268" s="166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50"/>
      <c r="AT268" s="268"/>
      <c r="AU268" s="163">
        <v>5</v>
      </c>
      <c r="AV268" s="162" t="s">
        <v>2251</v>
      </c>
      <c r="AW268" s="159"/>
      <c r="AX268" s="161"/>
      <c r="AY268" s="89">
        <f>ROUND(ROUND(M261*W270,0)*$AB$12,0)-AU268</f>
        <v>463</v>
      </c>
      <c r="AZ268" s="9"/>
    </row>
    <row r="269" spans="1:52" ht="14.25" customHeight="1" x14ac:dyDescent="0.3">
      <c r="A269" s="6">
        <v>22</v>
      </c>
      <c r="B269" s="154" t="s">
        <v>1359</v>
      </c>
      <c r="C269" s="49" t="s">
        <v>4486</v>
      </c>
      <c r="D269" s="108"/>
      <c r="E269" s="109"/>
      <c r="F269" s="110"/>
      <c r="G269" s="1"/>
      <c r="H269" s="1"/>
      <c r="I269" s="1"/>
      <c r="J269" s="159"/>
      <c r="K269" s="173"/>
      <c r="L269" s="159"/>
      <c r="M269" s="160"/>
      <c r="N269" s="159"/>
      <c r="O269" s="159"/>
      <c r="P269" s="159"/>
      <c r="Q269" s="40"/>
      <c r="R269" s="58" t="s">
        <v>2231</v>
      </c>
      <c r="S269" s="58"/>
      <c r="T269" s="58"/>
      <c r="U269" s="58"/>
      <c r="V269" s="58"/>
      <c r="W269" s="158"/>
      <c r="X269" s="58"/>
      <c r="Y269" s="58"/>
      <c r="Z269" s="67"/>
      <c r="AA269" s="58"/>
      <c r="AB269" s="58"/>
      <c r="AC269" s="74"/>
      <c r="AD269" s="304" t="s">
        <v>2230</v>
      </c>
      <c r="AE269" s="305"/>
      <c r="AF269" s="305"/>
      <c r="AG269" s="305"/>
      <c r="AH269" s="305"/>
      <c r="AI269" s="306"/>
      <c r="AJ269" s="166" t="s">
        <v>2244</v>
      </c>
      <c r="AK269" s="62"/>
      <c r="AL269" s="62"/>
      <c r="AM269" s="62"/>
      <c r="AN269" s="62"/>
      <c r="AO269" s="62"/>
      <c r="AP269" s="62"/>
      <c r="AQ269" s="62"/>
      <c r="AR269" s="62"/>
      <c r="AS269" s="50" t="s">
        <v>2224</v>
      </c>
      <c r="AT269" s="205">
        <v>0.7</v>
      </c>
      <c r="AU269" s="157"/>
      <c r="AV269" s="156"/>
      <c r="AW269" s="156"/>
      <c r="AX269" s="155"/>
      <c r="AY269" s="89">
        <f>ROUND(ROUND(ROUND(M261*W270,0)*$AB$12,0)*AT269,0)-AU268</f>
        <v>323</v>
      </c>
      <c r="AZ269" s="9"/>
    </row>
    <row r="270" spans="1:52" ht="14.1" x14ac:dyDescent="0.3">
      <c r="A270" s="6">
        <v>22</v>
      </c>
      <c r="B270" s="154" t="s">
        <v>1358</v>
      </c>
      <c r="C270" s="49" t="s">
        <v>4485</v>
      </c>
      <c r="D270" s="108"/>
      <c r="E270" s="109"/>
      <c r="F270" s="110"/>
      <c r="G270" s="1"/>
      <c r="H270" s="1"/>
      <c r="I270" s="1"/>
      <c r="J270" s="159"/>
      <c r="K270" s="173"/>
      <c r="L270" s="159"/>
      <c r="M270" s="160"/>
      <c r="N270" s="159"/>
      <c r="O270" s="159"/>
      <c r="P270" s="159"/>
      <c r="Q270" s="40"/>
      <c r="R270" s="7"/>
      <c r="S270" s="7"/>
      <c r="T270" s="7"/>
      <c r="U270" s="7"/>
      <c r="V270" s="107" t="s">
        <v>2224</v>
      </c>
      <c r="W270" s="150">
        <v>0.96499999999999997</v>
      </c>
      <c r="X270" s="257"/>
      <c r="Y270" s="7"/>
      <c r="Z270" s="67"/>
      <c r="AA270" s="58"/>
      <c r="AB270" s="58"/>
      <c r="AC270" s="74"/>
      <c r="AD270" s="307"/>
      <c r="AE270" s="308"/>
      <c r="AF270" s="308"/>
      <c r="AG270" s="308"/>
      <c r="AH270" s="308"/>
      <c r="AI270" s="309"/>
      <c r="AJ270" s="45" t="s">
        <v>2248</v>
      </c>
      <c r="AK270" s="46"/>
      <c r="AL270" s="46"/>
      <c r="AM270" s="46"/>
      <c r="AN270" s="46"/>
      <c r="AO270" s="46"/>
      <c r="AP270" s="46"/>
      <c r="AQ270" s="46"/>
      <c r="AR270" s="46"/>
      <c r="AS270" s="53" t="s">
        <v>1</v>
      </c>
      <c r="AT270" s="205">
        <v>0.5</v>
      </c>
      <c r="AU270" s="148"/>
      <c r="AV270" s="147"/>
      <c r="AW270" s="146"/>
      <c r="AX270" s="145"/>
      <c r="AY270" s="89">
        <f>ROUND(ROUND(ROUND(M261*W270,0)*$AB$12,0)*AT270,0)-AU268</f>
        <v>229</v>
      </c>
      <c r="AZ270" s="9"/>
    </row>
    <row r="271" spans="1:52" ht="14.25" customHeight="1" x14ac:dyDescent="0.3">
      <c r="A271" s="6">
        <v>22</v>
      </c>
      <c r="B271" s="154">
        <v>7501</v>
      </c>
      <c r="C271" s="49" t="s">
        <v>4484</v>
      </c>
      <c r="D271" s="108"/>
      <c r="E271" s="109"/>
      <c r="F271" s="109"/>
      <c r="G271" s="298" t="s">
        <v>2611</v>
      </c>
      <c r="H271" s="299"/>
      <c r="I271" s="299"/>
      <c r="J271" s="300"/>
      <c r="K271" s="47" t="s">
        <v>2513</v>
      </c>
      <c r="L271" s="30"/>
      <c r="M271" s="36"/>
      <c r="N271" s="30"/>
      <c r="O271" s="30"/>
      <c r="P271" s="30"/>
      <c r="Q271" s="48"/>
      <c r="R271" s="1"/>
      <c r="S271" s="127"/>
      <c r="T271" s="127"/>
      <c r="U271" s="127"/>
      <c r="V271" s="127"/>
      <c r="W271" s="141"/>
      <c r="X271" s="127"/>
      <c r="Y271" s="127"/>
      <c r="Z271" s="68"/>
      <c r="AA271" s="127"/>
      <c r="AB271" s="127"/>
      <c r="AC271" s="81"/>
      <c r="AD271" s="187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165"/>
      <c r="AT271" s="271"/>
      <c r="AU271" s="176"/>
      <c r="AV271" s="165"/>
      <c r="AW271" s="165"/>
      <c r="AX271" s="175"/>
      <c r="AY271" s="89">
        <f>ROUND(M273*$AB$12,0)</f>
        <v>302</v>
      </c>
      <c r="AZ271" s="9"/>
    </row>
    <row r="272" spans="1:52" ht="14.25" customHeight="1" x14ac:dyDescent="0.3">
      <c r="A272" s="6">
        <v>22</v>
      </c>
      <c r="B272" s="154">
        <v>7502</v>
      </c>
      <c r="C272" s="49" t="s">
        <v>4483</v>
      </c>
      <c r="D272" s="108"/>
      <c r="E272" s="109"/>
      <c r="F272" s="109"/>
      <c r="G272" s="301"/>
      <c r="H272" s="302"/>
      <c r="I272" s="302"/>
      <c r="J272" s="303"/>
      <c r="K272" s="41" t="s">
        <v>4482</v>
      </c>
      <c r="L272" s="1"/>
      <c r="M272" s="33"/>
      <c r="N272" s="1"/>
      <c r="O272" s="1"/>
      <c r="P272" s="1"/>
      <c r="Q272" s="40"/>
      <c r="R272" s="159"/>
      <c r="S272" s="58"/>
      <c r="T272" s="58"/>
      <c r="U272" s="58"/>
      <c r="V272" s="58"/>
      <c r="W272" s="158"/>
      <c r="X272" s="58"/>
      <c r="Y272" s="58"/>
      <c r="Z272" s="67"/>
      <c r="AA272" s="58"/>
      <c r="AB272" s="58"/>
      <c r="AC272" s="74"/>
      <c r="AD272" s="304" t="s">
        <v>2230</v>
      </c>
      <c r="AE272" s="305"/>
      <c r="AF272" s="305"/>
      <c r="AG272" s="305"/>
      <c r="AH272" s="305"/>
      <c r="AI272" s="306"/>
      <c r="AJ272" s="62" t="s">
        <v>2244</v>
      </c>
      <c r="AK272" s="62"/>
      <c r="AL272" s="62"/>
      <c r="AM272" s="62"/>
      <c r="AN272" s="62"/>
      <c r="AO272" s="62"/>
      <c r="AP272" s="62"/>
      <c r="AQ272" s="62"/>
      <c r="AR272" s="62"/>
      <c r="AS272" s="50" t="s">
        <v>2224</v>
      </c>
      <c r="AT272" s="205">
        <v>0.7</v>
      </c>
      <c r="AU272" s="263"/>
      <c r="AV272" s="262"/>
      <c r="AW272" s="262"/>
      <c r="AX272" s="261"/>
      <c r="AY272" s="89">
        <f>ROUND(ROUND(M273*$AB$12,0)*AT272,0)</f>
        <v>211</v>
      </c>
      <c r="AZ272" s="9"/>
    </row>
    <row r="273" spans="1:52" ht="14.1" x14ac:dyDescent="0.3">
      <c r="A273" s="6">
        <v>22</v>
      </c>
      <c r="B273" s="154" t="s">
        <v>1357</v>
      </c>
      <c r="C273" s="49" t="s">
        <v>4481</v>
      </c>
      <c r="D273" s="108"/>
      <c r="E273" s="109"/>
      <c r="F273" s="109"/>
      <c r="G273" s="301"/>
      <c r="H273" s="302"/>
      <c r="I273" s="302"/>
      <c r="J273" s="303"/>
      <c r="K273" s="1"/>
      <c r="L273" s="1"/>
      <c r="M273" s="174">
        <f>'7経過的生活介護(基本２)'!L273</f>
        <v>431</v>
      </c>
      <c r="N273" s="1" t="s">
        <v>1860</v>
      </c>
      <c r="O273" s="1"/>
      <c r="P273" s="1"/>
      <c r="Q273" s="40"/>
      <c r="R273" s="159"/>
      <c r="S273" s="58"/>
      <c r="T273" s="58"/>
      <c r="U273" s="58"/>
      <c r="V273" s="58"/>
      <c r="W273" s="158"/>
      <c r="X273" s="58"/>
      <c r="Y273" s="58"/>
      <c r="Z273" s="67"/>
      <c r="AA273" s="58"/>
      <c r="AB273" s="58"/>
      <c r="AC273" s="74"/>
      <c r="AD273" s="307"/>
      <c r="AE273" s="308"/>
      <c r="AF273" s="308"/>
      <c r="AG273" s="308"/>
      <c r="AH273" s="308"/>
      <c r="AI273" s="309"/>
      <c r="AJ273" s="45" t="s">
        <v>2248</v>
      </c>
      <c r="AK273" s="46"/>
      <c r="AL273" s="46"/>
      <c r="AM273" s="46"/>
      <c r="AN273" s="46"/>
      <c r="AO273" s="46"/>
      <c r="AP273" s="46"/>
      <c r="AQ273" s="46"/>
      <c r="AR273" s="46"/>
      <c r="AS273" s="53" t="s">
        <v>1</v>
      </c>
      <c r="AT273" s="205">
        <v>0.5</v>
      </c>
      <c r="AU273" s="263"/>
      <c r="AV273" s="262"/>
      <c r="AW273" s="262"/>
      <c r="AX273" s="261"/>
      <c r="AY273" s="89">
        <f>ROUND(ROUND(M273*$AB$12,0)*AT273,0)</f>
        <v>151</v>
      </c>
      <c r="AZ273" s="9"/>
    </row>
    <row r="274" spans="1:52" ht="14.1" x14ac:dyDescent="0.3">
      <c r="A274" s="6">
        <v>22</v>
      </c>
      <c r="B274" s="154">
        <v>7503</v>
      </c>
      <c r="C274" s="49" t="s">
        <v>4480</v>
      </c>
      <c r="D274" s="108"/>
      <c r="E274" s="109"/>
      <c r="F274" s="109"/>
      <c r="G274" s="108"/>
      <c r="H274" s="109"/>
      <c r="I274" s="109"/>
      <c r="J274" s="110"/>
      <c r="K274" s="1"/>
      <c r="L274" s="1"/>
      <c r="M274" s="32"/>
      <c r="O274" s="1"/>
      <c r="P274" s="1"/>
      <c r="Q274" s="40"/>
      <c r="R274" s="62" t="s">
        <v>2234</v>
      </c>
      <c r="S274" s="62"/>
      <c r="T274" s="62"/>
      <c r="U274" s="62"/>
      <c r="V274" s="62"/>
      <c r="W274" s="168"/>
      <c r="X274" s="62"/>
      <c r="Y274" s="62"/>
      <c r="Z274" s="67"/>
      <c r="AA274" s="58"/>
      <c r="AB274" s="58"/>
      <c r="AC274" s="74"/>
      <c r="AD274" s="166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50"/>
      <c r="AT274" s="268"/>
      <c r="AU274" s="157"/>
      <c r="AV274" s="156"/>
      <c r="AW274" s="156"/>
      <c r="AX274" s="155"/>
      <c r="AY274" s="89">
        <f>ROUND(ROUND(M273*W276,0)*$AB$12,0)</f>
        <v>291</v>
      </c>
      <c r="AZ274" s="9"/>
    </row>
    <row r="275" spans="1:52" ht="14.25" customHeight="1" x14ac:dyDescent="0.3">
      <c r="A275" s="6">
        <v>22</v>
      </c>
      <c r="B275" s="154">
        <v>7504</v>
      </c>
      <c r="C275" s="49" t="s">
        <v>4479</v>
      </c>
      <c r="D275" s="108"/>
      <c r="E275" s="109"/>
      <c r="F275" s="109"/>
      <c r="G275" s="41"/>
      <c r="H275" s="1"/>
      <c r="I275" s="1"/>
      <c r="J275" s="40"/>
      <c r="K275" s="159"/>
      <c r="L275" s="159"/>
      <c r="M275" s="160"/>
      <c r="N275" s="159"/>
      <c r="O275" s="159"/>
      <c r="P275" s="1"/>
      <c r="Q275" s="40"/>
      <c r="R275" s="58" t="s">
        <v>2231</v>
      </c>
      <c r="S275" s="58"/>
      <c r="T275" s="58"/>
      <c r="U275" s="58"/>
      <c r="V275" s="58"/>
      <c r="W275" s="158"/>
      <c r="X275" s="58"/>
      <c r="Y275" s="58"/>
      <c r="Z275" s="67"/>
      <c r="AA275" s="58"/>
      <c r="AB275" s="58"/>
      <c r="AC275" s="74"/>
      <c r="AD275" s="304" t="s">
        <v>2230</v>
      </c>
      <c r="AE275" s="305"/>
      <c r="AF275" s="305"/>
      <c r="AG275" s="305"/>
      <c r="AH275" s="305"/>
      <c r="AI275" s="306"/>
      <c r="AJ275" s="166" t="s">
        <v>2244</v>
      </c>
      <c r="AK275" s="62"/>
      <c r="AL275" s="62"/>
      <c r="AM275" s="62"/>
      <c r="AN275" s="62"/>
      <c r="AO275" s="62"/>
      <c r="AP275" s="62"/>
      <c r="AQ275" s="62"/>
      <c r="AR275" s="62"/>
      <c r="AS275" s="50" t="s">
        <v>2224</v>
      </c>
      <c r="AT275" s="205">
        <v>0.7</v>
      </c>
      <c r="AU275" s="157"/>
      <c r="AV275" s="156"/>
      <c r="AW275" s="156"/>
      <c r="AX275" s="155"/>
      <c r="AY275" s="89">
        <f>ROUND(ROUND(ROUND(M273*W276,0)*$AB$12,0)*AT275,0)</f>
        <v>204</v>
      </c>
      <c r="AZ275" s="9"/>
    </row>
    <row r="276" spans="1:52" ht="14.1" x14ac:dyDescent="0.3">
      <c r="A276" s="6">
        <v>22</v>
      </c>
      <c r="B276" s="154" t="s">
        <v>1356</v>
      </c>
      <c r="C276" s="49" t="s">
        <v>4478</v>
      </c>
      <c r="D276" s="108"/>
      <c r="E276" s="109"/>
      <c r="F276" s="109"/>
      <c r="G276" s="41"/>
      <c r="H276" s="1"/>
      <c r="I276" s="1"/>
      <c r="J276" s="40"/>
      <c r="K276" s="159"/>
      <c r="L276" s="159"/>
      <c r="M276" s="160"/>
      <c r="N276" s="159"/>
      <c r="O276" s="159"/>
      <c r="P276" s="1"/>
      <c r="Q276" s="40"/>
      <c r="R276" s="7"/>
      <c r="S276" s="7"/>
      <c r="T276" s="7"/>
      <c r="U276" s="7"/>
      <c r="V276" s="107" t="s">
        <v>2224</v>
      </c>
      <c r="W276" s="150">
        <v>0.96499999999999997</v>
      </c>
      <c r="X276" s="257"/>
      <c r="Y276" s="7"/>
      <c r="Z276" s="67"/>
      <c r="AA276" s="58"/>
      <c r="AB276" s="58"/>
      <c r="AC276" s="74"/>
      <c r="AD276" s="307"/>
      <c r="AE276" s="308"/>
      <c r="AF276" s="308"/>
      <c r="AG276" s="308"/>
      <c r="AH276" s="308"/>
      <c r="AI276" s="309"/>
      <c r="AJ276" s="45" t="s">
        <v>2248</v>
      </c>
      <c r="AK276" s="46"/>
      <c r="AL276" s="46"/>
      <c r="AM276" s="46"/>
      <c r="AN276" s="46"/>
      <c r="AO276" s="46"/>
      <c r="AP276" s="46"/>
      <c r="AQ276" s="46"/>
      <c r="AR276" s="46"/>
      <c r="AS276" s="53" t="s">
        <v>1</v>
      </c>
      <c r="AT276" s="205">
        <v>0.5</v>
      </c>
      <c r="AU276" s="157"/>
      <c r="AV276" s="156"/>
      <c r="AW276" s="156"/>
      <c r="AX276" s="155"/>
      <c r="AY276" s="89">
        <f>ROUND(ROUND(ROUND(M273*W276,0)*$AB$12,0)*AT276,0)</f>
        <v>146</v>
      </c>
      <c r="AZ276" s="9"/>
    </row>
    <row r="277" spans="1:52" ht="14.25" customHeight="1" x14ac:dyDescent="0.3">
      <c r="A277" s="6">
        <v>22</v>
      </c>
      <c r="B277" s="154" t="s">
        <v>1355</v>
      </c>
      <c r="C277" s="49" t="s">
        <v>4477</v>
      </c>
      <c r="D277" s="108"/>
      <c r="E277" s="109"/>
      <c r="F277" s="109"/>
      <c r="G277" s="55"/>
      <c r="H277" s="54"/>
      <c r="I277" s="54"/>
      <c r="J277" s="200"/>
      <c r="K277" s="1"/>
      <c r="L277" s="1"/>
      <c r="M277" s="33"/>
      <c r="N277" s="1"/>
      <c r="O277" s="1"/>
      <c r="P277" s="1"/>
      <c r="Q277" s="40"/>
      <c r="R277" s="1"/>
      <c r="S277" s="127"/>
      <c r="T277" s="127"/>
      <c r="U277" s="127"/>
      <c r="V277" s="127"/>
      <c r="W277" s="141"/>
      <c r="X277" s="127"/>
      <c r="Y277" s="127"/>
      <c r="Z277" s="68"/>
      <c r="AA277" s="127"/>
      <c r="AB277" s="127"/>
      <c r="AC277" s="81"/>
      <c r="AD277" s="68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59"/>
      <c r="AT277" s="270"/>
      <c r="AU277" s="310" t="s">
        <v>2255</v>
      </c>
      <c r="AV277" s="311"/>
      <c r="AW277" s="311"/>
      <c r="AX277" s="312"/>
      <c r="AY277" s="89">
        <f>ROUND(M273*$AB$12,0)-AU280</f>
        <v>297</v>
      </c>
      <c r="AZ277" s="9"/>
    </row>
    <row r="278" spans="1:52" ht="14.25" customHeight="1" x14ac:dyDescent="0.3">
      <c r="A278" s="6">
        <v>22</v>
      </c>
      <c r="B278" s="154" t="s">
        <v>1354</v>
      </c>
      <c r="C278" s="49" t="s">
        <v>4476</v>
      </c>
      <c r="D278" s="108"/>
      <c r="E278" s="109"/>
      <c r="F278" s="109"/>
      <c r="G278" s="55"/>
      <c r="H278" s="54"/>
      <c r="I278" s="54"/>
      <c r="J278" s="200"/>
      <c r="K278" s="1"/>
      <c r="L278" s="1"/>
      <c r="M278" s="33"/>
      <c r="N278" s="1"/>
      <c r="O278" s="1"/>
      <c r="P278" s="1"/>
      <c r="Q278" s="40"/>
      <c r="R278" s="159"/>
      <c r="S278" s="58"/>
      <c r="T278" s="58"/>
      <c r="U278" s="58"/>
      <c r="V278" s="58"/>
      <c r="W278" s="158"/>
      <c r="X278" s="58"/>
      <c r="Y278" s="58"/>
      <c r="Z278" s="67"/>
      <c r="AA278" s="58"/>
      <c r="AB278" s="58"/>
      <c r="AC278" s="74"/>
      <c r="AD278" s="304" t="s">
        <v>2230</v>
      </c>
      <c r="AE278" s="305"/>
      <c r="AF278" s="305"/>
      <c r="AG278" s="305"/>
      <c r="AH278" s="305"/>
      <c r="AI278" s="306"/>
      <c r="AJ278" s="62" t="s">
        <v>2244</v>
      </c>
      <c r="AK278" s="62"/>
      <c r="AL278" s="62"/>
      <c r="AM278" s="62"/>
      <c r="AN278" s="62"/>
      <c r="AO278" s="62"/>
      <c r="AP278" s="62"/>
      <c r="AQ278" s="62"/>
      <c r="AR278" s="62"/>
      <c r="AS278" s="50" t="s">
        <v>2224</v>
      </c>
      <c r="AT278" s="205">
        <v>0.7</v>
      </c>
      <c r="AU278" s="313"/>
      <c r="AV278" s="314"/>
      <c r="AW278" s="314"/>
      <c r="AX278" s="315"/>
      <c r="AY278" s="89">
        <f>ROUND(ROUND(M273*$AB$12,0)*AT278,0)-AU280</f>
        <v>206</v>
      </c>
      <c r="AZ278" s="9"/>
    </row>
    <row r="279" spans="1:52" ht="14.1" x14ac:dyDescent="0.3">
      <c r="A279" s="6">
        <v>22</v>
      </c>
      <c r="B279" s="154" t="s">
        <v>1353</v>
      </c>
      <c r="C279" s="49" t="s">
        <v>4475</v>
      </c>
      <c r="D279" s="108"/>
      <c r="E279" s="109"/>
      <c r="F279" s="109"/>
      <c r="G279" s="55"/>
      <c r="H279" s="54"/>
      <c r="I279" s="54"/>
      <c r="J279" s="200"/>
      <c r="K279" s="1"/>
      <c r="L279" s="1"/>
      <c r="M279" s="33"/>
      <c r="N279" s="1"/>
      <c r="O279" s="1"/>
      <c r="P279" s="1"/>
      <c r="Q279" s="40"/>
      <c r="R279" s="159"/>
      <c r="S279" s="58"/>
      <c r="T279" s="58"/>
      <c r="U279" s="58"/>
      <c r="V279" s="58"/>
      <c r="W279" s="158"/>
      <c r="X279" s="58"/>
      <c r="Y279" s="58"/>
      <c r="Z279" s="67"/>
      <c r="AA279" s="58"/>
      <c r="AB279" s="58"/>
      <c r="AC279" s="74"/>
      <c r="AD279" s="307"/>
      <c r="AE279" s="308"/>
      <c r="AF279" s="308"/>
      <c r="AG279" s="308"/>
      <c r="AH279" s="308"/>
      <c r="AI279" s="309"/>
      <c r="AJ279" s="62" t="s">
        <v>2248</v>
      </c>
      <c r="AK279" s="62"/>
      <c r="AL279" s="62"/>
      <c r="AM279" s="62"/>
      <c r="AN279" s="62"/>
      <c r="AO279" s="62"/>
      <c r="AP279" s="62"/>
      <c r="AQ279" s="62"/>
      <c r="AR279" s="62"/>
      <c r="AS279" s="53" t="s">
        <v>1</v>
      </c>
      <c r="AT279" s="205">
        <v>0.5</v>
      </c>
      <c r="AU279" s="313"/>
      <c r="AV279" s="314"/>
      <c r="AW279" s="314"/>
      <c r="AX279" s="315"/>
      <c r="AY279" s="89">
        <f>ROUND(ROUND(M273*$AB$12,0)*AT279,0)-AU280</f>
        <v>146</v>
      </c>
      <c r="AZ279" s="9"/>
    </row>
    <row r="280" spans="1:52" ht="14.1" x14ac:dyDescent="0.3">
      <c r="A280" s="6">
        <v>22</v>
      </c>
      <c r="B280" s="154" t="s">
        <v>1352</v>
      </c>
      <c r="C280" s="49" t="s">
        <v>4474</v>
      </c>
      <c r="D280" s="108"/>
      <c r="E280" s="109"/>
      <c r="F280" s="109"/>
      <c r="G280" s="55"/>
      <c r="H280" s="54"/>
      <c r="I280" s="54"/>
      <c r="J280" s="200"/>
      <c r="K280" s="1"/>
      <c r="L280" s="1"/>
      <c r="M280" s="196"/>
      <c r="N280" s="1"/>
      <c r="O280" s="1"/>
      <c r="P280" s="1"/>
      <c r="Q280" s="40"/>
      <c r="R280" s="62" t="s">
        <v>2234</v>
      </c>
      <c r="S280" s="62"/>
      <c r="T280" s="62"/>
      <c r="U280" s="62"/>
      <c r="V280" s="62"/>
      <c r="W280" s="168"/>
      <c r="X280" s="62"/>
      <c r="Y280" s="62"/>
      <c r="Z280" s="67"/>
      <c r="AA280" s="58"/>
      <c r="AB280" s="58"/>
      <c r="AC280" s="74"/>
      <c r="AD280" s="166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50"/>
      <c r="AT280" s="268"/>
      <c r="AU280" s="163">
        <v>5</v>
      </c>
      <c r="AV280" s="162" t="s">
        <v>2251</v>
      </c>
      <c r="AW280" s="159"/>
      <c r="AX280" s="161"/>
      <c r="AY280" s="89">
        <f>ROUND(ROUND(M273*W282,0)*$AB$12,0)-AU280</f>
        <v>286</v>
      </c>
      <c r="AZ280" s="9"/>
    </row>
    <row r="281" spans="1:52" ht="14.25" customHeight="1" x14ac:dyDescent="0.3">
      <c r="A281" s="6">
        <v>22</v>
      </c>
      <c r="B281" s="154" t="s">
        <v>1351</v>
      </c>
      <c r="C281" s="49" t="s">
        <v>4473</v>
      </c>
      <c r="D281" s="108"/>
      <c r="E281" s="109"/>
      <c r="F281" s="109"/>
      <c r="G281" s="41"/>
      <c r="H281" s="1"/>
      <c r="I281" s="1"/>
      <c r="J281" s="40"/>
      <c r="K281" s="159"/>
      <c r="L281" s="159"/>
      <c r="M281" s="160"/>
      <c r="N281" s="159"/>
      <c r="O281" s="159"/>
      <c r="P281" s="1"/>
      <c r="Q281" s="40"/>
      <c r="R281" s="58" t="s">
        <v>2231</v>
      </c>
      <c r="S281" s="58"/>
      <c r="T281" s="58"/>
      <c r="U281" s="58"/>
      <c r="V281" s="58"/>
      <c r="W281" s="158"/>
      <c r="X281" s="58"/>
      <c r="Y281" s="58"/>
      <c r="Z281" s="67"/>
      <c r="AA281" s="58"/>
      <c r="AB281" s="58"/>
      <c r="AC281" s="74"/>
      <c r="AD281" s="304" t="s">
        <v>2230</v>
      </c>
      <c r="AE281" s="305"/>
      <c r="AF281" s="305"/>
      <c r="AG281" s="305"/>
      <c r="AH281" s="305"/>
      <c r="AI281" s="306"/>
      <c r="AJ281" s="166" t="s">
        <v>2244</v>
      </c>
      <c r="AK281" s="62"/>
      <c r="AL281" s="62"/>
      <c r="AM281" s="62"/>
      <c r="AN281" s="62"/>
      <c r="AO281" s="62"/>
      <c r="AP281" s="62"/>
      <c r="AQ281" s="62"/>
      <c r="AR281" s="62"/>
      <c r="AS281" s="50" t="s">
        <v>2224</v>
      </c>
      <c r="AT281" s="205">
        <v>0.7</v>
      </c>
      <c r="AU281" s="157"/>
      <c r="AV281" s="156"/>
      <c r="AW281" s="156"/>
      <c r="AX281" s="155"/>
      <c r="AY281" s="89">
        <f>ROUND(ROUND(ROUND(M273*W282,0)*$AB$12,0)*AT281,0)-AU280</f>
        <v>199</v>
      </c>
      <c r="AZ281" s="9"/>
    </row>
    <row r="282" spans="1:52" ht="14.1" x14ac:dyDescent="0.3">
      <c r="A282" s="6">
        <v>22</v>
      </c>
      <c r="B282" s="154" t="s">
        <v>1350</v>
      </c>
      <c r="C282" s="49" t="s">
        <v>4472</v>
      </c>
      <c r="D282" s="108"/>
      <c r="E282" s="109"/>
      <c r="F282" s="109"/>
      <c r="G282" s="41"/>
      <c r="H282" s="1"/>
      <c r="I282" s="1"/>
      <c r="J282" s="40"/>
      <c r="K282" s="159"/>
      <c r="L282" s="159"/>
      <c r="M282" s="160"/>
      <c r="N282" s="159"/>
      <c r="O282" s="159"/>
      <c r="P282" s="1"/>
      <c r="Q282" s="40"/>
      <c r="R282" s="7"/>
      <c r="S282" s="7"/>
      <c r="T282" s="7"/>
      <c r="U282" s="7"/>
      <c r="V282" s="107" t="s">
        <v>2224</v>
      </c>
      <c r="W282" s="150">
        <v>0.96499999999999997</v>
      </c>
      <c r="X282" s="257"/>
      <c r="Y282" s="7"/>
      <c r="Z282" s="67"/>
      <c r="AA282" s="58"/>
      <c r="AB282" s="58"/>
      <c r="AC282" s="74"/>
      <c r="AD282" s="307"/>
      <c r="AE282" s="308"/>
      <c r="AF282" s="308"/>
      <c r="AG282" s="308"/>
      <c r="AH282" s="308"/>
      <c r="AI282" s="309"/>
      <c r="AJ282" s="45" t="s">
        <v>2248</v>
      </c>
      <c r="AK282" s="46"/>
      <c r="AL282" s="46"/>
      <c r="AM282" s="46"/>
      <c r="AN282" s="46"/>
      <c r="AO282" s="46"/>
      <c r="AP282" s="46"/>
      <c r="AQ282" s="46"/>
      <c r="AR282" s="46"/>
      <c r="AS282" s="53" t="s">
        <v>1</v>
      </c>
      <c r="AT282" s="205">
        <v>0.5</v>
      </c>
      <c r="AU282" s="148"/>
      <c r="AV282" s="147"/>
      <c r="AW282" s="146"/>
      <c r="AX282" s="145"/>
      <c r="AY282" s="89">
        <f>ROUND(ROUND(ROUND(M273*W282,0)*$AB$12,0)*AT282,0)-AU280</f>
        <v>141</v>
      </c>
      <c r="AZ282" s="9"/>
    </row>
    <row r="283" spans="1:52" ht="14.25" customHeight="1" x14ac:dyDescent="0.3">
      <c r="A283" s="6">
        <v>22</v>
      </c>
      <c r="B283" s="154">
        <v>7505</v>
      </c>
      <c r="C283" s="49" t="s">
        <v>4471</v>
      </c>
      <c r="D283" s="108"/>
      <c r="E283" s="109"/>
      <c r="F283" s="109"/>
      <c r="G283" s="41"/>
      <c r="H283" s="1"/>
      <c r="I283" s="1"/>
      <c r="J283" s="159"/>
      <c r="K283" s="57" t="s">
        <v>2499</v>
      </c>
      <c r="L283" s="56"/>
      <c r="M283" s="266"/>
      <c r="N283" s="56"/>
      <c r="O283" s="56"/>
      <c r="P283" s="56"/>
      <c r="Q283" s="238"/>
      <c r="R283" s="1"/>
      <c r="S283" s="127"/>
      <c r="T283" s="127"/>
      <c r="U283" s="127"/>
      <c r="V283" s="127"/>
      <c r="W283" s="141"/>
      <c r="X283" s="127"/>
      <c r="Y283" s="127"/>
      <c r="Z283" s="68"/>
      <c r="AA283" s="127"/>
      <c r="AB283" s="127"/>
      <c r="AC283" s="81"/>
      <c r="AD283" s="187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165"/>
      <c r="AT283" s="271"/>
      <c r="AU283" s="176"/>
      <c r="AV283" s="165"/>
      <c r="AW283" s="165"/>
      <c r="AX283" s="175"/>
      <c r="AY283" s="89">
        <f>ROUND(M285*$AB$12,0)</f>
        <v>484</v>
      </c>
      <c r="AZ283" s="9"/>
    </row>
    <row r="284" spans="1:52" ht="14.25" customHeight="1" x14ac:dyDescent="0.3">
      <c r="A284" s="6">
        <v>22</v>
      </c>
      <c r="B284" s="154">
        <v>7506</v>
      </c>
      <c r="C284" s="49" t="s">
        <v>4470</v>
      </c>
      <c r="D284" s="108"/>
      <c r="E284" s="109"/>
      <c r="F284" s="109"/>
      <c r="G284" s="41"/>
      <c r="H284" s="1"/>
      <c r="I284" s="1"/>
      <c r="J284" s="159"/>
      <c r="K284" s="55"/>
      <c r="L284" s="54"/>
      <c r="M284" s="265"/>
      <c r="N284" s="54"/>
      <c r="O284" s="54"/>
      <c r="P284" s="54"/>
      <c r="Q284" s="200"/>
      <c r="R284" s="159"/>
      <c r="S284" s="58"/>
      <c r="T284" s="58"/>
      <c r="U284" s="58"/>
      <c r="V284" s="58"/>
      <c r="W284" s="158"/>
      <c r="X284" s="58"/>
      <c r="Y284" s="58"/>
      <c r="Z284" s="67"/>
      <c r="AA284" s="58"/>
      <c r="AB284" s="58"/>
      <c r="AC284" s="74"/>
      <c r="AD284" s="304" t="s">
        <v>2230</v>
      </c>
      <c r="AE284" s="305"/>
      <c r="AF284" s="305"/>
      <c r="AG284" s="305"/>
      <c r="AH284" s="305"/>
      <c r="AI284" s="306"/>
      <c r="AJ284" s="62" t="s">
        <v>2244</v>
      </c>
      <c r="AK284" s="62"/>
      <c r="AL284" s="62"/>
      <c r="AM284" s="62"/>
      <c r="AN284" s="62"/>
      <c r="AO284" s="62"/>
      <c r="AP284" s="62"/>
      <c r="AQ284" s="62"/>
      <c r="AR284" s="62"/>
      <c r="AS284" s="50" t="s">
        <v>2224</v>
      </c>
      <c r="AT284" s="205">
        <v>0.7</v>
      </c>
      <c r="AU284" s="263"/>
      <c r="AV284" s="262"/>
      <c r="AW284" s="262"/>
      <c r="AX284" s="261"/>
      <c r="AY284" s="89">
        <f>ROUND(ROUND(M285*$AB$12,0)*AT284,0)</f>
        <v>339</v>
      </c>
      <c r="AZ284" s="9"/>
    </row>
    <row r="285" spans="1:52" ht="14.1" x14ac:dyDescent="0.3">
      <c r="A285" s="6">
        <v>22</v>
      </c>
      <c r="B285" s="154" t="s">
        <v>1349</v>
      </c>
      <c r="C285" s="49" t="s">
        <v>4469</v>
      </c>
      <c r="D285" s="108"/>
      <c r="E285" s="109"/>
      <c r="F285" s="109"/>
      <c r="G285" s="41"/>
      <c r="H285" s="1"/>
      <c r="I285" s="1"/>
      <c r="J285" s="159"/>
      <c r="K285" s="173"/>
      <c r="L285" s="159"/>
      <c r="M285" s="174">
        <f>'7経過的生活介護(基本２)'!L285</f>
        <v>692</v>
      </c>
      <c r="N285" s="1" t="s">
        <v>1860</v>
      </c>
      <c r="O285" s="159"/>
      <c r="P285" s="159"/>
      <c r="Q285" s="40"/>
      <c r="R285" s="159"/>
      <c r="S285" s="58"/>
      <c r="T285" s="58"/>
      <c r="U285" s="58"/>
      <c r="V285" s="58"/>
      <c r="W285" s="158"/>
      <c r="X285" s="58"/>
      <c r="Y285" s="58"/>
      <c r="Z285" s="67"/>
      <c r="AA285" s="58"/>
      <c r="AB285" s="58"/>
      <c r="AC285" s="74"/>
      <c r="AD285" s="307"/>
      <c r="AE285" s="308"/>
      <c r="AF285" s="308"/>
      <c r="AG285" s="308"/>
      <c r="AH285" s="308"/>
      <c r="AI285" s="309"/>
      <c r="AJ285" s="45" t="s">
        <v>2248</v>
      </c>
      <c r="AK285" s="46"/>
      <c r="AL285" s="46"/>
      <c r="AM285" s="46"/>
      <c r="AN285" s="46"/>
      <c r="AO285" s="46"/>
      <c r="AP285" s="46"/>
      <c r="AQ285" s="46"/>
      <c r="AR285" s="46"/>
      <c r="AS285" s="53" t="s">
        <v>1</v>
      </c>
      <c r="AT285" s="205">
        <v>0.5</v>
      </c>
      <c r="AU285" s="263"/>
      <c r="AV285" s="262"/>
      <c r="AW285" s="262"/>
      <c r="AX285" s="261"/>
      <c r="AY285" s="89">
        <f>ROUND(ROUND(M285*$AB$12,0)*AT285,0)</f>
        <v>242</v>
      </c>
      <c r="AZ285" s="9"/>
    </row>
    <row r="286" spans="1:52" ht="14.1" x14ac:dyDescent="0.3">
      <c r="A286" s="6">
        <v>22</v>
      </c>
      <c r="B286" s="154">
        <v>7507</v>
      </c>
      <c r="C286" s="49" t="s">
        <v>4468</v>
      </c>
      <c r="D286" s="108"/>
      <c r="E286" s="109"/>
      <c r="F286" s="109"/>
      <c r="G286" s="41"/>
      <c r="H286" s="1"/>
      <c r="I286" s="1"/>
      <c r="J286" s="159"/>
      <c r="K286" s="173"/>
      <c r="L286" s="159"/>
      <c r="M286" s="32"/>
      <c r="O286" s="1"/>
      <c r="P286" s="159"/>
      <c r="Q286" s="40"/>
      <c r="R286" s="62" t="s">
        <v>2234</v>
      </c>
      <c r="S286" s="62"/>
      <c r="T286" s="62"/>
      <c r="U286" s="62"/>
      <c r="V286" s="62"/>
      <c r="W286" s="168"/>
      <c r="X286" s="62"/>
      <c r="Y286" s="62"/>
      <c r="Z286" s="67"/>
      <c r="AA286" s="58"/>
      <c r="AB286" s="58"/>
      <c r="AC286" s="74"/>
      <c r="AD286" s="166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50"/>
      <c r="AT286" s="268"/>
      <c r="AU286" s="157"/>
      <c r="AV286" s="156"/>
      <c r="AW286" s="156"/>
      <c r="AX286" s="155"/>
      <c r="AY286" s="89">
        <f>ROUND(ROUND(M285*W288,0)*$AB$12,0)</f>
        <v>468</v>
      </c>
      <c r="AZ286" s="9"/>
    </row>
    <row r="287" spans="1:52" ht="14.25" customHeight="1" x14ac:dyDescent="0.3">
      <c r="A287" s="6">
        <v>22</v>
      </c>
      <c r="B287" s="154">
        <v>7508</v>
      </c>
      <c r="C287" s="49" t="s">
        <v>4467</v>
      </c>
      <c r="D287" s="108"/>
      <c r="E287" s="109"/>
      <c r="F287" s="109"/>
      <c r="G287" s="41"/>
      <c r="H287" s="1"/>
      <c r="I287" s="1"/>
      <c r="J287" s="159"/>
      <c r="K287" s="173"/>
      <c r="L287" s="159"/>
      <c r="M287" s="160"/>
      <c r="N287" s="159"/>
      <c r="O287" s="159"/>
      <c r="P287" s="159"/>
      <c r="Q287" s="40"/>
      <c r="R287" s="58" t="s">
        <v>2231</v>
      </c>
      <c r="S287" s="58"/>
      <c r="T287" s="58"/>
      <c r="U287" s="58"/>
      <c r="V287" s="58"/>
      <c r="W287" s="158"/>
      <c r="X287" s="58"/>
      <c r="Y287" s="58"/>
      <c r="Z287" s="67"/>
      <c r="AA287" s="58"/>
      <c r="AB287" s="58"/>
      <c r="AC287" s="74"/>
      <c r="AD287" s="304" t="s">
        <v>2230</v>
      </c>
      <c r="AE287" s="305"/>
      <c r="AF287" s="305"/>
      <c r="AG287" s="305"/>
      <c r="AH287" s="305"/>
      <c r="AI287" s="306"/>
      <c r="AJ287" s="166" t="s">
        <v>2244</v>
      </c>
      <c r="AK287" s="62"/>
      <c r="AL287" s="62"/>
      <c r="AM287" s="62"/>
      <c r="AN287" s="62"/>
      <c r="AO287" s="62"/>
      <c r="AP287" s="62"/>
      <c r="AQ287" s="62"/>
      <c r="AR287" s="62"/>
      <c r="AS287" s="50" t="s">
        <v>2224</v>
      </c>
      <c r="AT287" s="205">
        <v>0.7</v>
      </c>
      <c r="AU287" s="157"/>
      <c r="AV287" s="156"/>
      <c r="AW287" s="156"/>
      <c r="AX287" s="155"/>
      <c r="AY287" s="89">
        <f>ROUND(ROUND(ROUND(M285*W288,0)*$AB$12,0)*AT287,0)</f>
        <v>328</v>
      </c>
      <c r="AZ287" s="9"/>
    </row>
    <row r="288" spans="1:52" ht="14.1" x14ac:dyDescent="0.3">
      <c r="A288" s="6">
        <v>22</v>
      </c>
      <c r="B288" s="154" t="s">
        <v>1348</v>
      </c>
      <c r="C288" s="49" t="s">
        <v>4466</v>
      </c>
      <c r="D288" s="108"/>
      <c r="E288" s="109"/>
      <c r="F288" s="109"/>
      <c r="G288" s="41"/>
      <c r="H288" s="1"/>
      <c r="I288" s="1"/>
      <c r="J288" s="159"/>
      <c r="K288" s="173"/>
      <c r="L288" s="159"/>
      <c r="M288" s="160"/>
      <c r="N288" s="159"/>
      <c r="O288" s="159"/>
      <c r="P288" s="159"/>
      <c r="Q288" s="40"/>
      <c r="R288" s="7"/>
      <c r="S288" s="7"/>
      <c r="T288" s="7"/>
      <c r="U288" s="7"/>
      <c r="V288" s="107" t="s">
        <v>2224</v>
      </c>
      <c r="W288" s="150">
        <v>0.96499999999999997</v>
      </c>
      <c r="X288" s="257"/>
      <c r="Y288" s="7"/>
      <c r="Z288" s="67"/>
      <c r="AA288" s="58"/>
      <c r="AB288" s="58"/>
      <c r="AC288" s="74"/>
      <c r="AD288" s="307"/>
      <c r="AE288" s="308"/>
      <c r="AF288" s="308"/>
      <c r="AG288" s="308"/>
      <c r="AH288" s="308"/>
      <c r="AI288" s="309"/>
      <c r="AJ288" s="45" t="s">
        <v>2248</v>
      </c>
      <c r="AK288" s="46"/>
      <c r="AL288" s="46"/>
      <c r="AM288" s="46"/>
      <c r="AN288" s="46"/>
      <c r="AO288" s="46"/>
      <c r="AP288" s="46"/>
      <c r="AQ288" s="46"/>
      <c r="AR288" s="46"/>
      <c r="AS288" s="53" t="s">
        <v>1</v>
      </c>
      <c r="AT288" s="205">
        <v>0.5</v>
      </c>
      <c r="AU288" s="157"/>
      <c r="AV288" s="156"/>
      <c r="AW288" s="156"/>
      <c r="AX288" s="155"/>
      <c r="AY288" s="89">
        <f>ROUND(ROUND(ROUND(M285*W288,0)*$AB$12,0)*AT288,0)</f>
        <v>234</v>
      </c>
      <c r="AZ288" s="9"/>
    </row>
    <row r="289" spans="1:52" ht="14.25" customHeight="1" x14ac:dyDescent="0.3">
      <c r="A289" s="6">
        <v>22</v>
      </c>
      <c r="B289" s="154" t="s">
        <v>1347</v>
      </c>
      <c r="C289" s="49" t="s">
        <v>4465</v>
      </c>
      <c r="D289" s="108"/>
      <c r="E289" s="109"/>
      <c r="F289" s="109"/>
      <c r="G289" s="41"/>
      <c r="H289" s="1"/>
      <c r="I289" s="1"/>
      <c r="J289" s="159"/>
      <c r="K289" s="108"/>
      <c r="L289" s="109"/>
      <c r="M289" s="269"/>
      <c r="N289" s="109"/>
      <c r="O289" s="109"/>
      <c r="P289" s="109"/>
      <c r="Q289" s="110"/>
      <c r="R289" s="1"/>
      <c r="S289" s="127"/>
      <c r="T289" s="127"/>
      <c r="U289" s="127"/>
      <c r="V289" s="127"/>
      <c r="W289" s="141"/>
      <c r="X289" s="127"/>
      <c r="Y289" s="127"/>
      <c r="Z289" s="68"/>
      <c r="AA289" s="127"/>
      <c r="AB289" s="127"/>
      <c r="AC289" s="81"/>
      <c r="AD289" s="68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59"/>
      <c r="AT289" s="270"/>
      <c r="AU289" s="310" t="s">
        <v>2255</v>
      </c>
      <c r="AV289" s="311"/>
      <c r="AW289" s="311"/>
      <c r="AX289" s="312"/>
      <c r="AY289" s="89">
        <f>ROUND(M285*$AB$12,0)-AU292</f>
        <v>479</v>
      </c>
      <c r="AZ289" s="9"/>
    </row>
    <row r="290" spans="1:52" ht="14.25" customHeight="1" x14ac:dyDescent="0.3">
      <c r="A290" s="6">
        <v>22</v>
      </c>
      <c r="B290" s="154" t="s">
        <v>1346</v>
      </c>
      <c r="C290" s="49" t="s">
        <v>4464</v>
      </c>
      <c r="D290" s="108"/>
      <c r="E290" s="109"/>
      <c r="F290" s="109"/>
      <c r="G290" s="41"/>
      <c r="H290" s="1"/>
      <c r="I290" s="1"/>
      <c r="J290" s="159"/>
      <c r="K290" s="108"/>
      <c r="L290" s="109"/>
      <c r="M290" s="269"/>
      <c r="N290" s="109"/>
      <c r="O290" s="109"/>
      <c r="P290" s="109"/>
      <c r="Q290" s="110"/>
      <c r="R290" s="159"/>
      <c r="S290" s="58"/>
      <c r="T290" s="58"/>
      <c r="U290" s="58"/>
      <c r="V290" s="58"/>
      <c r="W290" s="158"/>
      <c r="X290" s="58"/>
      <c r="Y290" s="58"/>
      <c r="Z290" s="67"/>
      <c r="AA290" s="58"/>
      <c r="AB290" s="58"/>
      <c r="AC290" s="74"/>
      <c r="AD290" s="304" t="s">
        <v>2230</v>
      </c>
      <c r="AE290" s="305"/>
      <c r="AF290" s="305"/>
      <c r="AG290" s="305"/>
      <c r="AH290" s="305"/>
      <c r="AI290" s="306"/>
      <c r="AJ290" s="62" t="s">
        <v>2244</v>
      </c>
      <c r="AK290" s="62"/>
      <c r="AL290" s="62"/>
      <c r="AM290" s="62"/>
      <c r="AN290" s="62"/>
      <c r="AO290" s="62"/>
      <c r="AP290" s="62"/>
      <c r="AQ290" s="62"/>
      <c r="AR290" s="62"/>
      <c r="AS290" s="50" t="s">
        <v>2224</v>
      </c>
      <c r="AT290" s="205">
        <v>0.7</v>
      </c>
      <c r="AU290" s="313"/>
      <c r="AV290" s="314"/>
      <c r="AW290" s="314"/>
      <c r="AX290" s="315"/>
      <c r="AY290" s="89">
        <f>ROUND(ROUND(M285*$AB$12,0)*AT290,0)-AU292</f>
        <v>334</v>
      </c>
      <c r="AZ290" s="9"/>
    </row>
    <row r="291" spans="1:52" ht="14.1" x14ac:dyDescent="0.3">
      <c r="A291" s="6">
        <v>22</v>
      </c>
      <c r="B291" s="154" t="s">
        <v>1345</v>
      </c>
      <c r="C291" s="49" t="s">
        <v>4463</v>
      </c>
      <c r="D291" s="108"/>
      <c r="E291" s="109"/>
      <c r="F291" s="109"/>
      <c r="G291" s="41"/>
      <c r="H291" s="1"/>
      <c r="I291" s="1"/>
      <c r="J291" s="159"/>
      <c r="K291" s="173"/>
      <c r="L291" s="159"/>
      <c r="M291" s="160"/>
      <c r="N291" s="159"/>
      <c r="O291" s="159"/>
      <c r="P291" s="159"/>
      <c r="Q291" s="40"/>
      <c r="R291" s="159"/>
      <c r="S291" s="58"/>
      <c r="T291" s="58"/>
      <c r="U291" s="58"/>
      <c r="V291" s="58"/>
      <c r="W291" s="158"/>
      <c r="X291" s="58"/>
      <c r="Y291" s="58"/>
      <c r="Z291" s="67"/>
      <c r="AA291" s="58"/>
      <c r="AB291" s="58"/>
      <c r="AC291" s="74"/>
      <c r="AD291" s="307"/>
      <c r="AE291" s="308"/>
      <c r="AF291" s="308"/>
      <c r="AG291" s="308"/>
      <c r="AH291" s="308"/>
      <c r="AI291" s="309"/>
      <c r="AJ291" s="62" t="s">
        <v>2248</v>
      </c>
      <c r="AK291" s="62"/>
      <c r="AL291" s="62"/>
      <c r="AM291" s="62"/>
      <c r="AN291" s="62"/>
      <c r="AO291" s="62"/>
      <c r="AP291" s="62"/>
      <c r="AQ291" s="62"/>
      <c r="AR291" s="62"/>
      <c r="AS291" s="53" t="s">
        <v>1</v>
      </c>
      <c r="AT291" s="205">
        <v>0.5</v>
      </c>
      <c r="AU291" s="313"/>
      <c r="AV291" s="314"/>
      <c r="AW291" s="314"/>
      <c r="AX291" s="315"/>
      <c r="AY291" s="89">
        <f>ROUND(ROUND(M285*$AB$12,0)*AT291,0)-AU292</f>
        <v>237</v>
      </c>
      <c r="AZ291" s="9"/>
    </row>
    <row r="292" spans="1:52" ht="14.1" x14ac:dyDescent="0.3">
      <c r="A292" s="6">
        <v>22</v>
      </c>
      <c r="B292" s="154" t="s">
        <v>1344</v>
      </c>
      <c r="C292" s="49" t="s">
        <v>4462</v>
      </c>
      <c r="D292" s="108"/>
      <c r="E292" s="109"/>
      <c r="F292" s="109"/>
      <c r="G292" s="41"/>
      <c r="H292" s="1"/>
      <c r="I292" s="1"/>
      <c r="J292" s="159"/>
      <c r="K292" s="173"/>
      <c r="L292" s="159"/>
      <c r="M292" s="196"/>
      <c r="N292" s="1"/>
      <c r="O292" s="1"/>
      <c r="P292" s="159"/>
      <c r="Q292" s="40"/>
      <c r="R292" s="62" t="s">
        <v>2234</v>
      </c>
      <c r="S292" s="62"/>
      <c r="T292" s="62"/>
      <c r="U292" s="62"/>
      <c r="V292" s="62"/>
      <c r="W292" s="168"/>
      <c r="X292" s="62"/>
      <c r="Y292" s="62"/>
      <c r="Z292" s="67"/>
      <c r="AA292" s="58"/>
      <c r="AB292" s="58"/>
      <c r="AC292" s="74"/>
      <c r="AD292" s="166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50"/>
      <c r="AT292" s="268"/>
      <c r="AU292" s="163">
        <v>5</v>
      </c>
      <c r="AV292" s="162" t="s">
        <v>2251</v>
      </c>
      <c r="AW292" s="159"/>
      <c r="AX292" s="161"/>
      <c r="AY292" s="89">
        <f>ROUND(ROUND(M285*W294,0)*$AB$12,0)-AU292</f>
        <v>463</v>
      </c>
      <c r="AZ292" s="9"/>
    </row>
    <row r="293" spans="1:52" ht="14.25" customHeight="1" x14ac:dyDescent="0.3">
      <c r="A293" s="6">
        <v>22</v>
      </c>
      <c r="B293" s="154" t="s">
        <v>1343</v>
      </c>
      <c r="C293" s="49" t="s">
        <v>4461</v>
      </c>
      <c r="D293" s="108"/>
      <c r="E293" s="109"/>
      <c r="F293" s="109"/>
      <c r="G293" s="41"/>
      <c r="H293" s="1"/>
      <c r="I293" s="1"/>
      <c r="J293" s="159"/>
      <c r="K293" s="173"/>
      <c r="L293" s="159"/>
      <c r="M293" s="160"/>
      <c r="N293" s="159"/>
      <c r="O293" s="159"/>
      <c r="P293" s="159"/>
      <c r="Q293" s="40"/>
      <c r="R293" s="58" t="s">
        <v>2231</v>
      </c>
      <c r="S293" s="58"/>
      <c r="T293" s="58"/>
      <c r="U293" s="58"/>
      <c r="V293" s="58"/>
      <c r="W293" s="158"/>
      <c r="X293" s="58"/>
      <c r="Y293" s="58"/>
      <c r="Z293" s="67"/>
      <c r="AA293" s="58"/>
      <c r="AB293" s="58"/>
      <c r="AC293" s="74"/>
      <c r="AD293" s="304" t="s">
        <v>2230</v>
      </c>
      <c r="AE293" s="305"/>
      <c r="AF293" s="305"/>
      <c r="AG293" s="305"/>
      <c r="AH293" s="305"/>
      <c r="AI293" s="306"/>
      <c r="AJ293" s="166" t="s">
        <v>2244</v>
      </c>
      <c r="AK293" s="62"/>
      <c r="AL293" s="62"/>
      <c r="AM293" s="62"/>
      <c r="AN293" s="62"/>
      <c r="AO293" s="62"/>
      <c r="AP293" s="62"/>
      <c r="AQ293" s="62"/>
      <c r="AR293" s="62"/>
      <c r="AS293" s="50" t="s">
        <v>2224</v>
      </c>
      <c r="AT293" s="205">
        <v>0.7</v>
      </c>
      <c r="AU293" s="157"/>
      <c r="AV293" s="156"/>
      <c r="AW293" s="156"/>
      <c r="AX293" s="155"/>
      <c r="AY293" s="89">
        <f>ROUND(ROUND(ROUND(M285*W294,0)*$AB$12,0)*AT293,0)-AU292</f>
        <v>323</v>
      </c>
      <c r="AZ293" s="9"/>
    </row>
    <row r="294" spans="1:52" ht="14.1" x14ac:dyDescent="0.3">
      <c r="A294" s="6">
        <v>22</v>
      </c>
      <c r="B294" s="154" t="s">
        <v>1342</v>
      </c>
      <c r="C294" s="49" t="s">
        <v>4460</v>
      </c>
      <c r="D294" s="108"/>
      <c r="E294" s="109"/>
      <c r="F294" s="109"/>
      <c r="G294" s="41"/>
      <c r="H294" s="1"/>
      <c r="I294" s="1"/>
      <c r="J294" s="159"/>
      <c r="K294" s="173"/>
      <c r="L294" s="159"/>
      <c r="M294" s="160"/>
      <c r="N294" s="159"/>
      <c r="O294" s="159"/>
      <c r="P294" s="159"/>
      <c r="Q294" s="40"/>
      <c r="R294" s="7"/>
      <c r="S294" s="7"/>
      <c r="T294" s="7"/>
      <c r="U294" s="7"/>
      <c r="V294" s="107" t="s">
        <v>2224</v>
      </c>
      <c r="W294" s="150">
        <v>0.96499999999999997</v>
      </c>
      <c r="X294" s="257"/>
      <c r="Y294" s="7"/>
      <c r="Z294" s="67"/>
      <c r="AA294" s="58"/>
      <c r="AB294" s="58"/>
      <c r="AC294" s="74"/>
      <c r="AD294" s="307"/>
      <c r="AE294" s="308"/>
      <c r="AF294" s="308"/>
      <c r="AG294" s="308"/>
      <c r="AH294" s="308"/>
      <c r="AI294" s="309"/>
      <c r="AJ294" s="45" t="s">
        <v>2248</v>
      </c>
      <c r="AK294" s="46"/>
      <c r="AL294" s="46"/>
      <c r="AM294" s="46"/>
      <c r="AN294" s="46"/>
      <c r="AO294" s="46"/>
      <c r="AP294" s="46"/>
      <c r="AQ294" s="46"/>
      <c r="AR294" s="46"/>
      <c r="AS294" s="53" t="s">
        <v>1</v>
      </c>
      <c r="AT294" s="205">
        <v>0.5</v>
      </c>
      <c r="AU294" s="148"/>
      <c r="AV294" s="147"/>
      <c r="AW294" s="146"/>
      <c r="AX294" s="145"/>
      <c r="AY294" s="89">
        <f>ROUND(ROUND(ROUND(M285*W294,0)*$AB$12,0)*AT294,0)-AU292</f>
        <v>229</v>
      </c>
      <c r="AZ294" s="9"/>
    </row>
    <row r="295" spans="1:52" ht="14.25" customHeight="1" x14ac:dyDescent="0.3">
      <c r="A295" s="6">
        <v>22</v>
      </c>
      <c r="B295" s="154">
        <v>7509</v>
      </c>
      <c r="C295" s="49" t="s">
        <v>4459</v>
      </c>
      <c r="D295" s="108"/>
      <c r="E295" s="109"/>
      <c r="F295" s="109"/>
      <c r="G295" s="41"/>
      <c r="H295" s="1"/>
      <c r="I295" s="1"/>
      <c r="J295" s="159"/>
      <c r="K295" s="57" t="s">
        <v>2486</v>
      </c>
      <c r="L295" s="56"/>
      <c r="M295" s="266"/>
      <c r="N295" s="56"/>
      <c r="O295" s="56"/>
      <c r="P295" s="56"/>
      <c r="Q295" s="238"/>
      <c r="R295" s="1"/>
      <c r="S295" s="127"/>
      <c r="T295" s="127"/>
      <c r="U295" s="127"/>
      <c r="V295" s="127"/>
      <c r="W295" s="141"/>
      <c r="X295" s="127"/>
      <c r="Y295" s="127"/>
      <c r="Z295" s="68"/>
      <c r="AA295" s="127"/>
      <c r="AB295" s="127"/>
      <c r="AC295" s="81"/>
      <c r="AD295" s="187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165"/>
      <c r="AT295" s="271"/>
      <c r="AU295" s="176"/>
      <c r="AV295" s="165"/>
      <c r="AW295" s="165"/>
      <c r="AX295" s="175"/>
      <c r="AY295" s="89">
        <f>ROUND(M297*$AB$12,0)</f>
        <v>484</v>
      </c>
      <c r="AZ295" s="9"/>
    </row>
    <row r="296" spans="1:52" ht="14.25" customHeight="1" x14ac:dyDescent="0.3">
      <c r="A296" s="6">
        <v>22</v>
      </c>
      <c r="B296" s="154">
        <v>7510</v>
      </c>
      <c r="C296" s="49" t="s">
        <v>4458</v>
      </c>
      <c r="D296" s="108"/>
      <c r="E296" s="109"/>
      <c r="F296" s="109"/>
      <c r="G296" s="41"/>
      <c r="H296" s="1"/>
      <c r="I296" s="1"/>
      <c r="J296" s="159"/>
      <c r="K296" s="55"/>
      <c r="L296" s="54"/>
      <c r="M296" s="265"/>
      <c r="N296" s="54"/>
      <c r="O296" s="54"/>
      <c r="P296" s="54"/>
      <c r="Q296" s="200"/>
      <c r="R296" s="159"/>
      <c r="S296" s="58"/>
      <c r="T296" s="58"/>
      <c r="U296" s="58"/>
      <c r="V296" s="58"/>
      <c r="W296" s="158"/>
      <c r="X296" s="58"/>
      <c r="Y296" s="58"/>
      <c r="Z296" s="67"/>
      <c r="AA296" s="58"/>
      <c r="AB296" s="58"/>
      <c r="AC296" s="74"/>
      <c r="AD296" s="304" t="s">
        <v>2230</v>
      </c>
      <c r="AE296" s="305"/>
      <c r="AF296" s="305"/>
      <c r="AG296" s="305"/>
      <c r="AH296" s="305"/>
      <c r="AI296" s="306"/>
      <c r="AJ296" s="62" t="s">
        <v>2244</v>
      </c>
      <c r="AK296" s="62"/>
      <c r="AL296" s="62"/>
      <c r="AM296" s="62"/>
      <c r="AN296" s="62"/>
      <c r="AO296" s="62"/>
      <c r="AP296" s="62"/>
      <c r="AQ296" s="62"/>
      <c r="AR296" s="62"/>
      <c r="AS296" s="50" t="s">
        <v>2224</v>
      </c>
      <c r="AT296" s="205">
        <v>0.7</v>
      </c>
      <c r="AU296" s="263"/>
      <c r="AV296" s="262"/>
      <c r="AW296" s="262"/>
      <c r="AX296" s="261"/>
      <c r="AY296" s="89">
        <f>ROUND(ROUND(M297*$AB$12,0)*AT296,0)</f>
        <v>339</v>
      </c>
      <c r="AZ296" s="9"/>
    </row>
    <row r="297" spans="1:52" ht="14.1" x14ac:dyDescent="0.3">
      <c r="A297" s="6">
        <v>22</v>
      </c>
      <c r="B297" s="154" t="s">
        <v>1341</v>
      </c>
      <c r="C297" s="49" t="s">
        <v>4457</v>
      </c>
      <c r="D297" s="108"/>
      <c r="E297" s="109"/>
      <c r="F297" s="109"/>
      <c r="G297" s="41"/>
      <c r="H297" s="1"/>
      <c r="I297" s="1"/>
      <c r="J297" s="159"/>
      <c r="K297" s="173"/>
      <c r="L297" s="159"/>
      <c r="M297" s="174">
        <f>'7経過的生活介護(基本２)'!L297</f>
        <v>692</v>
      </c>
      <c r="N297" s="1" t="s">
        <v>1860</v>
      </c>
      <c r="O297" s="159"/>
      <c r="P297" s="159"/>
      <c r="Q297" s="40"/>
      <c r="R297" s="159"/>
      <c r="S297" s="58"/>
      <c r="T297" s="58"/>
      <c r="U297" s="58"/>
      <c r="V297" s="58"/>
      <c r="W297" s="158"/>
      <c r="X297" s="58"/>
      <c r="Y297" s="58"/>
      <c r="Z297" s="67"/>
      <c r="AA297" s="58"/>
      <c r="AB297" s="58"/>
      <c r="AC297" s="74"/>
      <c r="AD297" s="307"/>
      <c r="AE297" s="308"/>
      <c r="AF297" s="308"/>
      <c r="AG297" s="308"/>
      <c r="AH297" s="308"/>
      <c r="AI297" s="309"/>
      <c r="AJ297" s="45" t="s">
        <v>4443</v>
      </c>
      <c r="AK297" s="46"/>
      <c r="AL297" s="46"/>
      <c r="AM297" s="46"/>
      <c r="AN297" s="46"/>
      <c r="AO297" s="46"/>
      <c r="AP297" s="46"/>
      <c r="AQ297" s="46"/>
      <c r="AR297" s="46"/>
      <c r="AS297" s="53" t="s">
        <v>1</v>
      </c>
      <c r="AT297" s="205">
        <v>0.5</v>
      </c>
      <c r="AU297" s="263"/>
      <c r="AV297" s="262"/>
      <c r="AW297" s="262"/>
      <c r="AX297" s="261"/>
      <c r="AY297" s="89">
        <f>ROUND(ROUND(M297*$AB$12,0)*AT297,0)</f>
        <v>242</v>
      </c>
      <c r="AZ297" s="9"/>
    </row>
    <row r="298" spans="1:52" ht="14.1" x14ac:dyDescent="0.3">
      <c r="A298" s="6">
        <v>22</v>
      </c>
      <c r="B298" s="154">
        <v>7511</v>
      </c>
      <c r="C298" s="49" t="s">
        <v>4456</v>
      </c>
      <c r="D298" s="108"/>
      <c r="E298" s="109"/>
      <c r="F298" s="109"/>
      <c r="G298" s="41"/>
      <c r="H298" s="1"/>
      <c r="I298" s="1"/>
      <c r="J298" s="159"/>
      <c r="K298" s="173"/>
      <c r="L298" s="159"/>
      <c r="M298" s="32"/>
      <c r="O298" s="1"/>
      <c r="P298" s="159"/>
      <c r="Q298" s="40"/>
      <c r="R298" s="62" t="s">
        <v>2234</v>
      </c>
      <c r="S298" s="62"/>
      <c r="T298" s="62"/>
      <c r="U298" s="62"/>
      <c r="V298" s="62"/>
      <c r="W298" s="168"/>
      <c r="X298" s="62"/>
      <c r="Y298" s="62"/>
      <c r="Z298" s="67"/>
      <c r="AA298" s="58"/>
      <c r="AB298" s="58"/>
      <c r="AC298" s="74"/>
      <c r="AD298" s="166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50"/>
      <c r="AT298" s="268"/>
      <c r="AU298" s="157"/>
      <c r="AV298" s="156"/>
      <c r="AW298" s="156"/>
      <c r="AX298" s="155"/>
      <c r="AY298" s="89">
        <f>ROUND(ROUND(M297*W300,0)*$AB$12,0)</f>
        <v>468</v>
      </c>
      <c r="AZ298" s="9"/>
    </row>
    <row r="299" spans="1:52" ht="14.25" customHeight="1" x14ac:dyDescent="0.3">
      <c r="A299" s="6">
        <v>22</v>
      </c>
      <c r="B299" s="154">
        <v>7512</v>
      </c>
      <c r="C299" s="49" t="s">
        <v>4455</v>
      </c>
      <c r="D299" s="108"/>
      <c r="E299" s="109"/>
      <c r="F299" s="109"/>
      <c r="G299" s="41"/>
      <c r="H299" s="1"/>
      <c r="I299" s="1"/>
      <c r="J299" s="159"/>
      <c r="K299" s="173"/>
      <c r="L299" s="159"/>
      <c r="M299" s="160"/>
      <c r="N299" s="159"/>
      <c r="O299" s="159"/>
      <c r="P299" s="159"/>
      <c r="Q299" s="40"/>
      <c r="R299" s="58" t="s">
        <v>2231</v>
      </c>
      <c r="S299" s="58"/>
      <c r="T299" s="58"/>
      <c r="U299" s="58"/>
      <c r="V299" s="58"/>
      <c r="W299" s="158"/>
      <c r="X299" s="58"/>
      <c r="Y299" s="58"/>
      <c r="Z299" s="67"/>
      <c r="AA299" s="58"/>
      <c r="AB299" s="58"/>
      <c r="AC299" s="74"/>
      <c r="AD299" s="304" t="s">
        <v>2230</v>
      </c>
      <c r="AE299" s="305"/>
      <c r="AF299" s="305"/>
      <c r="AG299" s="305"/>
      <c r="AH299" s="305"/>
      <c r="AI299" s="306"/>
      <c r="AJ299" s="166" t="s">
        <v>4446</v>
      </c>
      <c r="AK299" s="62"/>
      <c r="AL299" s="62"/>
      <c r="AM299" s="62"/>
      <c r="AN299" s="62"/>
      <c r="AO299" s="62"/>
      <c r="AP299" s="62"/>
      <c r="AQ299" s="62"/>
      <c r="AR299" s="62"/>
      <c r="AS299" s="50" t="s">
        <v>4444</v>
      </c>
      <c r="AT299" s="205">
        <v>0.7</v>
      </c>
      <c r="AU299" s="157"/>
      <c r="AV299" s="156"/>
      <c r="AW299" s="156"/>
      <c r="AX299" s="155"/>
      <c r="AY299" s="89">
        <f>ROUND(ROUND(ROUND(M297*W300,0)*$AB$12,0)*AT299,0)</f>
        <v>328</v>
      </c>
      <c r="AZ299" s="9"/>
    </row>
    <row r="300" spans="1:52" ht="14.1" x14ac:dyDescent="0.3">
      <c r="A300" s="6">
        <v>22</v>
      </c>
      <c r="B300" s="154" t="s">
        <v>1340</v>
      </c>
      <c r="C300" s="49" t="s">
        <v>4454</v>
      </c>
      <c r="D300" s="173"/>
      <c r="E300" s="159"/>
      <c r="F300" s="159"/>
      <c r="G300" s="173"/>
      <c r="H300" s="1"/>
      <c r="I300" s="1"/>
      <c r="J300" s="1"/>
      <c r="K300" s="41"/>
      <c r="L300" s="1"/>
      <c r="M300" s="33"/>
      <c r="N300" s="1"/>
      <c r="O300" s="1"/>
      <c r="P300" s="1"/>
      <c r="Q300" s="161"/>
      <c r="R300" s="7"/>
      <c r="S300" s="7"/>
      <c r="T300" s="7"/>
      <c r="U300" s="7"/>
      <c r="V300" s="107" t="s">
        <v>4444</v>
      </c>
      <c r="W300" s="150">
        <v>0.96499999999999997</v>
      </c>
      <c r="X300" s="257"/>
      <c r="Y300" s="7"/>
      <c r="Z300" s="256"/>
      <c r="AA300" s="224"/>
      <c r="AB300" s="224"/>
      <c r="AC300" s="255"/>
      <c r="AD300" s="307"/>
      <c r="AE300" s="308"/>
      <c r="AF300" s="308"/>
      <c r="AG300" s="308"/>
      <c r="AH300" s="308"/>
      <c r="AI300" s="309"/>
      <c r="AJ300" s="45" t="s">
        <v>4443</v>
      </c>
      <c r="AK300" s="46"/>
      <c r="AL300" s="46"/>
      <c r="AM300" s="46"/>
      <c r="AN300" s="46"/>
      <c r="AO300" s="46"/>
      <c r="AP300" s="46"/>
      <c r="AQ300" s="46"/>
      <c r="AR300" s="46"/>
      <c r="AS300" s="53" t="s">
        <v>1</v>
      </c>
      <c r="AT300" s="205">
        <v>0.5</v>
      </c>
      <c r="AU300" s="157"/>
      <c r="AV300" s="156"/>
      <c r="AW300" s="156"/>
      <c r="AX300" s="155"/>
      <c r="AY300" s="89">
        <f>ROUND(ROUND(ROUND(M297*W300,0)*$AB$12,0)*AT300,0)</f>
        <v>234</v>
      </c>
      <c r="AZ300" s="199"/>
    </row>
    <row r="301" spans="1:52" ht="14.25" customHeight="1" x14ac:dyDescent="0.3">
      <c r="A301" s="6">
        <v>22</v>
      </c>
      <c r="B301" s="154" t="s">
        <v>1339</v>
      </c>
      <c r="C301" s="49" t="s">
        <v>4453</v>
      </c>
      <c r="D301" s="108"/>
      <c r="E301" s="109"/>
      <c r="F301" s="109"/>
      <c r="G301" s="41"/>
      <c r="H301" s="1"/>
      <c r="I301" s="1"/>
      <c r="J301" s="159"/>
      <c r="K301" s="108"/>
      <c r="L301" s="109"/>
      <c r="M301" s="269"/>
      <c r="N301" s="109"/>
      <c r="O301" s="109"/>
      <c r="P301" s="109"/>
      <c r="Q301" s="110"/>
      <c r="R301" s="1"/>
      <c r="S301" s="127"/>
      <c r="T301" s="127"/>
      <c r="U301" s="127"/>
      <c r="V301" s="127"/>
      <c r="W301" s="141"/>
      <c r="X301" s="127"/>
      <c r="Y301" s="127"/>
      <c r="Z301" s="68"/>
      <c r="AA301" s="127"/>
      <c r="AB301" s="127"/>
      <c r="AC301" s="81"/>
      <c r="AD301" s="68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59"/>
      <c r="AT301" s="270"/>
      <c r="AU301" s="310" t="s">
        <v>4452</v>
      </c>
      <c r="AV301" s="311"/>
      <c r="AW301" s="311"/>
      <c r="AX301" s="312"/>
      <c r="AY301" s="89">
        <f>ROUND(M297*$AB$12,0)-AU304</f>
        <v>479</v>
      </c>
      <c r="AZ301" s="9"/>
    </row>
    <row r="302" spans="1:52" ht="14.25" customHeight="1" x14ac:dyDescent="0.3">
      <c r="A302" s="6">
        <v>22</v>
      </c>
      <c r="B302" s="154" t="s">
        <v>1338</v>
      </c>
      <c r="C302" s="49" t="s">
        <v>4451</v>
      </c>
      <c r="D302" s="108"/>
      <c r="E302" s="109"/>
      <c r="F302" s="109"/>
      <c r="G302" s="41"/>
      <c r="H302" s="1"/>
      <c r="I302" s="1"/>
      <c r="J302" s="159"/>
      <c r="K302" s="108"/>
      <c r="L302" s="109"/>
      <c r="M302" s="269"/>
      <c r="N302" s="109"/>
      <c r="O302" s="109"/>
      <c r="P302" s="109"/>
      <c r="Q302" s="110"/>
      <c r="R302" s="159"/>
      <c r="S302" s="58"/>
      <c r="T302" s="58"/>
      <c r="U302" s="58"/>
      <c r="V302" s="58"/>
      <c r="W302" s="158"/>
      <c r="X302" s="58"/>
      <c r="Y302" s="58"/>
      <c r="Z302" s="67"/>
      <c r="AA302" s="58"/>
      <c r="AB302" s="58"/>
      <c r="AC302" s="74"/>
      <c r="AD302" s="304" t="s">
        <v>2230</v>
      </c>
      <c r="AE302" s="305"/>
      <c r="AF302" s="305"/>
      <c r="AG302" s="305"/>
      <c r="AH302" s="305"/>
      <c r="AI302" s="306"/>
      <c r="AJ302" s="62" t="s">
        <v>4446</v>
      </c>
      <c r="AK302" s="62"/>
      <c r="AL302" s="62"/>
      <c r="AM302" s="62"/>
      <c r="AN302" s="62"/>
      <c r="AO302" s="62"/>
      <c r="AP302" s="62"/>
      <c r="AQ302" s="62"/>
      <c r="AR302" s="62"/>
      <c r="AS302" s="50" t="s">
        <v>4444</v>
      </c>
      <c r="AT302" s="205">
        <v>0.7</v>
      </c>
      <c r="AU302" s="313"/>
      <c r="AV302" s="314"/>
      <c r="AW302" s="314"/>
      <c r="AX302" s="315"/>
      <c r="AY302" s="89">
        <f>ROUND(ROUND(M297*$AB$12,0)*AT302,0)-AU304</f>
        <v>334</v>
      </c>
      <c r="AZ302" s="9"/>
    </row>
    <row r="303" spans="1:52" ht="14.1" x14ac:dyDescent="0.3">
      <c r="A303" s="6">
        <v>22</v>
      </c>
      <c r="B303" s="154" t="s">
        <v>1337</v>
      </c>
      <c r="C303" s="49" t="s">
        <v>4450</v>
      </c>
      <c r="D303" s="108"/>
      <c r="E303" s="109"/>
      <c r="F303" s="109"/>
      <c r="G303" s="41"/>
      <c r="H303" s="1"/>
      <c r="I303" s="1"/>
      <c r="J303" s="159"/>
      <c r="K303" s="173"/>
      <c r="L303" s="159"/>
      <c r="M303" s="160"/>
      <c r="N303" s="159"/>
      <c r="O303" s="159"/>
      <c r="P303" s="159"/>
      <c r="Q303" s="40"/>
      <c r="R303" s="159"/>
      <c r="S303" s="58"/>
      <c r="T303" s="58"/>
      <c r="U303" s="58"/>
      <c r="V303" s="58"/>
      <c r="W303" s="158"/>
      <c r="X303" s="58"/>
      <c r="Y303" s="58"/>
      <c r="Z303" s="67"/>
      <c r="AA303" s="58"/>
      <c r="AB303" s="58"/>
      <c r="AC303" s="74"/>
      <c r="AD303" s="307"/>
      <c r="AE303" s="308"/>
      <c r="AF303" s="308"/>
      <c r="AG303" s="308"/>
      <c r="AH303" s="308"/>
      <c r="AI303" s="309"/>
      <c r="AJ303" s="62" t="s">
        <v>4443</v>
      </c>
      <c r="AK303" s="62"/>
      <c r="AL303" s="62"/>
      <c r="AM303" s="62"/>
      <c r="AN303" s="62"/>
      <c r="AO303" s="62"/>
      <c r="AP303" s="62"/>
      <c r="AQ303" s="62"/>
      <c r="AR303" s="62"/>
      <c r="AS303" s="53" t="s">
        <v>1</v>
      </c>
      <c r="AT303" s="205">
        <v>0.5</v>
      </c>
      <c r="AU303" s="313"/>
      <c r="AV303" s="314"/>
      <c r="AW303" s="314"/>
      <c r="AX303" s="315"/>
      <c r="AY303" s="89">
        <f>ROUND(ROUND(M297*$AB$12,0)*AT303,0)-AU304</f>
        <v>237</v>
      </c>
      <c r="AZ303" s="9"/>
    </row>
    <row r="304" spans="1:52" ht="14.1" x14ac:dyDescent="0.3">
      <c r="A304" s="6">
        <v>22</v>
      </c>
      <c r="B304" s="154" t="s">
        <v>1336</v>
      </c>
      <c r="C304" s="49" t="s">
        <v>4449</v>
      </c>
      <c r="D304" s="108"/>
      <c r="E304" s="109"/>
      <c r="F304" s="109"/>
      <c r="G304" s="41"/>
      <c r="H304" s="1"/>
      <c r="I304" s="1"/>
      <c r="J304" s="159"/>
      <c r="K304" s="173"/>
      <c r="L304" s="159"/>
      <c r="M304" s="196"/>
      <c r="N304" s="1"/>
      <c r="O304" s="1"/>
      <c r="P304" s="159"/>
      <c r="Q304" s="40"/>
      <c r="R304" s="62" t="s">
        <v>2234</v>
      </c>
      <c r="S304" s="62"/>
      <c r="T304" s="62"/>
      <c r="U304" s="62"/>
      <c r="V304" s="62"/>
      <c r="W304" s="168"/>
      <c r="X304" s="62"/>
      <c r="Y304" s="62"/>
      <c r="Z304" s="67"/>
      <c r="AA304" s="58"/>
      <c r="AB304" s="58"/>
      <c r="AC304" s="74"/>
      <c r="AD304" s="166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50"/>
      <c r="AT304" s="268"/>
      <c r="AU304" s="163">
        <v>5</v>
      </c>
      <c r="AV304" s="162" t="s">
        <v>4448</v>
      </c>
      <c r="AW304" s="159"/>
      <c r="AX304" s="161"/>
      <c r="AY304" s="89">
        <f>ROUND(ROUND(M297*W306,0)*$AB$12,0)-AU304</f>
        <v>463</v>
      </c>
      <c r="AZ304" s="9"/>
    </row>
    <row r="305" spans="1:52" ht="14.25" customHeight="1" x14ac:dyDescent="0.3">
      <c r="A305" s="6">
        <v>22</v>
      </c>
      <c r="B305" s="154" t="s">
        <v>1335</v>
      </c>
      <c r="C305" s="49" t="s">
        <v>4447</v>
      </c>
      <c r="D305" s="108"/>
      <c r="E305" s="109"/>
      <c r="F305" s="109"/>
      <c r="G305" s="41"/>
      <c r="H305" s="1"/>
      <c r="I305" s="1"/>
      <c r="J305" s="159"/>
      <c r="K305" s="173"/>
      <c r="L305" s="159"/>
      <c r="M305" s="160"/>
      <c r="N305" s="159"/>
      <c r="O305" s="159"/>
      <c r="P305" s="159"/>
      <c r="Q305" s="40"/>
      <c r="R305" s="58" t="s">
        <v>2231</v>
      </c>
      <c r="S305" s="58"/>
      <c r="T305" s="58"/>
      <c r="U305" s="58"/>
      <c r="V305" s="58"/>
      <c r="W305" s="158"/>
      <c r="X305" s="58"/>
      <c r="Y305" s="58"/>
      <c r="Z305" s="67"/>
      <c r="AA305" s="58"/>
      <c r="AB305" s="58"/>
      <c r="AC305" s="74"/>
      <c r="AD305" s="304" t="s">
        <v>2230</v>
      </c>
      <c r="AE305" s="305"/>
      <c r="AF305" s="305"/>
      <c r="AG305" s="305"/>
      <c r="AH305" s="305"/>
      <c r="AI305" s="306"/>
      <c r="AJ305" s="166" t="s">
        <v>4446</v>
      </c>
      <c r="AK305" s="62"/>
      <c r="AL305" s="62"/>
      <c r="AM305" s="62"/>
      <c r="AN305" s="62"/>
      <c r="AO305" s="62"/>
      <c r="AP305" s="62"/>
      <c r="AQ305" s="62"/>
      <c r="AR305" s="62"/>
      <c r="AS305" s="50" t="s">
        <v>4444</v>
      </c>
      <c r="AT305" s="205">
        <v>0.7</v>
      </c>
      <c r="AU305" s="157"/>
      <c r="AV305" s="156"/>
      <c r="AW305" s="156"/>
      <c r="AX305" s="155"/>
      <c r="AY305" s="89">
        <f>ROUND(ROUND(ROUND(M297*W306,0)*$AB$12,0)*AT305,0)-AU304</f>
        <v>323</v>
      </c>
      <c r="AZ305" s="9"/>
    </row>
    <row r="306" spans="1:52" ht="14.1" x14ac:dyDescent="0.3">
      <c r="A306" s="6">
        <v>22</v>
      </c>
      <c r="B306" s="154" t="s">
        <v>1334</v>
      </c>
      <c r="C306" s="49" t="s">
        <v>4445</v>
      </c>
      <c r="D306" s="153"/>
      <c r="E306" s="152"/>
      <c r="F306" s="152"/>
      <c r="G306" s="153"/>
      <c r="H306" s="4"/>
      <c r="I306" s="4"/>
      <c r="J306" s="4"/>
      <c r="K306" s="39"/>
      <c r="L306" s="4"/>
      <c r="M306" s="34"/>
      <c r="N306" s="4"/>
      <c r="O306" s="4"/>
      <c r="P306" s="4"/>
      <c r="Q306" s="151"/>
      <c r="R306" s="7"/>
      <c r="S306" s="7"/>
      <c r="T306" s="7"/>
      <c r="U306" s="7"/>
      <c r="V306" s="107" t="s">
        <v>4444</v>
      </c>
      <c r="W306" s="150">
        <v>0.96499999999999997</v>
      </c>
      <c r="X306" s="257"/>
      <c r="Y306" s="7"/>
      <c r="Z306" s="256"/>
      <c r="AA306" s="224"/>
      <c r="AB306" s="224"/>
      <c r="AC306" s="255"/>
      <c r="AD306" s="307"/>
      <c r="AE306" s="308"/>
      <c r="AF306" s="308"/>
      <c r="AG306" s="308"/>
      <c r="AH306" s="308"/>
      <c r="AI306" s="309"/>
      <c r="AJ306" s="45" t="s">
        <v>4443</v>
      </c>
      <c r="AK306" s="46"/>
      <c r="AL306" s="46"/>
      <c r="AM306" s="46"/>
      <c r="AN306" s="46"/>
      <c r="AO306" s="46"/>
      <c r="AP306" s="46"/>
      <c r="AQ306" s="46"/>
      <c r="AR306" s="46"/>
      <c r="AS306" s="53" t="s">
        <v>1</v>
      </c>
      <c r="AT306" s="205">
        <v>0.5</v>
      </c>
      <c r="AU306" s="148"/>
      <c r="AV306" s="147"/>
      <c r="AW306" s="146"/>
      <c r="AX306" s="145"/>
      <c r="AY306" s="89">
        <f>ROUND(ROUND(ROUND(M297*W306,0)*$AB$12,0)*AT306,0)-AU304</f>
        <v>229</v>
      </c>
      <c r="AZ306" s="151"/>
    </row>
  </sheetData>
  <mergeCells count="134">
    <mergeCell ref="D5:AX5"/>
    <mergeCell ref="AD275:AI276"/>
    <mergeCell ref="AU277:AX279"/>
    <mergeCell ref="AD278:AI279"/>
    <mergeCell ref="AD281:AI282"/>
    <mergeCell ref="AD284:AI285"/>
    <mergeCell ref="AD287:AI288"/>
    <mergeCell ref="AD305:AI306"/>
    <mergeCell ref="AU289:AX291"/>
    <mergeCell ref="AD290:AI291"/>
    <mergeCell ref="AD293:AI294"/>
    <mergeCell ref="AD296:AI297"/>
    <mergeCell ref="AD299:AI300"/>
    <mergeCell ref="AU301:AX303"/>
    <mergeCell ref="AD302:AI303"/>
    <mergeCell ref="AD269:AI270"/>
    <mergeCell ref="G271:J273"/>
    <mergeCell ref="AD272:AI273"/>
    <mergeCell ref="AD239:AI240"/>
    <mergeCell ref="AU241:AX243"/>
    <mergeCell ref="AD242:AI243"/>
    <mergeCell ref="AU217:AX219"/>
    <mergeCell ref="AD218:AI219"/>
    <mergeCell ref="AD221:AI222"/>
    <mergeCell ref="AD257:AI258"/>
    <mergeCell ref="AD260:AI261"/>
    <mergeCell ref="AD263:AI264"/>
    <mergeCell ref="AU265:AX267"/>
    <mergeCell ref="AD266:AI267"/>
    <mergeCell ref="AD233:AI234"/>
    <mergeCell ref="G235:J237"/>
    <mergeCell ref="AD236:AI237"/>
    <mergeCell ref="AD203:AI204"/>
    <mergeCell ref="AU205:AX207"/>
    <mergeCell ref="AD206:AI207"/>
    <mergeCell ref="AD209:AI210"/>
    <mergeCell ref="AD212:AI213"/>
    <mergeCell ref="AD215:AI216"/>
    <mergeCell ref="AD224:AI225"/>
    <mergeCell ref="AD227:AI228"/>
    <mergeCell ref="AU229:AX231"/>
    <mergeCell ref="AD230:AI231"/>
    <mergeCell ref="AD245:AI246"/>
    <mergeCell ref="AD248:AI249"/>
    <mergeCell ref="AD251:AI252"/>
    <mergeCell ref="AU253:AX255"/>
    <mergeCell ref="AD254:AI255"/>
    <mergeCell ref="AD167:AI168"/>
    <mergeCell ref="AU169:AX171"/>
    <mergeCell ref="AD170:AI171"/>
    <mergeCell ref="G199:J201"/>
    <mergeCell ref="AD200:AI201"/>
    <mergeCell ref="AD173:AI174"/>
    <mergeCell ref="AD176:AI177"/>
    <mergeCell ref="AD179:AI180"/>
    <mergeCell ref="AU181:AX183"/>
    <mergeCell ref="AD182:AI183"/>
    <mergeCell ref="AD185:AI186"/>
    <mergeCell ref="AD188:AI189"/>
    <mergeCell ref="AD191:AI192"/>
    <mergeCell ref="AD197:AI198"/>
    <mergeCell ref="AD131:AI132"/>
    <mergeCell ref="AU133:AX135"/>
    <mergeCell ref="AD134:AI135"/>
    <mergeCell ref="AD137:AI138"/>
    <mergeCell ref="AD140:AI141"/>
    <mergeCell ref="AD143:AI144"/>
    <mergeCell ref="AD161:AI162"/>
    <mergeCell ref="G163:J165"/>
    <mergeCell ref="AD164:AI165"/>
    <mergeCell ref="D79:F81"/>
    <mergeCell ref="AD80:AI81"/>
    <mergeCell ref="AD83:AI84"/>
    <mergeCell ref="AU85:AX87"/>
    <mergeCell ref="AD86:AI87"/>
    <mergeCell ref="AD89:AI90"/>
    <mergeCell ref="AD92:AI93"/>
    <mergeCell ref="AD95:AI96"/>
    <mergeCell ref="AU193:AX195"/>
    <mergeCell ref="AD194:AI195"/>
    <mergeCell ref="AD152:AI153"/>
    <mergeCell ref="AU97:AX99"/>
    <mergeCell ref="AD98:AI99"/>
    <mergeCell ref="AD101:AI102"/>
    <mergeCell ref="AD155:AI156"/>
    <mergeCell ref="AU157:AX159"/>
    <mergeCell ref="AD158:AI159"/>
    <mergeCell ref="G103:J105"/>
    <mergeCell ref="AD104:AI105"/>
    <mergeCell ref="AD107:AI108"/>
    <mergeCell ref="AU109:AX111"/>
    <mergeCell ref="AD110:AI111"/>
    <mergeCell ref="AD113:AI114"/>
    <mergeCell ref="AD116:AI117"/>
    <mergeCell ref="AD68:AI69"/>
    <mergeCell ref="AD71:AI72"/>
    <mergeCell ref="AU73:AX75"/>
    <mergeCell ref="AD74:AI75"/>
    <mergeCell ref="AD77:AI78"/>
    <mergeCell ref="AU145:AX147"/>
    <mergeCell ref="AD146:AI147"/>
    <mergeCell ref="AD149:AI150"/>
    <mergeCell ref="AD41:AI42"/>
    <mergeCell ref="AD44:AI45"/>
    <mergeCell ref="AD47:AI48"/>
    <mergeCell ref="AU49:AX51"/>
    <mergeCell ref="AD50:AI51"/>
    <mergeCell ref="AD53:AI54"/>
    <mergeCell ref="AD56:AI57"/>
    <mergeCell ref="AD59:AI60"/>
    <mergeCell ref="AU61:AX63"/>
    <mergeCell ref="AD62:AI63"/>
    <mergeCell ref="AD65:AI66"/>
    <mergeCell ref="AD119:AI120"/>
    <mergeCell ref="AU121:AX123"/>
    <mergeCell ref="AD122:AI123"/>
    <mergeCell ref="AD125:AI126"/>
    <mergeCell ref="AD128:AI129"/>
    <mergeCell ref="AU25:AX27"/>
    <mergeCell ref="AD26:AI27"/>
    <mergeCell ref="AD29:AI30"/>
    <mergeCell ref="AD32:AI33"/>
    <mergeCell ref="AD35:AI36"/>
    <mergeCell ref="AU37:AX39"/>
    <mergeCell ref="AD38:AI39"/>
    <mergeCell ref="D7:F9"/>
    <mergeCell ref="AD8:AI9"/>
    <mergeCell ref="AD11:AI12"/>
    <mergeCell ref="AB12:AC12"/>
    <mergeCell ref="AU13:AX15"/>
    <mergeCell ref="AD14:AI15"/>
    <mergeCell ref="AD17:AI18"/>
    <mergeCell ref="AD20:AI21"/>
    <mergeCell ref="AD23:AI24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26" max="16383" man="1"/>
    <brk id="2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autoPageBreaks="0"/>
  </sheetPr>
  <dimension ref="A1:BA198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2" width="2.3671875" style="59" customWidth="1"/>
    <col min="23" max="23" width="4.62890625" style="59" customWidth="1"/>
    <col min="24" max="43" width="2.3671875" style="59" customWidth="1"/>
    <col min="44" max="44" width="6.62890625" style="59" customWidth="1"/>
    <col min="45" max="45" width="2.3671875" style="59" customWidth="1"/>
    <col min="46" max="46" width="4.26171875" style="38" customWidth="1"/>
    <col min="47" max="50" width="2.47265625" style="38" customWidth="1"/>
    <col min="51" max="52" width="8.62890625" style="38" customWidth="1"/>
    <col min="53" max="53" width="4.47265625" style="38" bestFit="1" customWidth="1"/>
    <col min="54" max="16384" width="9" style="38"/>
  </cols>
  <sheetData>
    <row r="1" spans="1:53" ht="16.5" x14ac:dyDescent="0.3">
      <c r="A1" s="37"/>
    </row>
    <row r="2" spans="1:53" ht="16.5" x14ac:dyDescent="0.3">
      <c r="A2" s="37"/>
    </row>
    <row r="3" spans="1:53" ht="16.5" x14ac:dyDescent="0.3">
      <c r="A3" s="37"/>
    </row>
    <row r="4" spans="1:53" ht="16.5" x14ac:dyDescent="0.3">
      <c r="A4" s="37"/>
      <c r="B4" s="193"/>
    </row>
    <row r="5" spans="1:53" x14ac:dyDescent="0.3">
      <c r="A5" s="21" t="s">
        <v>2574</v>
      </c>
      <c r="B5" s="75"/>
      <c r="C5" s="130" t="s">
        <v>1859</v>
      </c>
      <c r="D5" s="342" t="s">
        <v>5569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20" t="s">
        <v>1858</v>
      </c>
      <c r="AZ5" s="20" t="s">
        <v>1857</v>
      </c>
      <c r="BA5" s="123"/>
    </row>
    <row r="6" spans="1:53" x14ac:dyDescent="0.3">
      <c r="A6" s="19" t="s">
        <v>1856</v>
      </c>
      <c r="B6" s="18" t="s">
        <v>1855</v>
      </c>
      <c r="C6" s="17"/>
      <c r="D6" s="66"/>
      <c r="E6" s="123"/>
      <c r="F6" s="123"/>
      <c r="G6" s="123"/>
      <c r="H6" s="1"/>
      <c r="I6" s="1"/>
      <c r="J6" s="1"/>
      <c r="K6" s="1"/>
      <c r="L6" s="1"/>
      <c r="M6" s="1"/>
      <c r="N6" s="1"/>
      <c r="O6" s="1"/>
      <c r="P6" s="1"/>
      <c r="Q6" s="123"/>
      <c r="R6" s="123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123"/>
      <c r="AV6" s="123"/>
      <c r="AW6" s="123"/>
      <c r="AX6" s="123"/>
      <c r="AY6" s="16" t="s">
        <v>2</v>
      </c>
      <c r="AZ6" s="15" t="s">
        <v>0</v>
      </c>
      <c r="BA6" s="123"/>
    </row>
    <row r="7" spans="1:53" ht="14.25" customHeight="1" x14ac:dyDescent="0.3">
      <c r="A7" s="6">
        <v>22</v>
      </c>
      <c r="B7" s="154">
        <v>7521</v>
      </c>
      <c r="C7" s="49" t="s">
        <v>4961</v>
      </c>
      <c r="D7" s="298" t="s">
        <v>2811</v>
      </c>
      <c r="E7" s="299"/>
      <c r="F7" s="300"/>
      <c r="G7" s="298" t="s">
        <v>3098</v>
      </c>
      <c r="H7" s="299"/>
      <c r="I7" s="299"/>
      <c r="J7" s="300"/>
      <c r="K7" s="57" t="s">
        <v>2920</v>
      </c>
      <c r="L7" s="56"/>
      <c r="M7" s="266"/>
      <c r="N7" s="56"/>
      <c r="O7" s="56"/>
      <c r="P7" s="56"/>
      <c r="Q7" s="238"/>
      <c r="R7" s="30"/>
      <c r="S7" s="50"/>
      <c r="T7" s="50"/>
      <c r="U7" s="50"/>
      <c r="V7" s="50"/>
      <c r="W7" s="52"/>
      <c r="X7" s="50"/>
      <c r="Y7" s="50"/>
      <c r="Z7" s="57" t="s">
        <v>4441</v>
      </c>
      <c r="AA7" s="56"/>
      <c r="AB7" s="56"/>
      <c r="AC7" s="238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165"/>
      <c r="AT7" s="164"/>
      <c r="AU7" s="176"/>
      <c r="AV7" s="165"/>
      <c r="AW7" s="165"/>
      <c r="AX7" s="175"/>
      <c r="AY7" s="89">
        <f>ROUND(M9*$AB$12,0)</f>
        <v>426</v>
      </c>
      <c r="AZ7" s="14" t="s">
        <v>2568</v>
      </c>
    </row>
    <row r="8" spans="1:53" ht="14.25" customHeight="1" x14ac:dyDescent="0.3">
      <c r="A8" s="6">
        <v>22</v>
      </c>
      <c r="B8" s="154">
        <v>7522</v>
      </c>
      <c r="C8" s="49" t="s">
        <v>4960</v>
      </c>
      <c r="D8" s="301"/>
      <c r="E8" s="302"/>
      <c r="F8" s="303"/>
      <c r="G8" s="301"/>
      <c r="H8" s="302"/>
      <c r="I8" s="302"/>
      <c r="J8" s="303"/>
      <c r="K8" s="55"/>
      <c r="L8" s="54"/>
      <c r="M8" s="265"/>
      <c r="N8" s="54"/>
      <c r="O8" s="54"/>
      <c r="P8" s="54"/>
      <c r="Q8" s="200"/>
      <c r="R8" s="1"/>
      <c r="S8" s="58"/>
      <c r="T8" s="58"/>
      <c r="U8" s="58"/>
      <c r="V8" s="58"/>
      <c r="W8" s="158"/>
      <c r="X8" s="58"/>
      <c r="Y8" s="58"/>
      <c r="Z8" s="55" t="s">
        <v>4439</v>
      </c>
      <c r="AA8" s="54"/>
      <c r="AB8" s="54"/>
      <c r="AC8" s="200"/>
      <c r="AD8" s="304" t="s">
        <v>2230</v>
      </c>
      <c r="AE8" s="305"/>
      <c r="AF8" s="305"/>
      <c r="AG8" s="305"/>
      <c r="AH8" s="305"/>
      <c r="AI8" s="306"/>
      <c r="AJ8" s="166" t="s">
        <v>2244</v>
      </c>
      <c r="AK8" s="62"/>
      <c r="AL8" s="62"/>
      <c r="AM8" s="62"/>
      <c r="AN8" s="62"/>
      <c r="AO8" s="62"/>
      <c r="AP8" s="62"/>
      <c r="AQ8" s="62"/>
      <c r="AR8" s="62"/>
      <c r="AS8" s="50" t="s">
        <v>2224</v>
      </c>
      <c r="AT8" s="25">
        <v>0.7</v>
      </c>
      <c r="AU8" s="263"/>
      <c r="AV8" s="262"/>
      <c r="AW8" s="262"/>
      <c r="AX8" s="261"/>
      <c r="AY8" s="89">
        <f>ROUND(ROUND(M9*$AB$12,0)*AT8,0)</f>
        <v>298</v>
      </c>
      <c r="AZ8" s="9"/>
    </row>
    <row r="9" spans="1:53" ht="14.1" x14ac:dyDescent="0.3">
      <c r="A9" s="6">
        <v>22</v>
      </c>
      <c r="B9" s="154" t="s">
        <v>4959</v>
      </c>
      <c r="C9" s="49" t="s">
        <v>4958</v>
      </c>
      <c r="D9" s="301"/>
      <c r="E9" s="302"/>
      <c r="F9" s="303"/>
      <c r="G9" s="301"/>
      <c r="H9" s="302"/>
      <c r="I9" s="302"/>
      <c r="J9" s="303"/>
      <c r="K9" s="159"/>
      <c r="L9" s="159"/>
      <c r="M9" s="174">
        <f>'7経過的生活介護(基本３)'!L9</f>
        <v>609</v>
      </c>
      <c r="N9" s="1" t="s">
        <v>1860</v>
      </c>
      <c r="O9" s="1"/>
      <c r="P9" s="159"/>
      <c r="Q9" s="40"/>
      <c r="R9" s="4"/>
      <c r="S9" s="7"/>
      <c r="T9" s="7"/>
      <c r="U9" s="7"/>
      <c r="V9" s="7"/>
      <c r="W9" s="207"/>
      <c r="X9" s="7"/>
      <c r="Y9" s="7"/>
      <c r="Z9" s="55" t="s">
        <v>4436</v>
      </c>
      <c r="AA9" s="54"/>
      <c r="AB9" s="54"/>
      <c r="AC9" s="200"/>
      <c r="AD9" s="307"/>
      <c r="AE9" s="308"/>
      <c r="AF9" s="308"/>
      <c r="AG9" s="308"/>
      <c r="AH9" s="308"/>
      <c r="AI9" s="309"/>
      <c r="AJ9" s="45" t="s">
        <v>2248</v>
      </c>
      <c r="AK9" s="46"/>
      <c r="AL9" s="46"/>
      <c r="AM9" s="46"/>
      <c r="AN9" s="46"/>
      <c r="AO9" s="46"/>
      <c r="AP9" s="46"/>
      <c r="AQ9" s="46"/>
      <c r="AR9" s="46"/>
      <c r="AS9" s="53" t="s">
        <v>1</v>
      </c>
      <c r="AT9" s="25">
        <v>0.5</v>
      </c>
      <c r="AU9" s="263"/>
      <c r="AV9" s="262"/>
      <c r="AW9" s="262"/>
      <c r="AX9" s="261"/>
      <c r="AY9" s="89">
        <f>ROUND(ROUND(M9*$AB$12,0)*AT9,0)</f>
        <v>213</v>
      </c>
      <c r="AZ9" s="9"/>
    </row>
    <row r="10" spans="1:53" ht="14.25" customHeight="1" x14ac:dyDescent="0.3">
      <c r="A10" s="6">
        <v>22</v>
      </c>
      <c r="B10" s="154">
        <v>7523</v>
      </c>
      <c r="C10" s="49" t="s">
        <v>4957</v>
      </c>
      <c r="D10" s="108"/>
      <c r="E10" s="109"/>
      <c r="F10" s="110"/>
      <c r="G10" s="108"/>
      <c r="H10" s="109"/>
      <c r="I10" s="109"/>
      <c r="J10" s="110"/>
      <c r="K10" s="1"/>
      <c r="L10" s="1"/>
      <c r="M10" s="160"/>
      <c r="N10" s="159"/>
      <c r="O10" s="159"/>
      <c r="P10" s="1"/>
      <c r="Q10" s="40"/>
      <c r="R10" s="58" t="s">
        <v>2234</v>
      </c>
      <c r="S10" s="58"/>
      <c r="T10" s="58"/>
      <c r="U10" s="58"/>
      <c r="V10" s="58"/>
      <c r="W10" s="158"/>
      <c r="X10" s="58"/>
      <c r="Y10" s="58"/>
      <c r="Z10" s="55"/>
      <c r="AA10" s="54"/>
      <c r="AB10" s="54"/>
      <c r="AC10" s="20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165"/>
      <c r="AT10" s="164"/>
      <c r="AU10" s="157"/>
      <c r="AV10" s="156"/>
      <c r="AW10" s="156"/>
      <c r="AX10" s="155"/>
      <c r="AY10" s="89">
        <f>ROUND(ROUND(M9*W12,0)*$AB$12,0)</f>
        <v>412</v>
      </c>
      <c r="AZ10" s="9"/>
    </row>
    <row r="11" spans="1:53" ht="14.25" customHeight="1" x14ac:dyDescent="0.3">
      <c r="A11" s="6">
        <v>22</v>
      </c>
      <c r="B11" s="154">
        <v>7524</v>
      </c>
      <c r="C11" s="49" t="s">
        <v>4956</v>
      </c>
      <c r="D11" s="108"/>
      <c r="E11" s="109"/>
      <c r="F11" s="109"/>
      <c r="G11" s="41"/>
      <c r="H11" s="1"/>
      <c r="I11" s="1"/>
      <c r="J11" s="40"/>
      <c r="K11" s="159"/>
      <c r="L11" s="159"/>
      <c r="M11" s="160"/>
      <c r="N11" s="159"/>
      <c r="O11" s="159"/>
      <c r="P11" s="1"/>
      <c r="Q11" s="40"/>
      <c r="R11" s="58" t="s">
        <v>2231</v>
      </c>
      <c r="S11" s="58"/>
      <c r="T11" s="58"/>
      <c r="U11" s="58"/>
      <c r="V11" s="58"/>
      <c r="W11" s="158"/>
      <c r="X11" s="159"/>
      <c r="Y11" s="58"/>
      <c r="Z11" s="55"/>
      <c r="AA11" s="54"/>
      <c r="AB11" s="54"/>
      <c r="AC11" s="200"/>
      <c r="AD11" s="304" t="s">
        <v>2230</v>
      </c>
      <c r="AE11" s="305"/>
      <c r="AF11" s="305"/>
      <c r="AG11" s="305"/>
      <c r="AH11" s="305"/>
      <c r="AI11" s="306"/>
      <c r="AJ11" s="166" t="s">
        <v>2244</v>
      </c>
      <c r="AK11" s="62"/>
      <c r="AL11" s="62"/>
      <c r="AM11" s="62"/>
      <c r="AN11" s="62"/>
      <c r="AO11" s="62"/>
      <c r="AP11" s="62"/>
      <c r="AQ11" s="62"/>
      <c r="AR11" s="62"/>
      <c r="AS11" s="50" t="s">
        <v>2224</v>
      </c>
      <c r="AT11" s="25">
        <v>0.7</v>
      </c>
      <c r="AU11" s="157"/>
      <c r="AV11" s="156"/>
      <c r="AW11" s="156"/>
      <c r="AX11" s="155"/>
      <c r="AY11" s="89">
        <f>ROUND(ROUND(ROUND(M9*W12,0)*$AB$12,0)*AT11,0)</f>
        <v>288</v>
      </c>
      <c r="AZ11" s="9"/>
    </row>
    <row r="12" spans="1:53" ht="14.1" x14ac:dyDescent="0.3">
      <c r="A12" s="6">
        <v>22</v>
      </c>
      <c r="B12" s="154" t="s">
        <v>1333</v>
      </c>
      <c r="C12" s="49" t="s">
        <v>4955</v>
      </c>
      <c r="D12" s="108"/>
      <c r="E12" s="109"/>
      <c r="F12" s="109"/>
      <c r="G12" s="41"/>
      <c r="H12" s="1"/>
      <c r="I12" s="1"/>
      <c r="J12" s="40"/>
      <c r="K12" s="159"/>
      <c r="L12" s="159"/>
      <c r="M12" s="160"/>
      <c r="N12" s="159"/>
      <c r="O12" s="159"/>
      <c r="P12" s="1"/>
      <c r="Q12" s="40"/>
      <c r="R12" s="58"/>
      <c r="S12" s="159"/>
      <c r="T12" s="159"/>
      <c r="U12" s="159"/>
      <c r="V12" s="127" t="s">
        <v>2224</v>
      </c>
      <c r="W12" s="150">
        <v>0.96499999999999997</v>
      </c>
      <c r="X12" s="273"/>
      <c r="Y12" s="58"/>
      <c r="Z12" s="108"/>
      <c r="AA12" s="127" t="s">
        <v>2224</v>
      </c>
      <c r="AB12" s="340">
        <v>0.7</v>
      </c>
      <c r="AC12" s="341"/>
      <c r="AD12" s="307"/>
      <c r="AE12" s="308"/>
      <c r="AF12" s="308"/>
      <c r="AG12" s="308"/>
      <c r="AH12" s="308"/>
      <c r="AI12" s="309"/>
      <c r="AJ12" s="45" t="s">
        <v>2248</v>
      </c>
      <c r="AK12" s="46"/>
      <c r="AL12" s="46"/>
      <c r="AM12" s="46"/>
      <c r="AN12" s="46"/>
      <c r="AO12" s="46"/>
      <c r="AP12" s="46"/>
      <c r="AQ12" s="46"/>
      <c r="AR12" s="46"/>
      <c r="AS12" s="53" t="s">
        <v>1</v>
      </c>
      <c r="AT12" s="25">
        <v>0.5</v>
      </c>
      <c r="AU12" s="172"/>
      <c r="AV12" s="146"/>
      <c r="AW12" s="146"/>
      <c r="AX12" s="145"/>
      <c r="AY12" s="89">
        <f>ROUND(ROUND(ROUND(M9*W12,0)*$AB$12,0)*AT12,0)</f>
        <v>206</v>
      </c>
      <c r="AZ12" s="9"/>
    </row>
    <row r="13" spans="1:53" ht="14.25" customHeight="1" x14ac:dyDescent="0.3">
      <c r="A13" s="6">
        <v>22</v>
      </c>
      <c r="B13" s="154" t="s">
        <v>1332</v>
      </c>
      <c r="C13" s="49" t="s">
        <v>4954</v>
      </c>
      <c r="D13" s="55"/>
      <c r="E13" s="54"/>
      <c r="F13" s="54"/>
      <c r="G13" s="55"/>
      <c r="H13" s="54"/>
      <c r="I13" s="54"/>
      <c r="J13" s="200"/>
      <c r="K13" s="109"/>
      <c r="L13" s="109"/>
      <c r="M13" s="269"/>
      <c r="N13" s="109"/>
      <c r="O13" s="109"/>
      <c r="P13" s="109"/>
      <c r="Q13" s="110"/>
      <c r="R13" s="30"/>
      <c r="S13" s="50"/>
      <c r="T13" s="50"/>
      <c r="U13" s="50"/>
      <c r="V13" s="50"/>
      <c r="W13" s="52"/>
      <c r="X13" s="50"/>
      <c r="Y13" s="50"/>
      <c r="Z13" s="55"/>
      <c r="AA13" s="54"/>
      <c r="AB13" s="54"/>
      <c r="AC13" s="20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165"/>
      <c r="AT13" s="164"/>
      <c r="AU13" s="310" t="s">
        <v>2255</v>
      </c>
      <c r="AV13" s="311"/>
      <c r="AW13" s="311"/>
      <c r="AX13" s="312"/>
      <c r="AY13" s="89">
        <f>ROUND(M9*$AB$12,0)-AU16</f>
        <v>421</v>
      </c>
      <c r="AZ13" s="9"/>
    </row>
    <row r="14" spans="1:53" ht="14.25" customHeight="1" x14ac:dyDescent="0.3">
      <c r="A14" s="6">
        <v>22</v>
      </c>
      <c r="B14" s="154" t="s">
        <v>1331</v>
      </c>
      <c r="C14" s="49" t="s">
        <v>4953</v>
      </c>
      <c r="D14" s="55"/>
      <c r="E14" s="54"/>
      <c r="F14" s="54"/>
      <c r="G14" s="55"/>
      <c r="H14" s="54"/>
      <c r="I14" s="54"/>
      <c r="J14" s="200"/>
      <c r="K14" s="109"/>
      <c r="L14" s="109"/>
      <c r="M14" s="269"/>
      <c r="N14" s="109"/>
      <c r="O14" s="109"/>
      <c r="P14" s="109"/>
      <c r="Q14" s="110"/>
      <c r="R14" s="1"/>
      <c r="S14" s="58"/>
      <c r="T14" s="58"/>
      <c r="U14" s="58"/>
      <c r="V14" s="58"/>
      <c r="W14" s="158"/>
      <c r="X14" s="58"/>
      <c r="Y14" s="58"/>
      <c r="Z14" s="55"/>
      <c r="AA14" s="54"/>
      <c r="AB14" s="54"/>
      <c r="AC14" s="200"/>
      <c r="AD14" s="304" t="s">
        <v>2230</v>
      </c>
      <c r="AE14" s="305"/>
      <c r="AF14" s="305"/>
      <c r="AG14" s="305"/>
      <c r="AH14" s="305"/>
      <c r="AI14" s="306"/>
      <c r="AJ14" s="166" t="s">
        <v>2244</v>
      </c>
      <c r="AK14" s="62"/>
      <c r="AL14" s="62"/>
      <c r="AM14" s="62"/>
      <c r="AN14" s="62"/>
      <c r="AO14" s="62"/>
      <c r="AP14" s="62"/>
      <c r="AQ14" s="62"/>
      <c r="AR14" s="62"/>
      <c r="AS14" s="50" t="s">
        <v>2224</v>
      </c>
      <c r="AT14" s="25">
        <v>0.7</v>
      </c>
      <c r="AU14" s="313"/>
      <c r="AV14" s="314"/>
      <c r="AW14" s="314"/>
      <c r="AX14" s="315"/>
      <c r="AY14" s="89">
        <f>ROUND(ROUND(M9*$AB$12,0)*AT14,0)-AU16</f>
        <v>293</v>
      </c>
      <c r="AZ14" s="9"/>
    </row>
    <row r="15" spans="1:53" ht="14.1" x14ac:dyDescent="0.3">
      <c r="A15" s="6">
        <v>22</v>
      </c>
      <c r="B15" s="154" t="s">
        <v>1330</v>
      </c>
      <c r="C15" s="49" t="s">
        <v>4952</v>
      </c>
      <c r="D15" s="55"/>
      <c r="E15" s="54"/>
      <c r="F15" s="54"/>
      <c r="G15" s="55"/>
      <c r="H15" s="54"/>
      <c r="I15" s="54"/>
      <c r="J15" s="200"/>
      <c r="K15" s="159"/>
      <c r="L15" s="159"/>
      <c r="M15" s="160"/>
      <c r="N15" s="159"/>
      <c r="O15" s="159"/>
      <c r="P15" s="159"/>
      <c r="Q15" s="40"/>
      <c r="R15" s="4"/>
      <c r="S15" s="7"/>
      <c r="T15" s="7"/>
      <c r="U15" s="7"/>
      <c r="V15" s="7"/>
      <c r="W15" s="207"/>
      <c r="X15" s="7"/>
      <c r="Y15" s="7"/>
      <c r="Z15" s="55"/>
      <c r="AA15" s="54"/>
      <c r="AB15" s="54"/>
      <c r="AC15" s="200"/>
      <c r="AD15" s="307"/>
      <c r="AE15" s="308"/>
      <c r="AF15" s="308"/>
      <c r="AG15" s="308"/>
      <c r="AH15" s="308"/>
      <c r="AI15" s="309"/>
      <c r="AJ15" s="45" t="s">
        <v>2248</v>
      </c>
      <c r="AK15" s="46"/>
      <c r="AL15" s="46"/>
      <c r="AM15" s="46"/>
      <c r="AN15" s="46"/>
      <c r="AO15" s="46"/>
      <c r="AP15" s="46"/>
      <c r="AQ15" s="46"/>
      <c r="AR15" s="46"/>
      <c r="AS15" s="53" t="s">
        <v>1</v>
      </c>
      <c r="AT15" s="25">
        <v>0.5</v>
      </c>
      <c r="AU15" s="313"/>
      <c r="AV15" s="314"/>
      <c r="AW15" s="314"/>
      <c r="AX15" s="315"/>
      <c r="AY15" s="89">
        <f>ROUND(ROUND(M9*$AB$12,0)*AT15,0)-AU16</f>
        <v>208</v>
      </c>
      <c r="AZ15" s="9"/>
    </row>
    <row r="16" spans="1:53" ht="14.25" customHeight="1" x14ac:dyDescent="0.3">
      <c r="A16" s="6">
        <v>22</v>
      </c>
      <c r="B16" s="154" t="s">
        <v>1329</v>
      </c>
      <c r="C16" s="49" t="s">
        <v>4951</v>
      </c>
      <c r="D16" s="55"/>
      <c r="E16" s="54"/>
      <c r="F16" s="54"/>
      <c r="G16" s="55"/>
      <c r="H16" s="54"/>
      <c r="I16" s="54"/>
      <c r="J16" s="200"/>
      <c r="K16" s="1"/>
      <c r="L16" s="1"/>
      <c r="M16" s="196"/>
      <c r="N16" s="1"/>
      <c r="O16" s="1"/>
      <c r="P16" s="1"/>
      <c r="Q16" s="40"/>
      <c r="R16" s="58" t="s">
        <v>2234</v>
      </c>
      <c r="S16" s="58"/>
      <c r="T16" s="58"/>
      <c r="U16" s="58"/>
      <c r="V16" s="58"/>
      <c r="W16" s="158"/>
      <c r="X16" s="58"/>
      <c r="Y16" s="58"/>
      <c r="Z16" s="55"/>
      <c r="AA16" s="54"/>
      <c r="AB16" s="54"/>
      <c r="AC16" s="20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165"/>
      <c r="AT16" s="164"/>
      <c r="AU16" s="163">
        <v>5</v>
      </c>
      <c r="AV16" s="162" t="s">
        <v>2251</v>
      </c>
      <c r="AW16" s="159"/>
      <c r="AX16" s="161"/>
      <c r="AY16" s="89">
        <f>ROUND(ROUND(M9*W18,0)*$AB$12,0)-AU16</f>
        <v>407</v>
      </c>
      <c r="AZ16" s="9"/>
    </row>
    <row r="17" spans="1:52" ht="14.25" customHeight="1" x14ac:dyDescent="0.3">
      <c r="A17" s="6">
        <v>22</v>
      </c>
      <c r="B17" s="154" t="s">
        <v>1328</v>
      </c>
      <c r="C17" s="49" t="s">
        <v>4950</v>
      </c>
      <c r="D17" s="108"/>
      <c r="E17" s="109"/>
      <c r="F17" s="109"/>
      <c r="G17" s="41"/>
      <c r="H17" s="1"/>
      <c r="I17" s="1"/>
      <c r="J17" s="40"/>
      <c r="K17" s="159"/>
      <c r="L17" s="159"/>
      <c r="M17" s="160"/>
      <c r="N17" s="159"/>
      <c r="O17" s="159"/>
      <c r="P17" s="1"/>
      <c r="Q17" s="40"/>
      <c r="R17" s="58" t="s">
        <v>2231</v>
      </c>
      <c r="S17" s="58"/>
      <c r="T17" s="58"/>
      <c r="U17" s="58"/>
      <c r="V17" s="58"/>
      <c r="W17" s="158"/>
      <c r="X17" s="159"/>
      <c r="Y17" s="58"/>
      <c r="Z17" s="108"/>
      <c r="AA17" s="109"/>
      <c r="AB17" s="109"/>
      <c r="AC17" s="110"/>
      <c r="AD17" s="304" t="s">
        <v>2230</v>
      </c>
      <c r="AE17" s="305"/>
      <c r="AF17" s="305"/>
      <c r="AG17" s="305"/>
      <c r="AH17" s="305"/>
      <c r="AI17" s="306"/>
      <c r="AJ17" s="166" t="s">
        <v>2244</v>
      </c>
      <c r="AK17" s="62"/>
      <c r="AL17" s="62"/>
      <c r="AM17" s="62"/>
      <c r="AN17" s="62"/>
      <c r="AO17" s="62"/>
      <c r="AP17" s="62"/>
      <c r="AQ17" s="62"/>
      <c r="AR17" s="62"/>
      <c r="AS17" s="50" t="s">
        <v>2224</v>
      </c>
      <c r="AT17" s="25">
        <v>0.7</v>
      </c>
      <c r="AU17" s="157"/>
      <c r="AV17" s="156"/>
      <c r="AW17" s="156"/>
      <c r="AX17" s="155"/>
      <c r="AY17" s="89">
        <f>ROUND(ROUND(ROUND(M9*W18,0)*$AB$12,0)*AT17,0)-AU16</f>
        <v>283</v>
      </c>
      <c r="AZ17" s="9"/>
    </row>
    <row r="18" spans="1:52" ht="14.1" x14ac:dyDescent="0.3">
      <c r="A18" s="6">
        <v>22</v>
      </c>
      <c r="B18" s="154" t="s">
        <v>1327</v>
      </c>
      <c r="C18" s="49" t="s">
        <v>4949</v>
      </c>
      <c r="D18" s="108"/>
      <c r="E18" s="109"/>
      <c r="F18" s="109"/>
      <c r="G18" s="41"/>
      <c r="H18" s="1"/>
      <c r="I18" s="1"/>
      <c r="J18" s="40"/>
      <c r="K18" s="159"/>
      <c r="L18" s="159"/>
      <c r="M18" s="160"/>
      <c r="N18" s="159"/>
      <c r="O18" s="159"/>
      <c r="P18" s="1"/>
      <c r="Q18" s="40"/>
      <c r="R18" s="58"/>
      <c r="S18" s="159"/>
      <c r="T18" s="159"/>
      <c r="U18" s="159"/>
      <c r="V18" s="127" t="s">
        <v>2224</v>
      </c>
      <c r="W18" s="150">
        <v>0.96499999999999997</v>
      </c>
      <c r="X18" s="273"/>
      <c r="Y18" s="58"/>
      <c r="Z18" s="108"/>
      <c r="AA18" s="127"/>
      <c r="AB18" s="262"/>
      <c r="AC18" s="261"/>
      <c r="AD18" s="307"/>
      <c r="AE18" s="308"/>
      <c r="AF18" s="308"/>
      <c r="AG18" s="308"/>
      <c r="AH18" s="308"/>
      <c r="AI18" s="309"/>
      <c r="AJ18" s="45" t="s">
        <v>2248</v>
      </c>
      <c r="AK18" s="46"/>
      <c r="AL18" s="46"/>
      <c r="AM18" s="46"/>
      <c r="AN18" s="46"/>
      <c r="AO18" s="46"/>
      <c r="AP18" s="46"/>
      <c r="AQ18" s="46"/>
      <c r="AR18" s="46"/>
      <c r="AS18" s="53" t="s">
        <v>1</v>
      </c>
      <c r="AT18" s="25">
        <v>0.5</v>
      </c>
      <c r="AU18" s="148"/>
      <c r="AV18" s="147"/>
      <c r="AW18" s="146"/>
      <c r="AX18" s="145"/>
      <c r="AY18" s="89">
        <f>ROUND(ROUND(ROUND(M9*W18,0)*$AB$12,0)*AT18,0)-AU16</f>
        <v>201</v>
      </c>
      <c r="AZ18" s="9"/>
    </row>
    <row r="19" spans="1:52" ht="14.25" customHeight="1" x14ac:dyDescent="0.3">
      <c r="A19" s="6">
        <v>22</v>
      </c>
      <c r="B19" s="154">
        <v>7525</v>
      </c>
      <c r="C19" s="49" t="s">
        <v>4948</v>
      </c>
      <c r="D19" s="108"/>
      <c r="E19" s="109"/>
      <c r="F19" s="109"/>
      <c r="G19" s="41"/>
      <c r="H19" s="1"/>
      <c r="I19" s="1"/>
      <c r="J19" s="159"/>
      <c r="K19" s="57" t="s">
        <v>2907</v>
      </c>
      <c r="L19" s="56"/>
      <c r="M19" s="266"/>
      <c r="N19" s="56"/>
      <c r="O19" s="56"/>
      <c r="P19" s="56"/>
      <c r="Q19" s="238"/>
      <c r="R19" s="30"/>
      <c r="S19" s="50"/>
      <c r="T19" s="50"/>
      <c r="U19" s="50"/>
      <c r="V19" s="50"/>
      <c r="W19" s="52"/>
      <c r="X19" s="50"/>
      <c r="Y19" s="50"/>
      <c r="Z19" s="108"/>
      <c r="AA19" s="109"/>
      <c r="AB19" s="109"/>
      <c r="AC19" s="11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65"/>
      <c r="AT19" s="164"/>
      <c r="AU19" s="176"/>
      <c r="AV19" s="165"/>
      <c r="AW19" s="165"/>
      <c r="AX19" s="175"/>
      <c r="AY19" s="89">
        <f>ROUND(M21*$AB$12,0)</f>
        <v>426</v>
      </c>
      <c r="AZ19" s="9"/>
    </row>
    <row r="20" spans="1:52" ht="14.25" customHeight="1" x14ac:dyDescent="0.3">
      <c r="A20" s="6">
        <v>22</v>
      </c>
      <c r="B20" s="154">
        <v>7526</v>
      </c>
      <c r="C20" s="49" t="s">
        <v>4947</v>
      </c>
      <c r="D20" s="108"/>
      <c r="E20" s="109"/>
      <c r="F20" s="109"/>
      <c r="G20" s="41"/>
      <c r="H20" s="1"/>
      <c r="I20" s="1"/>
      <c r="J20" s="159"/>
      <c r="K20" s="55"/>
      <c r="L20" s="54"/>
      <c r="M20" s="265"/>
      <c r="N20" s="54"/>
      <c r="O20" s="54"/>
      <c r="P20" s="54"/>
      <c r="Q20" s="200"/>
      <c r="R20" s="1"/>
      <c r="S20" s="58"/>
      <c r="T20" s="58"/>
      <c r="U20" s="58"/>
      <c r="V20" s="58"/>
      <c r="W20" s="158"/>
      <c r="X20" s="58"/>
      <c r="Y20" s="58"/>
      <c r="Z20" s="108"/>
      <c r="AA20" s="159"/>
      <c r="AB20" s="159"/>
      <c r="AC20" s="161"/>
      <c r="AD20" s="304" t="s">
        <v>2230</v>
      </c>
      <c r="AE20" s="305"/>
      <c r="AF20" s="305"/>
      <c r="AG20" s="305"/>
      <c r="AH20" s="305"/>
      <c r="AI20" s="306"/>
      <c r="AJ20" s="166" t="s">
        <v>2244</v>
      </c>
      <c r="AK20" s="62"/>
      <c r="AL20" s="62"/>
      <c r="AM20" s="62"/>
      <c r="AN20" s="62"/>
      <c r="AO20" s="62"/>
      <c r="AP20" s="62"/>
      <c r="AQ20" s="62"/>
      <c r="AR20" s="62"/>
      <c r="AS20" s="50" t="s">
        <v>2224</v>
      </c>
      <c r="AT20" s="25">
        <v>0.7</v>
      </c>
      <c r="AU20" s="263"/>
      <c r="AV20" s="262"/>
      <c r="AW20" s="262"/>
      <c r="AX20" s="261"/>
      <c r="AY20" s="89">
        <f>ROUND(ROUND(M21*$AB$12,0)*AT20,0)</f>
        <v>298</v>
      </c>
      <c r="AZ20" s="9"/>
    </row>
    <row r="21" spans="1:52" ht="14.1" x14ac:dyDescent="0.3">
      <c r="A21" s="6">
        <v>22</v>
      </c>
      <c r="B21" s="154" t="s">
        <v>1326</v>
      </c>
      <c r="C21" s="49" t="s">
        <v>4946</v>
      </c>
      <c r="D21" s="108"/>
      <c r="E21" s="109"/>
      <c r="F21" s="109"/>
      <c r="G21" s="41"/>
      <c r="H21" s="1"/>
      <c r="I21" s="1"/>
      <c r="J21" s="159"/>
      <c r="K21" s="173"/>
      <c r="L21" s="159"/>
      <c r="M21" s="174">
        <f>'7経過的生活介護(基本３)'!L21</f>
        <v>609</v>
      </c>
      <c r="N21" s="1" t="s">
        <v>1860</v>
      </c>
      <c r="O21" s="1"/>
      <c r="P21" s="159"/>
      <c r="Q21" s="40"/>
      <c r="R21" s="4"/>
      <c r="S21" s="7"/>
      <c r="T21" s="7"/>
      <c r="U21" s="7"/>
      <c r="V21" s="7"/>
      <c r="W21" s="207"/>
      <c r="X21" s="7"/>
      <c r="Y21" s="7"/>
      <c r="Z21" s="108"/>
      <c r="AA21" s="127"/>
      <c r="AB21" s="126"/>
      <c r="AC21" s="267"/>
      <c r="AD21" s="307"/>
      <c r="AE21" s="308"/>
      <c r="AF21" s="308"/>
      <c r="AG21" s="308"/>
      <c r="AH21" s="308"/>
      <c r="AI21" s="309"/>
      <c r="AJ21" s="45" t="s">
        <v>2248</v>
      </c>
      <c r="AK21" s="46"/>
      <c r="AL21" s="46"/>
      <c r="AM21" s="46"/>
      <c r="AN21" s="46"/>
      <c r="AO21" s="46"/>
      <c r="AP21" s="46"/>
      <c r="AQ21" s="46"/>
      <c r="AR21" s="46"/>
      <c r="AS21" s="53" t="s">
        <v>1</v>
      </c>
      <c r="AT21" s="25">
        <v>0.5</v>
      </c>
      <c r="AU21" s="263"/>
      <c r="AV21" s="262"/>
      <c r="AW21" s="262"/>
      <c r="AX21" s="261"/>
      <c r="AY21" s="89">
        <f>ROUND(ROUND(M21*$AB$12,0)*AT21,0)</f>
        <v>213</v>
      </c>
      <c r="AZ21" s="9"/>
    </row>
    <row r="22" spans="1:52" ht="14.1" x14ac:dyDescent="0.3">
      <c r="A22" s="6">
        <v>22</v>
      </c>
      <c r="B22" s="154">
        <v>7527</v>
      </c>
      <c r="C22" s="49" t="s">
        <v>4945</v>
      </c>
      <c r="D22" s="108"/>
      <c r="E22" s="109"/>
      <c r="F22" s="109"/>
      <c r="G22" s="41"/>
      <c r="H22" s="1"/>
      <c r="I22" s="1"/>
      <c r="J22" s="159"/>
      <c r="K22" s="173"/>
      <c r="L22" s="159"/>
      <c r="M22" s="160"/>
      <c r="N22" s="159"/>
      <c r="O22" s="159"/>
      <c r="P22" s="159"/>
      <c r="Q22" s="40"/>
      <c r="R22" s="58" t="s">
        <v>2234</v>
      </c>
      <c r="S22" s="58"/>
      <c r="T22" s="58"/>
      <c r="U22" s="58"/>
      <c r="V22" s="58"/>
      <c r="W22" s="158"/>
      <c r="X22" s="58"/>
      <c r="Y22" s="58"/>
      <c r="Z22" s="67"/>
      <c r="AA22" s="58"/>
      <c r="AB22" s="58"/>
      <c r="AC22" s="74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165"/>
      <c r="AT22" s="164"/>
      <c r="AU22" s="157"/>
      <c r="AV22" s="156"/>
      <c r="AW22" s="156"/>
      <c r="AX22" s="155"/>
      <c r="AY22" s="89">
        <f>ROUND(ROUND(M21*W24,0)*$AB$12,0)</f>
        <v>412</v>
      </c>
      <c r="AZ22" s="9"/>
    </row>
    <row r="23" spans="1:52" ht="14.25" customHeight="1" x14ac:dyDescent="0.3">
      <c r="A23" s="6">
        <v>22</v>
      </c>
      <c r="B23" s="154">
        <v>7528</v>
      </c>
      <c r="C23" s="49" t="s">
        <v>4944</v>
      </c>
      <c r="D23" s="108"/>
      <c r="E23" s="109"/>
      <c r="F23" s="109"/>
      <c r="G23" s="41"/>
      <c r="H23" s="1"/>
      <c r="I23" s="1"/>
      <c r="J23" s="159"/>
      <c r="K23" s="173"/>
      <c r="L23" s="159"/>
      <c r="M23" s="160"/>
      <c r="N23" s="159"/>
      <c r="O23" s="159"/>
      <c r="P23" s="159"/>
      <c r="Q23" s="40"/>
      <c r="R23" s="58" t="s">
        <v>2231</v>
      </c>
      <c r="S23" s="58"/>
      <c r="T23" s="58"/>
      <c r="U23" s="58"/>
      <c r="V23" s="58"/>
      <c r="W23" s="158"/>
      <c r="X23" s="159"/>
      <c r="Y23" s="58"/>
      <c r="Z23" s="67"/>
      <c r="AA23" s="58"/>
      <c r="AB23" s="58"/>
      <c r="AC23" s="74"/>
      <c r="AD23" s="304" t="s">
        <v>2230</v>
      </c>
      <c r="AE23" s="305"/>
      <c r="AF23" s="305"/>
      <c r="AG23" s="305"/>
      <c r="AH23" s="305"/>
      <c r="AI23" s="306"/>
      <c r="AJ23" s="166" t="s">
        <v>2244</v>
      </c>
      <c r="AK23" s="62"/>
      <c r="AL23" s="62"/>
      <c r="AM23" s="62"/>
      <c r="AN23" s="62"/>
      <c r="AO23" s="62"/>
      <c r="AP23" s="62"/>
      <c r="AQ23" s="62"/>
      <c r="AR23" s="62"/>
      <c r="AS23" s="50" t="s">
        <v>2224</v>
      </c>
      <c r="AT23" s="25">
        <v>0.7</v>
      </c>
      <c r="AU23" s="157"/>
      <c r="AV23" s="156"/>
      <c r="AW23" s="156"/>
      <c r="AX23" s="155"/>
      <c r="AY23" s="89">
        <f>ROUND(ROUND(ROUND(M21*W24,0)*$AB$12,0)*AT23,0)</f>
        <v>288</v>
      </c>
      <c r="AZ23" s="9"/>
    </row>
    <row r="24" spans="1:52" ht="14.1" x14ac:dyDescent="0.3">
      <c r="A24" s="6">
        <v>22</v>
      </c>
      <c r="B24" s="154" t="s">
        <v>1325</v>
      </c>
      <c r="C24" s="49" t="s">
        <v>4943</v>
      </c>
      <c r="D24" s="108"/>
      <c r="E24" s="109"/>
      <c r="F24" s="109"/>
      <c r="G24" s="41"/>
      <c r="H24" s="1"/>
      <c r="I24" s="1"/>
      <c r="J24" s="159"/>
      <c r="K24" s="173"/>
      <c r="L24" s="159"/>
      <c r="M24" s="160"/>
      <c r="N24" s="159"/>
      <c r="O24" s="159"/>
      <c r="P24" s="159"/>
      <c r="Q24" s="40"/>
      <c r="R24" s="58"/>
      <c r="S24" s="159"/>
      <c r="T24" s="159"/>
      <c r="U24" s="159"/>
      <c r="V24" s="127" t="s">
        <v>2224</v>
      </c>
      <c r="W24" s="150">
        <v>0.96499999999999997</v>
      </c>
      <c r="X24" s="273"/>
      <c r="Y24" s="58"/>
      <c r="Z24" s="67"/>
      <c r="AA24" s="58"/>
      <c r="AB24" s="58"/>
      <c r="AC24" s="74"/>
      <c r="AD24" s="307"/>
      <c r="AE24" s="308"/>
      <c r="AF24" s="308"/>
      <c r="AG24" s="308"/>
      <c r="AH24" s="308"/>
      <c r="AI24" s="309"/>
      <c r="AJ24" s="45" t="s">
        <v>2248</v>
      </c>
      <c r="AK24" s="46"/>
      <c r="AL24" s="46"/>
      <c r="AM24" s="46"/>
      <c r="AN24" s="46"/>
      <c r="AO24" s="46"/>
      <c r="AP24" s="46"/>
      <c r="AQ24" s="46"/>
      <c r="AR24" s="46"/>
      <c r="AS24" s="53" t="s">
        <v>1</v>
      </c>
      <c r="AT24" s="25">
        <v>0.5</v>
      </c>
      <c r="AU24" s="172"/>
      <c r="AV24" s="146"/>
      <c r="AW24" s="146"/>
      <c r="AX24" s="145"/>
      <c r="AY24" s="89">
        <f>ROUND(ROUND(ROUND(M21*W24,0)*$AB$12,0)*AT24,0)</f>
        <v>206</v>
      </c>
      <c r="AZ24" s="9"/>
    </row>
    <row r="25" spans="1:52" ht="14.25" customHeight="1" x14ac:dyDescent="0.3">
      <c r="A25" s="6">
        <v>22</v>
      </c>
      <c r="B25" s="154" t="s">
        <v>1324</v>
      </c>
      <c r="C25" s="49" t="s">
        <v>4942</v>
      </c>
      <c r="D25" s="108"/>
      <c r="E25" s="109"/>
      <c r="F25" s="109"/>
      <c r="G25" s="41"/>
      <c r="H25" s="1"/>
      <c r="I25" s="1"/>
      <c r="J25" s="159"/>
      <c r="K25" s="108"/>
      <c r="L25" s="109"/>
      <c r="M25" s="269"/>
      <c r="N25" s="109"/>
      <c r="O25" s="109"/>
      <c r="P25" s="109"/>
      <c r="Q25" s="110"/>
      <c r="R25" s="30"/>
      <c r="S25" s="50"/>
      <c r="T25" s="50"/>
      <c r="U25" s="50"/>
      <c r="V25" s="50"/>
      <c r="W25" s="52"/>
      <c r="X25" s="50"/>
      <c r="Y25" s="50"/>
      <c r="Z25" s="108"/>
      <c r="AA25" s="109"/>
      <c r="AB25" s="109"/>
      <c r="AC25" s="11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165"/>
      <c r="AT25" s="164"/>
      <c r="AU25" s="310" t="s">
        <v>2255</v>
      </c>
      <c r="AV25" s="311"/>
      <c r="AW25" s="311"/>
      <c r="AX25" s="312"/>
      <c r="AY25" s="89">
        <f>ROUND(M21*$AB$12,0)-AU28</f>
        <v>421</v>
      </c>
      <c r="AZ25" s="9"/>
    </row>
    <row r="26" spans="1:52" ht="14.25" customHeight="1" x14ac:dyDescent="0.3">
      <c r="A26" s="6">
        <v>22</v>
      </c>
      <c r="B26" s="154" t="s">
        <v>1323</v>
      </c>
      <c r="C26" s="49" t="s">
        <v>4941</v>
      </c>
      <c r="D26" s="108"/>
      <c r="E26" s="109"/>
      <c r="F26" s="109"/>
      <c r="G26" s="41"/>
      <c r="H26" s="1"/>
      <c r="I26" s="1"/>
      <c r="J26" s="159"/>
      <c r="K26" s="108"/>
      <c r="L26" s="109"/>
      <c r="M26" s="269"/>
      <c r="N26" s="109"/>
      <c r="O26" s="109"/>
      <c r="P26" s="109"/>
      <c r="Q26" s="110"/>
      <c r="R26" s="1"/>
      <c r="S26" s="58"/>
      <c r="T26" s="58"/>
      <c r="U26" s="58"/>
      <c r="V26" s="58"/>
      <c r="W26" s="158"/>
      <c r="X26" s="58"/>
      <c r="Y26" s="58"/>
      <c r="Z26" s="108"/>
      <c r="AA26" s="159"/>
      <c r="AB26" s="159"/>
      <c r="AC26" s="161"/>
      <c r="AD26" s="304" t="s">
        <v>2230</v>
      </c>
      <c r="AE26" s="305"/>
      <c r="AF26" s="305"/>
      <c r="AG26" s="305"/>
      <c r="AH26" s="305"/>
      <c r="AI26" s="306"/>
      <c r="AJ26" s="166" t="s">
        <v>2244</v>
      </c>
      <c r="AK26" s="62"/>
      <c r="AL26" s="62"/>
      <c r="AM26" s="62"/>
      <c r="AN26" s="62"/>
      <c r="AO26" s="62"/>
      <c r="AP26" s="62"/>
      <c r="AQ26" s="62"/>
      <c r="AR26" s="62"/>
      <c r="AS26" s="50" t="s">
        <v>2224</v>
      </c>
      <c r="AT26" s="25">
        <v>0.7</v>
      </c>
      <c r="AU26" s="313"/>
      <c r="AV26" s="314"/>
      <c r="AW26" s="314"/>
      <c r="AX26" s="315"/>
      <c r="AY26" s="89">
        <f>ROUND(ROUND(M21*$AB$12,0)*AT26,0)-AU28</f>
        <v>293</v>
      </c>
      <c r="AZ26" s="9"/>
    </row>
    <row r="27" spans="1:52" ht="14.1" x14ac:dyDescent="0.3">
      <c r="A27" s="6">
        <v>22</v>
      </c>
      <c r="B27" s="154" t="s">
        <v>1322</v>
      </c>
      <c r="C27" s="49" t="s">
        <v>4940</v>
      </c>
      <c r="D27" s="108"/>
      <c r="E27" s="109"/>
      <c r="F27" s="109"/>
      <c r="G27" s="41"/>
      <c r="H27" s="1"/>
      <c r="I27" s="1"/>
      <c r="J27" s="159"/>
      <c r="K27" s="173"/>
      <c r="L27" s="159"/>
      <c r="M27" s="196"/>
      <c r="N27" s="1"/>
      <c r="O27" s="1"/>
      <c r="P27" s="159"/>
      <c r="Q27" s="40"/>
      <c r="R27" s="4"/>
      <c r="S27" s="7"/>
      <c r="T27" s="7"/>
      <c r="U27" s="7"/>
      <c r="V27" s="7"/>
      <c r="W27" s="207"/>
      <c r="X27" s="7"/>
      <c r="Y27" s="7"/>
      <c r="Z27" s="108"/>
      <c r="AA27" s="127"/>
      <c r="AB27" s="126"/>
      <c r="AC27" s="267"/>
      <c r="AD27" s="307"/>
      <c r="AE27" s="308"/>
      <c r="AF27" s="308"/>
      <c r="AG27" s="308"/>
      <c r="AH27" s="308"/>
      <c r="AI27" s="309"/>
      <c r="AJ27" s="45" t="s">
        <v>2248</v>
      </c>
      <c r="AK27" s="46"/>
      <c r="AL27" s="46"/>
      <c r="AM27" s="46"/>
      <c r="AN27" s="46"/>
      <c r="AO27" s="46"/>
      <c r="AP27" s="46"/>
      <c r="AQ27" s="46"/>
      <c r="AR27" s="46"/>
      <c r="AS27" s="53" t="s">
        <v>1</v>
      </c>
      <c r="AT27" s="25">
        <v>0.5</v>
      </c>
      <c r="AU27" s="313"/>
      <c r="AV27" s="314"/>
      <c r="AW27" s="314"/>
      <c r="AX27" s="315"/>
      <c r="AY27" s="89">
        <f>ROUND(ROUND(M21*$AB$12,0)*AT27,0)-AU28</f>
        <v>208</v>
      </c>
      <c r="AZ27" s="9"/>
    </row>
    <row r="28" spans="1:52" ht="14.1" x14ac:dyDescent="0.3">
      <c r="A28" s="6">
        <v>22</v>
      </c>
      <c r="B28" s="154" t="s">
        <v>1321</v>
      </c>
      <c r="C28" s="49" t="s">
        <v>4939</v>
      </c>
      <c r="D28" s="108"/>
      <c r="E28" s="109"/>
      <c r="F28" s="109"/>
      <c r="G28" s="41"/>
      <c r="H28" s="1"/>
      <c r="I28" s="1"/>
      <c r="J28" s="159"/>
      <c r="K28" s="173"/>
      <c r="L28" s="159"/>
      <c r="M28" s="160"/>
      <c r="N28" s="159"/>
      <c r="O28" s="159"/>
      <c r="P28" s="159"/>
      <c r="Q28" s="40"/>
      <c r="R28" s="58" t="s">
        <v>2234</v>
      </c>
      <c r="S28" s="58"/>
      <c r="T28" s="58"/>
      <c r="U28" s="58"/>
      <c r="V28" s="58"/>
      <c r="W28" s="158"/>
      <c r="X28" s="58"/>
      <c r="Y28" s="58"/>
      <c r="Z28" s="67"/>
      <c r="AA28" s="58"/>
      <c r="AB28" s="58"/>
      <c r="AC28" s="74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165"/>
      <c r="AT28" s="164"/>
      <c r="AU28" s="163">
        <v>5</v>
      </c>
      <c r="AV28" s="162" t="s">
        <v>2251</v>
      </c>
      <c r="AW28" s="159"/>
      <c r="AX28" s="161"/>
      <c r="AY28" s="89">
        <f>ROUND(ROUND(M21*W30,0)*$AB$12,0)-AU28</f>
        <v>407</v>
      </c>
      <c r="AZ28" s="9"/>
    </row>
    <row r="29" spans="1:52" ht="14.25" customHeight="1" x14ac:dyDescent="0.3">
      <c r="A29" s="6">
        <v>22</v>
      </c>
      <c r="B29" s="154" t="s">
        <v>1320</v>
      </c>
      <c r="C29" s="49" t="s">
        <v>4938</v>
      </c>
      <c r="D29" s="108"/>
      <c r="E29" s="109"/>
      <c r="F29" s="109"/>
      <c r="G29" s="41"/>
      <c r="H29" s="1"/>
      <c r="I29" s="1"/>
      <c r="J29" s="159"/>
      <c r="K29" s="173"/>
      <c r="L29" s="159"/>
      <c r="M29" s="160"/>
      <c r="N29" s="159"/>
      <c r="O29" s="159"/>
      <c r="P29" s="159"/>
      <c r="Q29" s="40"/>
      <c r="R29" s="58" t="s">
        <v>2231</v>
      </c>
      <c r="S29" s="58"/>
      <c r="T29" s="58"/>
      <c r="U29" s="58"/>
      <c r="V29" s="58"/>
      <c r="W29" s="158"/>
      <c r="X29" s="159"/>
      <c r="Y29" s="58"/>
      <c r="Z29" s="67"/>
      <c r="AA29" s="58"/>
      <c r="AB29" s="58"/>
      <c r="AC29" s="74"/>
      <c r="AD29" s="304" t="s">
        <v>2230</v>
      </c>
      <c r="AE29" s="305"/>
      <c r="AF29" s="305"/>
      <c r="AG29" s="305"/>
      <c r="AH29" s="305"/>
      <c r="AI29" s="306"/>
      <c r="AJ29" s="166" t="s">
        <v>2244</v>
      </c>
      <c r="AK29" s="62"/>
      <c r="AL29" s="62"/>
      <c r="AM29" s="62"/>
      <c r="AN29" s="62"/>
      <c r="AO29" s="62"/>
      <c r="AP29" s="62"/>
      <c r="AQ29" s="62"/>
      <c r="AR29" s="62"/>
      <c r="AS29" s="50" t="s">
        <v>2224</v>
      </c>
      <c r="AT29" s="25">
        <v>0.7</v>
      </c>
      <c r="AU29" s="157"/>
      <c r="AV29" s="156"/>
      <c r="AW29" s="156"/>
      <c r="AX29" s="155"/>
      <c r="AY29" s="89">
        <f>ROUND(ROUND(ROUND(M21*W30,0)*$AB$12,0)*AT29,0)-AU28</f>
        <v>283</v>
      </c>
      <c r="AZ29" s="9"/>
    </row>
    <row r="30" spans="1:52" ht="14.1" x14ac:dyDescent="0.3">
      <c r="A30" s="6">
        <v>22</v>
      </c>
      <c r="B30" s="154" t="s">
        <v>1319</v>
      </c>
      <c r="C30" s="49" t="s">
        <v>4937</v>
      </c>
      <c r="D30" s="108"/>
      <c r="E30" s="109"/>
      <c r="F30" s="109"/>
      <c r="G30" s="41"/>
      <c r="H30" s="1"/>
      <c r="I30" s="1"/>
      <c r="J30" s="159"/>
      <c r="K30" s="173"/>
      <c r="L30" s="159"/>
      <c r="M30" s="160"/>
      <c r="N30" s="159"/>
      <c r="O30" s="159"/>
      <c r="P30" s="159"/>
      <c r="Q30" s="40"/>
      <c r="R30" s="58"/>
      <c r="S30" s="159"/>
      <c r="T30" s="159"/>
      <c r="U30" s="159"/>
      <c r="V30" s="127" t="s">
        <v>2224</v>
      </c>
      <c r="W30" s="150">
        <v>0.96499999999999997</v>
      </c>
      <c r="X30" s="273"/>
      <c r="Y30" s="58"/>
      <c r="Z30" s="67"/>
      <c r="AA30" s="58"/>
      <c r="AB30" s="58"/>
      <c r="AC30" s="74"/>
      <c r="AD30" s="307"/>
      <c r="AE30" s="308"/>
      <c r="AF30" s="308"/>
      <c r="AG30" s="308"/>
      <c r="AH30" s="308"/>
      <c r="AI30" s="309"/>
      <c r="AJ30" s="45" t="s">
        <v>2248</v>
      </c>
      <c r="AK30" s="46"/>
      <c r="AL30" s="46"/>
      <c r="AM30" s="46"/>
      <c r="AN30" s="46"/>
      <c r="AO30" s="46"/>
      <c r="AP30" s="46"/>
      <c r="AQ30" s="46"/>
      <c r="AR30" s="46"/>
      <c r="AS30" s="53" t="s">
        <v>1</v>
      </c>
      <c r="AT30" s="25">
        <v>0.5</v>
      </c>
      <c r="AU30" s="148"/>
      <c r="AV30" s="147"/>
      <c r="AW30" s="146"/>
      <c r="AX30" s="145"/>
      <c r="AY30" s="89">
        <f>ROUND(ROUND(ROUND(M21*W30,0)*$AB$12,0)*AT30,0)-AU28</f>
        <v>201</v>
      </c>
      <c r="AZ30" s="9"/>
    </row>
    <row r="31" spans="1:52" ht="14.25" customHeight="1" x14ac:dyDescent="0.3">
      <c r="A31" s="6">
        <v>22</v>
      </c>
      <c r="B31" s="154">
        <v>7531</v>
      </c>
      <c r="C31" s="49" t="s">
        <v>4936</v>
      </c>
      <c r="D31" s="108"/>
      <c r="E31" s="109"/>
      <c r="F31" s="109"/>
      <c r="G31" s="298" t="s">
        <v>3072</v>
      </c>
      <c r="H31" s="299"/>
      <c r="I31" s="299"/>
      <c r="J31" s="300"/>
      <c r="K31" s="57" t="s">
        <v>2920</v>
      </c>
      <c r="L31" s="56"/>
      <c r="M31" s="266"/>
      <c r="N31" s="56"/>
      <c r="O31" s="56"/>
      <c r="P31" s="56"/>
      <c r="Q31" s="238"/>
      <c r="R31" s="30"/>
      <c r="S31" s="50"/>
      <c r="T31" s="50"/>
      <c r="U31" s="50"/>
      <c r="V31" s="50"/>
      <c r="W31" s="52"/>
      <c r="X31" s="50"/>
      <c r="Y31" s="50"/>
      <c r="Z31" s="68"/>
      <c r="AA31" s="127"/>
      <c r="AB31" s="127"/>
      <c r="AC31" s="81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165"/>
      <c r="AT31" s="164"/>
      <c r="AU31" s="176"/>
      <c r="AV31" s="165"/>
      <c r="AW31" s="165"/>
      <c r="AX31" s="175"/>
      <c r="AY31" s="89">
        <f>ROUND(M33*$AB$12,0)</f>
        <v>397</v>
      </c>
      <c r="AZ31" s="9"/>
    </row>
    <row r="32" spans="1:52" ht="14.25" customHeight="1" x14ac:dyDescent="0.3">
      <c r="A32" s="6">
        <v>22</v>
      </c>
      <c r="B32" s="154">
        <v>7532</v>
      </c>
      <c r="C32" s="49" t="s">
        <v>4935</v>
      </c>
      <c r="D32" s="108"/>
      <c r="E32" s="109"/>
      <c r="F32" s="109"/>
      <c r="G32" s="301"/>
      <c r="H32" s="302"/>
      <c r="I32" s="302"/>
      <c r="J32" s="303"/>
      <c r="K32" s="55"/>
      <c r="L32" s="54"/>
      <c r="M32" s="265"/>
      <c r="N32" s="54"/>
      <c r="O32" s="54"/>
      <c r="P32" s="54"/>
      <c r="Q32" s="200"/>
      <c r="R32" s="1"/>
      <c r="S32" s="58"/>
      <c r="T32" s="58"/>
      <c r="U32" s="58"/>
      <c r="V32" s="58"/>
      <c r="W32" s="158"/>
      <c r="X32" s="58"/>
      <c r="Y32" s="58"/>
      <c r="Z32" s="67"/>
      <c r="AA32" s="58"/>
      <c r="AB32" s="58"/>
      <c r="AC32" s="74"/>
      <c r="AD32" s="304" t="s">
        <v>2230</v>
      </c>
      <c r="AE32" s="305"/>
      <c r="AF32" s="305"/>
      <c r="AG32" s="305"/>
      <c r="AH32" s="305"/>
      <c r="AI32" s="306"/>
      <c r="AJ32" s="166" t="s">
        <v>2244</v>
      </c>
      <c r="AK32" s="62"/>
      <c r="AL32" s="62"/>
      <c r="AM32" s="62"/>
      <c r="AN32" s="62"/>
      <c r="AO32" s="62"/>
      <c r="AP32" s="62"/>
      <c r="AQ32" s="62"/>
      <c r="AR32" s="62"/>
      <c r="AS32" s="50" t="s">
        <v>2224</v>
      </c>
      <c r="AT32" s="25">
        <v>0.7</v>
      </c>
      <c r="AU32" s="263"/>
      <c r="AV32" s="262"/>
      <c r="AW32" s="262"/>
      <c r="AX32" s="261"/>
      <c r="AY32" s="89">
        <f>ROUND(ROUND(M33*$AB$12,0)*AT32,0)</f>
        <v>278</v>
      </c>
      <c r="AZ32" s="9"/>
    </row>
    <row r="33" spans="1:52" ht="14.1" x14ac:dyDescent="0.3">
      <c r="A33" s="6">
        <v>22</v>
      </c>
      <c r="B33" s="154" t="s">
        <v>1318</v>
      </c>
      <c r="C33" s="49" t="s">
        <v>4934</v>
      </c>
      <c r="D33" s="108"/>
      <c r="E33" s="109"/>
      <c r="F33" s="109"/>
      <c r="G33" s="301"/>
      <c r="H33" s="302"/>
      <c r="I33" s="302"/>
      <c r="J33" s="303"/>
      <c r="K33" s="159"/>
      <c r="L33" s="159"/>
      <c r="M33" s="174">
        <f>'7経過的生活介護(基本３)'!L33</f>
        <v>567</v>
      </c>
      <c r="N33" s="1" t="s">
        <v>1860</v>
      </c>
      <c r="O33" s="1"/>
      <c r="P33" s="159"/>
      <c r="Q33" s="40"/>
      <c r="R33" s="4"/>
      <c r="S33" s="7"/>
      <c r="T33" s="7"/>
      <c r="U33" s="7"/>
      <c r="V33" s="7"/>
      <c r="W33" s="207"/>
      <c r="X33" s="7"/>
      <c r="Y33" s="7"/>
      <c r="Z33" s="67"/>
      <c r="AA33" s="58"/>
      <c r="AB33" s="58"/>
      <c r="AC33" s="74"/>
      <c r="AD33" s="307"/>
      <c r="AE33" s="308"/>
      <c r="AF33" s="308"/>
      <c r="AG33" s="308"/>
      <c r="AH33" s="308"/>
      <c r="AI33" s="309"/>
      <c r="AJ33" s="45" t="s">
        <v>2248</v>
      </c>
      <c r="AK33" s="46"/>
      <c r="AL33" s="46"/>
      <c r="AM33" s="46"/>
      <c r="AN33" s="46"/>
      <c r="AO33" s="46"/>
      <c r="AP33" s="46"/>
      <c r="AQ33" s="46"/>
      <c r="AR33" s="46"/>
      <c r="AS33" s="53" t="s">
        <v>1</v>
      </c>
      <c r="AT33" s="25">
        <v>0.5</v>
      </c>
      <c r="AU33" s="263"/>
      <c r="AV33" s="262"/>
      <c r="AW33" s="262"/>
      <c r="AX33" s="261"/>
      <c r="AY33" s="89">
        <f>ROUND(ROUND(M33*$AB$12,0)*AT33,0)</f>
        <v>199</v>
      </c>
      <c r="AZ33" s="9"/>
    </row>
    <row r="34" spans="1:52" ht="14.1" x14ac:dyDescent="0.3">
      <c r="A34" s="6">
        <v>22</v>
      </c>
      <c r="B34" s="154">
        <v>7533</v>
      </c>
      <c r="C34" s="49" t="s">
        <v>4933</v>
      </c>
      <c r="D34" s="108"/>
      <c r="E34" s="109"/>
      <c r="F34" s="109"/>
      <c r="G34" s="108"/>
      <c r="H34" s="109"/>
      <c r="I34" s="109"/>
      <c r="J34" s="110"/>
      <c r="K34" s="1"/>
      <c r="L34" s="1"/>
      <c r="M34" s="33"/>
      <c r="N34" s="1"/>
      <c r="O34" s="1"/>
      <c r="P34" s="1"/>
      <c r="Q34" s="40"/>
      <c r="R34" s="58" t="s">
        <v>2234</v>
      </c>
      <c r="S34" s="58"/>
      <c r="T34" s="58"/>
      <c r="U34" s="58"/>
      <c r="V34" s="58"/>
      <c r="W34" s="158"/>
      <c r="X34" s="58"/>
      <c r="Y34" s="58"/>
      <c r="Z34" s="67"/>
      <c r="AA34" s="58"/>
      <c r="AB34" s="58"/>
      <c r="AC34" s="74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165"/>
      <c r="AT34" s="164"/>
      <c r="AU34" s="157"/>
      <c r="AV34" s="156"/>
      <c r="AW34" s="156"/>
      <c r="AX34" s="155"/>
      <c r="AY34" s="89">
        <f>ROUND(ROUND(M33*W36,0)*$AB$12,0)</f>
        <v>383</v>
      </c>
      <c r="AZ34" s="9"/>
    </row>
    <row r="35" spans="1:52" ht="14.25" customHeight="1" x14ac:dyDescent="0.3">
      <c r="A35" s="6">
        <v>22</v>
      </c>
      <c r="B35" s="154">
        <v>7534</v>
      </c>
      <c r="C35" s="49" t="s">
        <v>4932</v>
      </c>
      <c r="D35" s="108"/>
      <c r="E35" s="109"/>
      <c r="F35" s="109"/>
      <c r="G35" s="41"/>
      <c r="H35" s="1"/>
      <c r="I35" s="1"/>
      <c r="J35" s="40"/>
      <c r="K35" s="159"/>
      <c r="L35" s="159"/>
      <c r="M35" s="160"/>
      <c r="N35" s="159"/>
      <c r="O35" s="159"/>
      <c r="P35" s="1"/>
      <c r="Q35" s="40"/>
      <c r="R35" s="58" t="s">
        <v>2231</v>
      </c>
      <c r="S35" s="58"/>
      <c r="T35" s="58"/>
      <c r="U35" s="58"/>
      <c r="V35" s="58"/>
      <c r="W35" s="158"/>
      <c r="X35" s="159"/>
      <c r="Y35" s="58"/>
      <c r="Z35" s="67"/>
      <c r="AA35" s="58"/>
      <c r="AB35" s="58"/>
      <c r="AC35" s="74"/>
      <c r="AD35" s="304" t="s">
        <v>2230</v>
      </c>
      <c r="AE35" s="305"/>
      <c r="AF35" s="305"/>
      <c r="AG35" s="305"/>
      <c r="AH35" s="305"/>
      <c r="AI35" s="306"/>
      <c r="AJ35" s="166" t="s">
        <v>2244</v>
      </c>
      <c r="AK35" s="62"/>
      <c r="AL35" s="62"/>
      <c r="AM35" s="62"/>
      <c r="AN35" s="62"/>
      <c r="AO35" s="62"/>
      <c r="AP35" s="62"/>
      <c r="AQ35" s="62"/>
      <c r="AR35" s="62"/>
      <c r="AS35" s="50" t="s">
        <v>2224</v>
      </c>
      <c r="AT35" s="25">
        <v>0.7</v>
      </c>
      <c r="AU35" s="157"/>
      <c r="AV35" s="156"/>
      <c r="AW35" s="156"/>
      <c r="AX35" s="155"/>
      <c r="AY35" s="89">
        <f>ROUND(ROUND(ROUND(M33*W36,0)*$AB$12,0)*AT35,0)</f>
        <v>268</v>
      </c>
      <c r="AZ35" s="9"/>
    </row>
    <row r="36" spans="1:52" ht="14.1" x14ac:dyDescent="0.3">
      <c r="A36" s="6">
        <v>22</v>
      </c>
      <c r="B36" s="154" t="s">
        <v>1317</v>
      </c>
      <c r="C36" s="49" t="s">
        <v>4931</v>
      </c>
      <c r="D36" s="108"/>
      <c r="E36" s="109"/>
      <c r="F36" s="109"/>
      <c r="G36" s="41"/>
      <c r="H36" s="1"/>
      <c r="I36" s="1"/>
      <c r="J36" s="40"/>
      <c r="K36" s="159"/>
      <c r="L36" s="159"/>
      <c r="M36" s="160"/>
      <c r="N36" s="159"/>
      <c r="O36" s="159"/>
      <c r="P36" s="1"/>
      <c r="Q36" s="40"/>
      <c r="R36" s="58"/>
      <c r="S36" s="159"/>
      <c r="T36" s="159"/>
      <c r="U36" s="159"/>
      <c r="V36" s="127" t="s">
        <v>2224</v>
      </c>
      <c r="W36" s="150">
        <v>0.96499999999999997</v>
      </c>
      <c r="X36" s="273"/>
      <c r="Y36" s="58"/>
      <c r="Z36" s="67"/>
      <c r="AA36" s="58"/>
      <c r="AB36" s="58"/>
      <c r="AC36" s="74"/>
      <c r="AD36" s="307"/>
      <c r="AE36" s="308"/>
      <c r="AF36" s="308"/>
      <c r="AG36" s="308"/>
      <c r="AH36" s="308"/>
      <c r="AI36" s="309"/>
      <c r="AJ36" s="45" t="s">
        <v>2248</v>
      </c>
      <c r="AK36" s="46"/>
      <c r="AL36" s="46"/>
      <c r="AM36" s="46"/>
      <c r="AN36" s="46"/>
      <c r="AO36" s="46"/>
      <c r="AP36" s="46"/>
      <c r="AQ36" s="46"/>
      <c r="AR36" s="46"/>
      <c r="AS36" s="53" t="s">
        <v>1</v>
      </c>
      <c r="AT36" s="25">
        <v>0.5</v>
      </c>
      <c r="AU36" s="172"/>
      <c r="AV36" s="146"/>
      <c r="AW36" s="146"/>
      <c r="AX36" s="145"/>
      <c r="AY36" s="89">
        <f>ROUND(ROUND(ROUND(M33*W36,0)*$AB$12,0)*AT36,0)</f>
        <v>192</v>
      </c>
      <c r="AZ36" s="9"/>
    </row>
    <row r="37" spans="1:52" ht="14.25" customHeight="1" x14ac:dyDescent="0.3">
      <c r="A37" s="6">
        <v>22</v>
      </c>
      <c r="B37" s="154" t="s">
        <v>1316</v>
      </c>
      <c r="C37" s="49" t="s">
        <v>4930</v>
      </c>
      <c r="D37" s="108"/>
      <c r="E37" s="109"/>
      <c r="F37" s="109"/>
      <c r="G37" s="55"/>
      <c r="H37" s="54"/>
      <c r="I37" s="54"/>
      <c r="J37" s="200"/>
      <c r="K37" s="109"/>
      <c r="L37" s="109"/>
      <c r="M37" s="269"/>
      <c r="N37" s="109"/>
      <c r="O37" s="109"/>
      <c r="P37" s="109"/>
      <c r="Q37" s="110"/>
      <c r="R37" s="30"/>
      <c r="S37" s="50"/>
      <c r="T37" s="50"/>
      <c r="U37" s="50"/>
      <c r="V37" s="50"/>
      <c r="W37" s="52"/>
      <c r="X37" s="50"/>
      <c r="Y37" s="50"/>
      <c r="Z37" s="68"/>
      <c r="AA37" s="127"/>
      <c r="AB37" s="127"/>
      <c r="AC37" s="81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165"/>
      <c r="AT37" s="164"/>
      <c r="AU37" s="310" t="s">
        <v>2255</v>
      </c>
      <c r="AV37" s="311"/>
      <c r="AW37" s="311"/>
      <c r="AX37" s="312"/>
      <c r="AY37" s="89">
        <f>ROUND(M33*$AB$12,0)-AU40</f>
        <v>392</v>
      </c>
      <c r="AZ37" s="9"/>
    </row>
    <row r="38" spans="1:52" ht="14.25" customHeight="1" x14ac:dyDescent="0.3">
      <c r="A38" s="6">
        <v>22</v>
      </c>
      <c r="B38" s="154" t="s">
        <v>1315</v>
      </c>
      <c r="C38" s="49" t="s">
        <v>4929</v>
      </c>
      <c r="D38" s="108"/>
      <c r="E38" s="109"/>
      <c r="F38" s="109"/>
      <c r="G38" s="55"/>
      <c r="H38" s="54"/>
      <c r="I38" s="54"/>
      <c r="J38" s="200"/>
      <c r="K38" s="109"/>
      <c r="L38" s="109"/>
      <c r="M38" s="269"/>
      <c r="N38" s="109"/>
      <c r="O38" s="109"/>
      <c r="P38" s="109"/>
      <c r="Q38" s="110"/>
      <c r="R38" s="1"/>
      <c r="S38" s="58"/>
      <c r="T38" s="58"/>
      <c r="U38" s="58"/>
      <c r="V38" s="58"/>
      <c r="W38" s="158"/>
      <c r="X38" s="58"/>
      <c r="Y38" s="58"/>
      <c r="Z38" s="67"/>
      <c r="AA38" s="58"/>
      <c r="AB38" s="58"/>
      <c r="AC38" s="74"/>
      <c r="AD38" s="304" t="s">
        <v>2230</v>
      </c>
      <c r="AE38" s="305"/>
      <c r="AF38" s="305"/>
      <c r="AG38" s="305"/>
      <c r="AH38" s="305"/>
      <c r="AI38" s="306"/>
      <c r="AJ38" s="166" t="s">
        <v>2244</v>
      </c>
      <c r="AK38" s="62"/>
      <c r="AL38" s="62"/>
      <c r="AM38" s="62"/>
      <c r="AN38" s="62"/>
      <c r="AO38" s="62"/>
      <c r="AP38" s="62"/>
      <c r="AQ38" s="62"/>
      <c r="AR38" s="62"/>
      <c r="AS38" s="50" t="s">
        <v>2224</v>
      </c>
      <c r="AT38" s="25">
        <v>0.7</v>
      </c>
      <c r="AU38" s="313"/>
      <c r="AV38" s="314"/>
      <c r="AW38" s="314"/>
      <c r="AX38" s="315"/>
      <c r="AY38" s="89">
        <f>ROUND(ROUND(M33*$AB$12,0)*AT38,0)-AU40</f>
        <v>273</v>
      </c>
      <c r="AZ38" s="9"/>
    </row>
    <row r="39" spans="1:52" ht="14.1" x14ac:dyDescent="0.3">
      <c r="A39" s="6">
        <v>22</v>
      </c>
      <c r="B39" s="154" t="s">
        <v>1314</v>
      </c>
      <c r="C39" s="49" t="s">
        <v>4928</v>
      </c>
      <c r="D39" s="108"/>
      <c r="E39" s="109"/>
      <c r="F39" s="109"/>
      <c r="G39" s="55"/>
      <c r="H39" s="54"/>
      <c r="I39" s="54"/>
      <c r="J39" s="200"/>
      <c r="K39" s="159"/>
      <c r="L39" s="159"/>
      <c r="M39" s="196"/>
      <c r="N39" s="1"/>
      <c r="O39" s="1"/>
      <c r="P39" s="159"/>
      <c r="Q39" s="40"/>
      <c r="R39" s="4"/>
      <c r="S39" s="7"/>
      <c r="T39" s="7"/>
      <c r="U39" s="7"/>
      <c r="V39" s="7"/>
      <c r="W39" s="207"/>
      <c r="X39" s="7"/>
      <c r="Y39" s="7"/>
      <c r="Z39" s="67"/>
      <c r="AA39" s="58"/>
      <c r="AB39" s="58"/>
      <c r="AC39" s="74"/>
      <c r="AD39" s="307"/>
      <c r="AE39" s="308"/>
      <c r="AF39" s="308"/>
      <c r="AG39" s="308"/>
      <c r="AH39" s="308"/>
      <c r="AI39" s="309"/>
      <c r="AJ39" s="45" t="s">
        <v>2248</v>
      </c>
      <c r="AK39" s="46"/>
      <c r="AL39" s="46"/>
      <c r="AM39" s="46"/>
      <c r="AN39" s="46"/>
      <c r="AO39" s="46"/>
      <c r="AP39" s="46"/>
      <c r="AQ39" s="46"/>
      <c r="AR39" s="46"/>
      <c r="AS39" s="53" t="s">
        <v>1</v>
      </c>
      <c r="AT39" s="25">
        <v>0.5</v>
      </c>
      <c r="AU39" s="313"/>
      <c r="AV39" s="314"/>
      <c r="AW39" s="314"/>
      <c r="AX39" s="315"/>
      <c r="AY39" s="89">
        <f>ROUND(ROUND(M33*$AB$12,0)*AT39,0)-AU40</f>
        <v>194</v>
      </c>
      <c r="AZ39" s="9"/>
    </row>
    <row r="40" spans="1:52" ht="14.1" x14ac:dyDescent="0.3">
      <c r="A40" s="6">
        <v>22</v>
      </c>
      <c r="B40" s="154" t="s">
        <v>1313</v>
      </c>
      <c r="C40" s="49" t="s">
        <v>4927</v>
      </c>
      <c r="D40" s="108"/>
      <c r="E40" s="109"/>
      <c r="F40" s="109"/>
      <c r="G40" s="55"/>
      <c r="H40" s="54"/>
      <c r="I40" s="54"/>
      <c r="J40" s="200"/>
      <c r="K40" s="1"/>
      <c r="L40" s="1"/>
      <c r="M40" s="33"/>
      <c r="N40" s="1"/>
      <c r="O40" s="1"/>
      <c r="P40" s="1"/>
      <c r="Q40" s="40"/>
      <c r="R40" s="58" t="s">
        <v>2234</v>
      </c>
      <c r="S40" s="58"/>
      <c r="T40" s="58"/>
      <c r="U40" s="58"/>
      <c r="V40" s="58"/>
      <c r="W40" s="158"/>
      <c r="X40" s="58"/>
      <c r="Y40" s="58"/>
      <c r="Z40" s="67"/>
      <c r="AA40" s="58"/>
      <c r="AB40" s="58"/>
      <c r="AC40" s="74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165"/>
      <c r="AT40" s="164"/>
      <c r="AU40" s="163">
        <v>5</v>
      </c>
      <c r="AV40" s="162" t="s">
        <v>2251</v>
      </c>
      <c r="AW40" s="159"/>
      <c r="AX40" s="161"/>
      <c r="AY40" s="89">
        <f>ROUND(ROUND(M33*W42,0)*$AB$12,0)-AU40</f>
        <v>378</v>
      </c>
      <c r="AZ40" s="9"/>
    </row>
    <row r="41" spans="1:52" ht="14.25" customHeight="1" x14ac:dyDescent="0.3">
      <c r="A41" s="6">
        <v>22</v>
      </c>
      <c r="B41" s="154" t="s">
        <v>1312</v>
      </c>
      <c r="C41" s="49" t="s">
        <v>4926</v>
      </c>
      <c r="D41" s="108"/>
      <c r="E41" s="109"/>
      <c r="F41" s="109"/>
      <c r="G41" s="41"/>
      <c r="H41" s="1"/>
      <c r="I41" s="1"/>
      <c r="J41" s="40"/>
      <c r="K41" s="159"/>
      <c r="L41" s="159"/>
      <c r="M41" s="160"/>
      <c r="N41" s="159"/>
      <c r="O41" s="159"/>
      <c r="P41" s="1"/>
      <c r="Q41" s="40"/>
      <c r="R41" s="58" t="s">
        <v>2231</v>
      </c>
      <c r="S41" s="58"/>
      <c r="T41" s="58"/>
      <c r="U41" s="58"/>
      <c r="V41" s="58"/>
      <c r="W41" s="158"/>
      <c r="X41" s="159"/>
      <c r="Y41" s="58"/>
      <c r="Z41" s="67"/>
      <c r="AA41" s="58"/>
      <c r="AB41" s="58"/>
      <c r="AC41" s="74"/>
      <c r="AD41" s="304" t="s">
        <v>2230</v>
      </c>
      <c r="AE41" s="305"/>
      <c r="AF41" s="305"/>
      <c r="AG41" s="305"/>
      <c r="AH41" s="305"/>
      <c r="AI41" s="306"/>
      <c r="AJ41" s="166" t="s">
        <v>2244</v>
      </c>
      <c r="AK41" s="62"/>
      <c r="AL41" s="62"/>
      <c r="AM41" s="62"/>
      <c r="AN41" s="62"/>
      <c r="AO41" s="62"/>
      <c r="AP41" s="62"/>
      <c r="AQ41" s="62"/>
      <c r="AR41" s="62"/>
      <c r="AS41" s="50" t="s">
        <v>2224</v>
      </c>
      <c r="AT41" s="25">
        <v>0.7</v>
      </c>
      <c r="AU41" s="157"/>
      <c r="AV41" s="156"/>
      <c r="AW41" s="156"/>
      <c r="AX41" s="155"/>
      <c r="AY41" s="89">
        <f>ROUND(ROUND(ROUND(M33*W42,0)*$AB$12,0)*AT41,0)-AU40</f>
        <v>263</v>
      </c>
      <c r="AZ41" s="9"/>
    </row>
    <row r="42" spans="1:52" ht="14.1" x14ac:dyDescent="0.3">
      <c r="A42" s="6">
        <v>22</v>
      </c>
      <c r="B42" s="154" t="s">
        <v>1311</v>
      </c>
      <c r="C42" s="49" t="s">
        <v>4925</v>
      </c>
      <c r="D42" s="108"/>
      <c r="E42" s="109"/>
      <c r="F42" s="109"/>
      <c r="G42" s="41"/>
      <c r="H42" s="1"/>
      <c r="I42" s="1"/>
      <c r="J42" s="40"/>
      <c r="K42" s="159"/>
      <c r="L42" s="159"/>
      <c r="M42" s="160"/>
      <c r="N42" s="159"/>
      <c r="O42" s="159"/>
      <c r="P42" s="1"/>
      <c r="Q42" s="40"/>
      <c r="R42" s="58"/>
      <c r="S42" s="159"/>
      <c r="T42" s="159"/>
      <c r="U42" s="159"/>
      <c r="V42" s="127" t="s">
        <v>2224</v>
      </c>
      <c r="W42" s="150">
        <v>0.96499999999999997</v>
      </c>
      <c r="X42" s="273"/>
      <c r="Y42" s="58"/>
      <c r="Z42" s="67"/>
      <c r="AA42" s="58"/>
      <c r="AB42" s="58"/>
      <c r="AC42" s="74"/>
      <c r="AD42" s="307"/>
      <c r="AE42" s="308"/>
      <c r="AF42" s="308"/>
      <c r="AG42" s="308"/>
      <c r="AH42" s="308"/>
      <c r="AI42" s="309"/>
      <c r="AJ42" s="45" t="s">
        <v>2248</v>
      </c>
      <c r="AK42" s="46"/>
      <c r="AL42" s="46"/>
      <c r="AM42" s="46"/>
      <c r="AN42" s="46"/>
      <c r="AO42" s="46"/>
      <c r="AP42" s="46"/>
      <c r="AQ42" s="46"/>
      <c r="AR42" s="46"/>
      <c r="AS42" s="53" t="s">
        <v>1</v>
      </c>
      <c r="AT42" s="25">
        <v>0.5</v>
      </c>
      <c r="AU42" s="148"/>
      <c r="AV42" s="147"/>
      <c r="AW42" s="146"/>
      <c r="AX42" s="145"/>
      <c r="AY42" s="89">
        <f>ROUND(ROUND(ROUND(M33*W42,0)*$AB$12,0)*AT42,0)-AU40</f>
        <v>187</v>
      </c>
      <c r="AZ42" s="9"/>
    </row>
    <row r="43" spans="1:52" ht="14.1" x14ac:dyDescent="0.3">
      <c r="A43" s="6">
        <v>22</v>
      </c>
      <c r="B43" s="154">
        <v>7535</v>
      </c>
      <c r="C43" s="49" t="s">
        <v>4924</v>
      </c>
      <c r="D43" s="108"/>
      <c r="E43" s="109"/>
      <c r="F43" s="109"/>
      <c r="G43" s="41"/>
      <c r="H43" s="1"/>
      <c r="I43" s="1"/>
      <c r="J43" s="159"/>
      <c r="K43" s="57" t="s">
        <v>2907</v>
      </c>
      <c r="L43" s="56"/>
      <c r="M43" s="266"/>
      <c r="N43" s="56"/>
      <c r="O43" s="56"/>
      <c r="P43" s="56"/>
      <c r="Q43" s="238"/>
      <c r="R43" s="30"/>
      <c r="S43" s="50"/>
      <c r="T43" s="50"/>
      <c r="U43" s="50"/>
      <c r="V43" s="50"/>
      <c r="W43" s="52"/>
      <c r="X43" s="50"/>
      <c r="Y43" s="50"/>
      <c r="Z43" s="68"/>
      <c r="AA43" s="127"/>
      <c r="AB43" s="127"/>
      <c r="AC43" s="81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165"/>
      <c r="AT43" s="164"/>
      <c r="AU43" s="176"/>
      <c r="AV43" s="165"/>
      <c r="AW43" s="165"/>
      <c r="AX43" s="175"/>
      <c r="AY43" s="89">
        <f>ROUND(M45*$AB$12,0)</f>
        <v>397</v>
      </c>
      <c r="AZ43" s="9"/>
    </row>
    <row r="44" spans="1:52" ht="14.25" customHeight="1" x14ac:dyDescent="0.3">
      <c r="A44" s="6">
        <v>22</v>
      </c>
      <c r="B44" s="154">
        <v>7536</v>
      </c>
      <c r="C44" s="49" t="s">
        <v>4923</v>
      </c>
      <c r="D44" s="108"/>
      <c r="E44" s="109"/>
      <c r="F44" s="109"/>
      <c r="G44" s="41"/>
      <c r="H44" s="1"/>
      <c r="I44" s="1"/>
      <c r="J44" s="159"/>
      <c r="K44" s="55"/>
      <c r="L44" s="54"/>
      <c r="M44" s="265"/>
      <c r="N44" s="54"/>
      <c r="O44" s="54"/>
      <c r="P44" s="54"/>
      <c r="Q44" s="200"/>
      <c r="R44" s="1"/>
      <c r="S44" s="58"/>
      <c r="T44" s="58"/>
      <c r="U44" s="58"/>
      <c r="V44" s="58"/>
      <c r="W44" s="158"/>
      <c r="X44" s="58"/>
      <c r="Y44" s="58"/>
      <c r="Z44" s="67"/>
      <c r="AA44" s="58"/>
      <c r="AB44" s="58"/>
      <c r="AC44" s="74"/>
      <c r="AD44" s="304" t="s">
        <v>2230</v>
      </c>
      <c r="AE44" s="305"/>
      <c r="AF44" s="305"/>
      <c r="AG44" s="305"/>
      <c r="AH44" s="305"/>
      <c r="AI44" s="306"/>
      <c r="AJ44" s="166" t="s">
        <v>2244</v>
      </c>
      <c r="AK44" s="62"/>
      <c r="AL44" s="62"/>
      <c r="AM44" s="62"/>
      <c r="AN44" s="62"/>
      <c r="AO44" s="62"/>
      <c r="AP44" s="62"/>
      <c r="AQ44" s="62"/>
      <c r="AR44" s="62"/>
      <c r="AS44" s="50" t="s">
        <v>2224</v>
      </c>
      <c r="AT44" s="25">
        <v>0.7</v>
      </c>
      <c r="AU44" s="263"/>
      <c r="AV44" s="262"/>
      <c r="AW44" s="262"/>
      <c r="AX44" s="261"/>
      <c r="AY44" s="89">
        <f>ROUND(ROUND(M45*$AB$12,0)*AT44,0)</f>
        <v>278</v>
      </c>
      <c r="AZ44" s="9"/>
    </row>
    <row r="45" spans="1:52" ht="14.1" x14ac:dyDescent="0.3">
      <c r="A45" s="6">
        <v>22</v>
      </c>
      <c r="B45" s="154" t="s">
        <v>1310</v>
      </c>
      <c r="C45" s="49" t="s">
        <v>4922</v>
      </c>
      <c r="D45" s="108"/>
      <c r="E45" s="109"/>
      <c r="F45" s="109"/>
      <c r="G45" s="41"/>
      <c r="H45" s="1"/>
      <c r="I45" s="1"/>
      <c r="J45" s="159"/>
      <c r="K45" s="173"/>
      <c r="L45" s="159"/>
      <c r="M45" s="174">
        <f>'7経過的生活介護(基本３)'!L45</f>
        <v>567</v>
      </c>
      <c r="N45" s="1" t="s">
        <v>1860</v>
      </c>
      <c r="O45" s="1"/>
      <c r="P45" s="159"/>
      <c r="Q45" s="40"/>
      <c r="R45" s="4"/>
      <c r="S45" s="7"/>
      <c r="T45" s="7"/>
      <c r="U45" s="7"/>
      <c r="V45" s="7"/>
      <c r="W45" s="207"/>
      <c r="X45" s="7"/>
      <c r="Y45" s="7"/>
      <c r="Z45" s="67"/>
      <c r="AA45" s="58"/>
      <c r="AB45" s="58"/>
      <c r="AC45" s="74"/>
      <c r="AD45" s="307"/>
      <c r="AE45" s="308"/>
      <c r="AF45" s="308"/>
      <c r="AG45" s="308"/>
      <c r="AH45" s="308"/>
      <c r="AI45" s="309"/>
      <c r="AJ45" s="45" t="s">
        <v>2248</v>
      </c>
      <c r="AK45" s="46"/>
      <c r="AL45" s="46"/>
      <c r="AM45" s="46"/>
      <c r="AN45" s="46"/>
      <c r="AO45" s="46"/>
      <c r="AP45" s="46"/>
      <c r="AQ45" s="46"/>
      <c r="AR45" s="46"/>
      <c r="AS45" s="53" t="s">
        <v>1</v>
      </c>
      <c r="AT45" s="25">
        <v>0.5</v>
      </c>
      <c r="AU45" s="263"/>
      <c r="AV45" s="262"/>
      <c r="AW45" s="262"/>
      <c r="AX45" s="261"/>
      <c r="AY45" s="89">
        <f>ROUND(ROUND(M45*$AB$12,0)*AT45,0)</f>
        <v>199</v>
      </c>
      <c r="AZ45" s="9"/>
    </row>
    <row r="46" spans="1:52" ht="14.1" x14ac:dyDescent="0.3">
      <c r="A46" s="6">
        <v>22</v>
      </c>
      <c r="B46" s="154">
        <v>7537</v>
      </c>
      <c r="C46" s="49" t="s">
        <v>4921</v>
      </c>
      <c r="D46" s="108"/>
      <c r="E46" s="109"/>
      <c r="F46" s="109"/>
      <c r="G46" s="41"/>
      <c r="H46" s="1"/>
      <c r="I46" s="1"/>
      <c r="J46" s="159"/>
      <c r="K46" s="173"/>
      <c r="L46" s="159"/>
      <c r="M46" s="160"/>
      <c r="N46" s="159"/>
      <c r="O46" s="159"/>
      <c r="P46" s="159"/>
      <c r="Q46" s="40"/>
      <c r="R46" s="58" t="s">
        <v>2234</v>
      </c>
      <c r="S46" s="58"/>
      <c r="T46" s="58"/>
      <c r="U46" s="58"/>
      <c r="V46" s="58"/>
      <c r="W46" s="158"/>
      <c r="X46" s="58"/>
      <c r="Y46" s="58"/>
      <c r="Z46" s="67"/>
      <c r="AA46" s="58"/>
      <c r="AB46" s="58"/>
      <c r="AC46" s="74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165"/>
      <c r="AT46" s="164"/>
      <c r="AU46" s="157"/>
      <c r="AV46" s="156"/>
      <c r="AW46" s="156"/>
      <c r="AX46" s="155"/>
      <c r="AY46" s="89">
        <f>ROUND(ROUND(M45*W48,0)*$AB$12,0)</f>
        <v>383</v>
      </c>
      <c r="AZ46" s="9"/>
    </row>
    <row r="47" spans="1:52" ht="14.25" customHeight="1" x14ac:dyDescent="0.3">
      <c r="A47" s="6">
        <v>22</v>
      </c>
      <c r="B47" s="154">
        <v>7538</v>
      </c>
      <c r="C47" s="49" t="s">
        <v>4920</v>
      </c>
      <c r="D47" s="108"/>
      <c r="E47" s="109"/>
      <c r="F47" s="109"/>
      <c r="G47" s="41"/>
      <c r="H47" s="1"/>
      <c r="I47" s="1"/>
      <c r="J47" s="159"/>
      <c r="K47" s="173"/>
      <c r="L47" s="159"/>
      <c r="M47" s="160"/>
      <c r="N47" s="159"/>
      <c r="O47" s="159"/>
      <c r="P47" s="159"/>
      <c r="Q47" s="40"/>
      <c r="R47" s="58" t="s">
        <v>2231</v>
      </c>
      <c r="S47" s="58"/>
      <c r="T47" s="58"/>
      <c r="U47" s="58"/>
      <c r="V47" s="58"/>
      <c r="W47" s="158"/>
      <c r="X47" s="159"/>
      <c r="Y47" s="58"/>
      <c r="Z47" s="67"/>
      <c r="AA47" s="58"/>
      <c r="AB47" s="58"/>
      <c r="AC47" s="74"/>
      <c r="AD47" s="304" t="s">
        <v>2230</v>
      </c>
      <c r="AE47" s="305"/>
      <c r="AF47" s="305"/>
      <c r="AG47" s="305"/>
      <c r="AH47" s="305"/>
      <c r="AI47" s="306"/>
      <c r="AJ47" s="166" t="s">
        <v>2244</v>
      </c>
      <c r="AK47" s="62"/>
      <c r="AL47" s="62"/>
      <c r="AM47" s="62"/>
      <c r="AN47" s="62"/>
      <c r="AO47" s="62"/>
      <c r="AP47" s="62"/>
      <c r="AQ47" s="62"/>
      <c r="AR47" s="62"/>
      <c r="AS47" s="50" t="s">
        <v>2224</v>
      </c>
      <c r="AT47" s="25">
        <v>0.7</v>
      </c>
      <c r="AU47" s="157"/>
      <c r="AV47" s="156"/>
      <c r="AW47" s="156"/>
      <c r="AX47" s="155"/>
      <c r="AY47" s="89">
        <f>ROUND(ROUND(ROUND(M45*W48,0)*$AB$12,0)*AT47,0)</f>
        <v>268</v>
      </c>
      <c r="AZ47" s="9"/>
    </row>
    <row r="48" spans="1:52" ht="14.1" x14ac:dyDescent="0.3">
      <c r="A48" s="6">
        <v>22</v>
      </c>
      <c r="B48" s="154" t="s">
        <v>1309</v>
      </c>
      <c r="C48" s="49" t="s">
        <v>4919</v>
      </c>
      <c r="D48" s="108"/>
      <c r="E48" s="109"/>
      <c r="F48" s="109"/>
      <c r="G48" s="41"/>
      <c r="H48" s="1"/>
      <c r="I48" s="1"/>
      <c r="J48" s="159"/>
      <c r="K48" s="173"/>
      <c r="L48" s="159"/>
      <c r="M48" s="160"/>
      <c r="N48" s="159"/>
      <c r="O48" s="159"/>
      <c r="P48" s="159"/>
      <c r="Q48" s="40"/>
      <c r="R48" s="58"/>
      <c r="S48" s="159"/>
      <c r="T48" s="159"/>
      <c r="U48" s="159"/>
      <c r="V48" s="127" t="s">
        <v>2224</v>
      </c>
      <c r="W48" s="150">
        <v>0.96499999999999997</v>
      </c>
      <c r="X48" s="273"/>
      <c r="Y48" s="58"/>
      <c r="Z48" s="67"/>
      <c r="AA48" s="58"/>
      <c r="AB48" s="58"/>
      <c r="AC48" s="74"/>
      <c r="AD48" s="307"/>
      <c r="AE48" s="308"/>
      <c r="AF48" s="308"/>
      <c r="AG48" s="308"/>
      <c r="AH48" s="308"/>
      <c r="AI48" s="309"/>
      <c r="AJ48" s="45" t="s">
        <v>2248</v>
      </c>
      <c r="AK48" s="46"/>
      <c r="AL48" s="46"/>
      <c r="AM48" s="46"/>
      <c r="AN48" s="46"/>
      <c r="AO48" s="46"/>
      <c r="AP48" s="46"/>
      <c r="AQ48" s="46"/>
      <c r="AR48" s="46"/>
      <c r="AS48" s="53" t="s">
        <v>1</v>
      </c>
      <c r="AT48" s="25">
        <v>0.5</v>
      </c>
      <c r="AU48" s="172"/>
      <c r="AV48" s="146"/>
      <c r="AW48" s="146"/>
      <c r="AX48" s="145"/>
      <c r="AY48" s="89">
        <f>ROUND(ROUND(ROUND(M45*W48,0)*$AB$12,0)*AT48,0)</f>
        <v>192</v>
      </c>
      <c r="AZ48" s="9"/>
    </row>
    <row r="49" spans="1:52" ht="14.25" customHeight="1" x14ac:dyDescent="0.3">
      <c r="A49" s="6">
        <v>22</v>
      </c>
      <c r="B49" s="154" t="s">
        <v>1308</v>
      </c>
      <c r="C49" s="49" t="s">
        <v>4918</v>
      </c>
      <c r="D49" s="108"/>
      <c r="E49" s="109"/>
      <c r="F49" s="109"/>
      <c r="G49" s="41"/>
      <c r="H49" s="1"/>
      <c r="I49" s="1"/>
      <c r="J49" s="159"/>
      <c r="K49" s="55"/>
      <c r="L49" s="54"/>
      <c r="M49" s="265"/>
      <c r="N49" s="54"/>
      <c r="O49" s="54"/>
      <c r="P49" s="54"/>
      <c r="Q49" s="200"/>
      <c r="R49" s="30"/>
      <c r="S49" s="50"/>
      <c r="T49" s="50"/>
      <c r="U49" s="50"/>
      <c r="V49" s="50"/>
      <c r="W49" s="52"/>
      <c r="X49" s="50"/>
      <c r="Y49" s="50"/>
      <c r="Z49" s="68"/>
      <c r="AA49" s="127"/>
      <c r="AB49" s="127"/>
      <c r="AC49" s="81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165"/>
      <c r="AT49" s="164"/>
      <c r="AU49" s="310" t="s">
        <v>2255</v>
      </c>
      <c r="AV49" s="311"/>
      <c r="AW49" s="311"/>
      <c r="AX49" s="312"/>
      <c r="AY49" s="89">
        <f>ROUND(M45*$AB$12,0)-AU52</f>
        <v>392</v>
      </c>
      <c r="AZ49" s="9"/>
    </row>
    <row r="50" spans="1:52" ht="14.25" customHeight="1" x14ac:dyDescent="0.3">
      <c r="A50" s="6">
        <v>22</v>
      </c>
      <c r="B50" s="154" t="s">
        <v>1307</v>
      </c>
      <c r="C50" s="49" t="s">
        <v>4917</v>
      </c>
      <c r="D50" s="108"/>
      <c r="E50" s="109"/>
      <c r="F50" s="109"/>
      <c r="G50" s="41"/>
      <c r="H50" s="1"/>
      <c r="I50" s="1"/>
      <c r="J50" s="159"/>
      <c r="K50" s="55"/>
      <c r="L50" s="54"/>
      <c r="M50" s="265"/>
      <c r="N50" s="54"/>
      <c r="O50" s="54"/>
      <c r="P50" s="54"/>
      <c r="Q50" s="200"/>
      <c r="R50" s="1"/>
      <c r="S50" s="58"/>
      <c r="T50" s="58"/>
      <c r="U50" s="58"/>
      <c r="V50" s="58"/>
      <c r="W50" s="158"/>
      <c r="X50" s="58"/>
      <c r="Y50" s="58"/>
      <c r="Z50" s="67"/>
      <c r="AA50" s="58"/>
      <c r="AB50" s="58"/>
      <c r="AC50" s="74"/>
      <c r="AD50" s="304" t="s">
        <v>2230</v>
      </c>
      <c r="AE50" s="305"/>
      <c r="AF50" s="305"/>
      <c r="AG50" s="305"/>
      <c r="AH50" s="305"/>
      <c r="AI50" s="306"/>
      <c r="AJ50" s="166" t="s">
        <v>2244</v>
      </c>
      <c r="AK50" s="62"/>
      <c r="AL50" s="62"/>
      <c r="AM50" s="62"/>
      <c r="AN50" s="62"/>
      <c r="AO50" s="62"/>
      <c r="AP50" s="62"/>
      <c r="AQ50" s="62"/>
      <c r="AR50" s="62"/>
      <c r="AS50" s="50" t="s">
        <v>2224</v>
      </c>
      <c r="AT50" s="25">
        <v>0.7</v>
      </c>
      <c r="AU50" s="313"/>
      <c r="AV50" s="314"/>
      <c r="AW50" s="314"/>
      <c r="AX50" s="315"/>
      <c r="AY50" s="89">
        <f>ROUND(ROUND(M45*$AB$12,0)*AT50,0)-AU52</f>
        <v>273</v>
      </c>
      <c r="AZ50" s="9"/>
    </row>
    <row r="51" spans="1:52" ht="14.1" x14ac:dyDescent="0.3">
      <c r="A51" s="6">
        <v>22</v>
      </c>
      <c r="B51" s="154" t="s">
        <v>1306</v>
      </c>
      <c r="C51" s="49" t="s">
        <v>4916</v>
      </c>
      <c r="D51" s="108"/>
      <c r="E51" s="109"/>
      <c r="F51" s="109"/>
      <c r="G51" s="41"/>
      <c r="H51" s="1"/>
      <c r="I51" s="1"/>
      <c r="J51" s="159"/>
      <c r="K51" s="173"/>
      <c r="L51" s="159"/>
      <c r="M51" s="196"/>
      <c r="N51" s="1"/>
      <c r="O51" s="1"/>
      <c r="P51" s="159"/>
      <c r="Q51" s="40"/>
      <c r="R51" s="4"/>
      <c r="S51" s="7"/>
      <c r="T51" s="7"/>
      <c r="U51" s="7"/>
      <c r="V51" s="7"/>
      <c r="W51" s="207"/>
      <c r="X51" s="7"/>
      <c r="Y51" s="7"/>
      <c r="Z51" s="67"/>
      <c r="AA51" s="58"/>
      <c r="AB51" s="58"/>
      <c r="AC51" s="74"/>
      <c r="AD51" s="307"/>
      <c r="AE51" s="308"/>
      <c r="AF51" s="308"/>
      <c r="AG51" s="308"/>
      <c r="AH51" s="308"/>
      <c r="AI51" s="309"/>
      <c r="AJ51" s="45" t="s">
        <v>2248</v>
      </c>
      <c r="AK51" s="46"/>
      <c r="AL51" s="46"/>
      <c r="AM51" s="46"/>
      <c r="AN51" s="46"/>
      <c r="AO51" s="46"/>
      <c r="AP51" s="46"/>
      <c r="AQ51" s="46"/>
      <c r="AR51" s="46"/>
      <c r="AS51" s="53" t="s">
        <v>1</v>
      </c>
      <c r="AT51" s="25">
        <v>0.5</v>
      </c>
      <c r="AU51" s="313"/>
      <c r="AV51" s="314"/>
      <c r="AW51" s="314"/>
      <c r="AX51" s="315"/>
      <c r="AY51" s="89">
        <f>ROUND(ROUND(M45*$AB$12,0)*AT51,0)-AU52</f>
        <v>194</v>
      </c>
      <c r="AZ51" s="9"/>
    </row>
    <row r="52" spans="1:52" ht="14.1" x14ac:dyDescent="0.3">
      <c r="A52" s="6">
        <v>22</v>
      </c>
      <c r="B52" s="154" t="s">
        <v>1305</v>
      </c>
      <c r="C52" s="49" t="s">
        <v>4915</v>
      </c>
      <c r="D52" s="108"/>
      <c r="E52" s="109"/>
      <c r="F52" s="109"/>
      <c r="G52" s="41"/>
      <c r="H52" s="1"/>
      <c r="I52" s="1"/>
      <c r="J52" s="159"/>
      <c r="K52" s="173"/>
      <c r="L52" s="159"/>
      <c r="M52" s="160"/>
      <c r="N52" s="159"/>
      <c r="O52" s="159"/>
      <c r="P52" s="159"/>
      <c r="Q52" s="40"/>
      <c r="R52" s="58" t="s">
        <v>2234</v>
      </c>
      <c r="S52" s="58"/>
      <c r="T52" s="58"/>
      <c r="U52" s="58"/>
      <c r="V52" s="58"/>
      <c r="W52" s="158"/>
      <c r="X52" s="58"/>
      <c r="Y52" s="58"/>
      <c r="Z52" s="67"/>
      <c r="AA52" s="58"/>
      <c r="AB52" s="58"/>
      <c r="AC52" s="74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165"/>
      <c r="AT52" s="164"/>
      <c r="AU52" s="163">
        <v>5</v>
      </c>
      <c r="AV52" s="162" t="s">
        <v>2251</v>
      </c>
      <c r="AW52" s="159"/>
      <c r="AX52" s="161"/>
      <c r="AY52" s="89">
        <f>ROUND(ROUND(M45*W54,0)*$AB$12,0)-AU52</f>
        <v>378</v>
      </c>
      <c r="AZ52" s="9"/>
    </row>
    <row r="53" spans="1:52" ht="14.25" customHeight="1" x14ac:dyDescent="0.3">
      <c r="A53" s="6">
        <v>22</v>
      </c>
      <c r="B53" s="154" t="s">
        <v>1304</v>
      </c>
      <c r="C53" s="49" t="s">
        <v>4914</v>
      </c>
      <c r="D53" s="108"/>
      <c r="E53" s="109"/>
      <c r="F53" s="109"/>
      <c r="G53" s="41"/>
      <c r="H53" s="1"/>
      <c r="I53" s="1"/>
      <c r="J53" s="159"/>
      <c r="K53" s="173"/>
      <c r="L53" s="159"/>
      <c r="M53" s="160"/>
      <c r="N53" s="159"/>
      <c r="O53" s="159"/>
      <c r="P53" s="159"/>
      <c r="Q53" s="40"/>
      <c r="R53" s="58" t="s">
        <v>2231</v>
      </c>
      <c r="S53" s="58"/>
      <c r="T53" s="58"/>
      <c r="U53" s="58"/>
      <c r="V53" s="58"/>
      <c r="W53" s="158"/>
      <c r="X53" s="159"/>
      <c r="Y53" s="58"/>
      <c r="Z53" s="67"/>
      <c r="AA53" s="58"/>
      <c r="AB53" s="58"/>
      <c r="AC53" s="74"/>
      <c r="AD53" s="304" t="s">
        <v>2230</v>
      </c>
      <c r="AE53" s="305"/>
      <c r="AF53" s="305"/>
      <c r="AG53" s="305"/>
      <c r="AH53" s="305"/>
      <c r="AI53" s="306"/>
      <c r="AJ53" s="166" t="s">
        <v>2244</v>
      </c>
      <c r="AK53" s="62"/>
      <c r="AL53" s="62"/>
      <c r="AM53" s="62"/>
      <c r="AN53" s="62"/>
      <c r="AO53" s="62"/>
      <c r="AP53" s="62"/>
      <c r="AQ53" s="62"/>
      <c r="AR53" s="62"/>
      <c r="AS53" s="50" t="s">
        <v>2224</v>
      </c>
      <c r="AT53" s="25">
        <v>0.7</v>
      </c>
      <c r="AU53" s="157"/>
      <c r="AV53" s="156"/>
      <c r="AW53" s="156"/>
      <c r="AX53" s="155"/>
      <c r="AY53" s="89">
        <f>ROUND(ROUND(ROUND(M45*W54,0)*$AB$12,0)*AT53,0)-AU52</f>
        <v>263</v>
      </c>
      <c r="AZ53" s="9"/>
    </row>
    <row r="54" spans="1:52" ht="14.1" x14ac:dyDescent="0.3">
      <c r="A54" s="6">
        <v>22</v>
      </c>
      <c r="B54" s="154" t="s">
        <v>1303</v>
      </c>
      <c r="C54" s="49" t="s">
        <v>4913</v>
      </c>
      <c r="D54" s="108"/>
      <c r="E54" s="109"/>
      <c r="F54" s="109"/>
      <c r="G54" s="39"/>
      <c r="H54" s="4"/>
      <c r="I54" s="4"/>
      <c r="J54" s="152"/>
      <c r="K54" s="173"/>
      <c r="L54" s="159"/>
      <c r="M54" s="160"/>
      <c r="N54" s="159"/>
      <c r="O54" s="159"/>
      <c r="P54" s="159"/>
      <c r="Q54" s="40"/>
      <c r="R54" s="58"/>
      <c r="S54" s="159"/>
      <c r="T54" s="159"/>
      <c r="U54" s="159"/>
      <c r="V54" s="127" t="s">
        <v>2224</v>
      </c>
      <c r="W54" s="150">
        <v>0.96499999999999997</v>
      </c>
      <c r="X54" s="273"/>
      <c r="Y54" s="58"/>
      <c r="Z54" s="67"/>
      <c r="AA54" s="58"/>
      <c r="AB54" s="58"/>
      <c r="AC54" s="74"/>
      <c r="AD54" s="307"/>
      <c r="AE54" s="308"/>
      <c r="AF54" s="308"/>
      <c r="AG54" s="308"/>
      <c r="AH54" s="308"/>
      <c r="AI54" s="309"/>
      <c r="AJ54" s="45" t="s">
        <v>2248</v>
      </c>
      <c r="AK54" s="46"/>
      <c r="AL54" s="46"/>
      <c r="AM54" s="46"/>
      <c r="AN54" s="46"/>
      <c r="AO54" s="46"/>
      <c r="AP54" s="46"/>
      <c r="AQ54" s="46"/>
      <c r="AR54" s="46"/>
      <c r="AS54" s="53" t="s">
        <v>1</v>
      </c>
      <c r="AT54" s="25">
        <v>0.5</v>
      </c>
      <c r="AU54" s="148"/>
      <c r="AV54" s="147"/>
      <c r="AW54" s="146"/>
      <c r="AX54" s="145"/>
      <c r="AY54" s="89">
        <f>ROUND(ROUND(ROUND(M45*W54,0)*$AB$12,0)*AT54,0)-AU52</f>
        <v>187</v>
      </c>
      <c r="AZ54" s="9"/>
    </row>
    <row r="55" spans="1:52" ht="14.25" customHeight="1" x14ac:dyDescent="0.3">
      <c r="A55" s="6">
        <v>22</v>
      </c>
      <c r="B55" s="154">
        <v>7541</v>
      </c>
      <c r="C55" s="49" t="s">
        <v>4912</v>
      </c>
      <c r="D55" s="108"/>
      <c r="E55" s="109"/>
      <c r="F55" s="110"/>
      <c r="G55" s="298" t="s">
        <v>3047</v>
      </c>
      <c r="H55" s="299"/>
      <c r="I55" s="299"/>
      <c r="J55" s="300"/>
      <c r="K55" s="57" t="s">
        <v>2920</v>
      </c>
      <c r="L55" s="56"/>
      <c r="M55" s="266"/>
      <c r="N55" s="56"/>
      <c r="O55" s="56"/>
      <c r="P55" s="56"/>
      <c r="Q55" s="238"/>
      <c r="R55" s="30"/>
      <c r="S55" s="50"/>
      <c r="T55" s="50"/>
      <c r="U55" s="50"/>
      <c r="V55" s="50"/>
      <c r="W55" s="52"/>
      <c r="X55" s="50"/>
      <c r="Y55" s="50"/>
      <c r="Z55" s="68"/>
      <c r="AA55" s="127"/>
      <c r="AB55" s="127"/>
      <c r="AC55" s="81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165"/>
      <c r="AT55" s="164"/>
      <c r="AU55" s="176"/>
      <c r="AV55" s="165"/>
      <c r="AW55" s="165"/>
      <c r="AX55" s="175"/>
      <c r="AY55" s="89">
        <f>ROUND(M57*$AB$12,0)</f>
        <v>348</v>
      </c>
      <c r="AZ55" s="9"/>
    </row>
    <row r="56" spans="1:52" ht="14.25" customHeight="1" x14ac:dyDescent="0.3">
      <c r="A56" s="6">
        <v>22</v>
      </c>
      <c r="B56" s="154">
        <v>7542</v>
      </c>
      <c r="C56" s="49" t="s">
        <v>4911</v>
      </c>
      <c r="D56" s="108"/>
      <c r="E56" s="109"/>
      <c r="F56" s="110"/>
      <c r="G56" s="301"/>
      <c r="H56" s="302"/>
      <c r="I56" s="302"/>
      <c r="J56" s="303"/>
      <c r="K56" s="55"/>
      <c r="L56" s="54"/>
      <c r="M56" s="265"/>
      <c r="N56" s="54"/>
      <c r="O56" s="54"/>
      <c r="P56" s="54"/>
      <c r="Q56" s="200"/>
      <c r="R56" s="1"/>
      <c r="S56" s="58"/>
      <c r="T56" s="58"/>
      <c r="U56" s="58"/>
      <c r="V56" s="58"/>
      <c r="W56" s="158"/>
      <c r="X56" s="58"/>
      <c r="Y56" s="58"/>
      <c r="Z56" s="67"/>
      <c r="AA56" s="58"/>
      <c r="AB56" s="58"/>
      <c r="AC56" s="74"/>
      <c r="AD56" s="304" t="s">
        <v>2230</v>
      </c>
      <c r="AE56" s="305"/>
      <c r="AF56" s="305"/>
      <c r="AG56" s="305"/>
      <c r="AH56" s="305"/>
      <c r="AI56" s="306"/>
      <c r="AJ56" s="166" t="s">
        <v>2244</v>
      </c>
      <c r="AK56" s="62"/>
      <c r="AL56" s="62"/>
      <c r="AM56" s="62"/>
      <c r="AN56" s="62"/>
      <c r="AO56" s="62"/>
      <c r="AP56" s="62"/>
      <c r="AQ56" s="62"/>
      <c r="AR56" s="62"/>
      <c r="AS56" s="50" t="s">
        <v>2224</v>
      </c>
      <c r="AT56" s="25">
        <v>0.7</v>
      </c>
      <c r="AU56" s="263"/>
      <c r="AV56" s="262"/>
      <c r="AW56" s="262"/>
      <c r="AX56" s="261"/>
      <c r="AY56" s="89">
        <f>ROUND(ROUND(M57*$AB$12,0)*AT56,0)</f>
        <v>244</v>
      </c>
      <c r="AZ56" s="9"/>
    </row>
    <row r="57" spans="1:52" ht="14.1" x14ac:dyDescent="0.3">
      <c r="A57" s="6">
        <v>22</v>
      </c>
      <c r="B57" s="154" t="s">
        <v>1302</v>
      </c>
      <c r="C57" s="49" t="s">
        <v>4910</v>
      </c>
      <c r="D57" s="108"/>
      <c r="E57" s="109"/>
      <c r="F57" s="110"/>
      <c r="G57" s="301"/>
      <c r="H57" s="302"/>
      <c r="I57" s="302"/>
      <c r="J57" s="303"/>
      <c r="K57" s="173"/>
      <c r="L57" s="159"/>
      <c r="M57" s="174">
        <f>'7経過的生活介護(基本３)'!L57</f>
        <v>497</v>
      </c>
      <c r="N57" s="1" t="s">
        <v>1860</v>
      </c>
      <c r="O57" s="1"/>
      <c r="P57" s="159"/>
      <c r="Q57" s="40"/>
      <c r="R57" s="4"/>
      <c r="S57" s="7"/>
      <c r="T57" s="7"/>
      <c r="U57" s="7"/>
      <c r="V57" s="7"/>
      <c r="W57" s="207"/>
      <c r="X57" s="7"/>
      <c r="Y57" s="7"/>
      <c r="Z57" s="67"/>
      <c r="AA57" s="58"/>
      <c r="AB57" s="58"/>
      <c r="AC57" s="74"/>
      <c r="AD57" s="307"/>
      <c r="AE57" s="308"/>
      <c r="AF57" s="308"/>
      <c r="AG57" s="308"/>
      <c r="AH57" s="308"/>
      <c r="AI57" s="309"/>
      <c r="AJ57" s="45" t="s">
        <v>2248</v>
      </c>
      <c r="AK57" s="46"/>
      <c r="AL57" s="46"/>
      <c r="AM57" s="46"/>
      <c r="AN57" s="46"/>
      <c r="AO57" s="46"/>
      <c r="AP57" s="46"/>
      <c r="AQ57" s="46"/>
      <c r="AR57" s="46"/>
      <c r="AS57" s="53" t="s">
        <v>1</v>
      </c>
      <c r="AT57" s="25">
        <v>0.5</v>
      </c>
      <c r="AU57" s="263"/>
      <c r="AV57" s="262"/>
      <c r="AW57" s="262"/>
      <c r="AX57" s="261"/>
      <c r="AY57" s="89">
        <f>ROUND(ROUND(M57*$AB$12,0)*AT57,0)</f>
        <v>174</v>
      </c>
      <c r="AZ57" s="9"/>
    </row>
    <row r="58" spans="1:52" ht="14.1" x14ac:dyDescent="0.3">
      <c r="A58" s="6">
        <v>22</v>
      </c>
      <c r="B58" s="154">
        <v>7543</v>
      </c>
      <c r="C58" s="49" t="s">
        <v>4909</v>
      </c>
      <c r="D58" s="108"/>
      <c r="E58" s="109"/>
      <c r="F58" s="110"/>
      <c r="G58" s="108"/>
      <c r="H58" s="109"/>
      <c r="I58" s="109"/>
      <c r="J58" s="110"/>
      <c r="K58" s="41"/>
      <c r="L58" s="1"/>
      <c r="M58" s="33"/>
      <c r="N58" s="1"/>
      <c r="O58" s="1"/>
      <c r="P58" s="1"/>
      <c r="Q58" s="40"/>
      <c r="R58" s="58" t="s">
        <v>2234</v>
      </c>
      <c r="S58" s="58"/>
      <c r="T58" s="58"/>
      <c r="U58" s="58"/>
      <c r="V58" s="58"/>
      <c r="W58" s="158"/>
      <c r="X58" s="58"/>
      <c r="Y58" s="58"/>
      <c r="Z58" s="67"/>
      <c r="AA58" s="58"/>
      <c r="AB58" s="58"/>
      <c r="AC58" s="74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165"/>
      <c r="AT58" s="164"/>
      <c r="AU58" s="157"/>
      <c r="AV58" s="156"/>
      <c r="AW58" s="156"/>
      <c r="AX58" s="155"/>
      <c r="AY58" s="89">
        <f>ROUND(ROUND(M57*W60,0)*$AB$12,0)</f>
        <v>336</v>
      </c>
      <c r="AZ58" s="9"/>
    </row>
    <row r="59" spans="1:52" ht="14.25" customHeight="1" x14ac:dyDescent="0.3">
      <c r="A59" s="6">
        <v>22</v>
      </c>
      <c r="B59" s="154">
        <v>7544</v>
      </c>
      <c r="C59" s="49" t="s">
        <v>4908</v>
      </c>
      <c r="D59" s="108"/>
      <c r="E59" s="109"/>
      <c r="F59" s="110"/>
      <c r="G59" s="1"/>
      <c r="H59" s="1"/>
      <c r="I59" s="1"/>
      <c r="J59" s="1"/>
      <c r="K59" s="173"/>
      <c r="L59" s="159"/>
      <c r="M59" s="160"/>
      <c r="N59" s="159"/>
      <c r="O59" s="159"/>
      <c r="P59" s="1"/>
      <c r="Q59" s="40"/>
      <c r="R59" s="58" t="s">
        <v>2231</v>
      </c>
      <c r="S59" s="58"/>
      <c r="T59" s="58"/>
      <c r="U59" s="58"/>
      <c r="V59" s="58"/>
      <c r="W59" s="158"/>
      <c r="X59" s="159"/>
      <c r="Y59" s="58"/>
      <c r="Z59" s="67"/>
      <c r="AA59" s="58"/>
      <c r="AB59" s="58"/>
      <c r="AC59" s="74"/>
      <c r="AD59" s="304" t="s">
        <v>2230</v>
      </c>
      <c r="AE59" s="305"/>
      <c r="AF59" s="305"/>
      <c r="AG59" s="305"/>
      <c r="AH59" s="305"/>
      <c r="AI59" s="306"/>
      <c r="AJ59" s="166" t="s">
        <v>2244</v>
      </c>
      <c r="AK59" s="62"/>
      <c r="AL59" s="62"/>
      <c r="AM59" s="62"/>
      <c r="AN59" s="62"/>
      <c r="AO59" s="62"/>
      <c r="AP59" s="62"/>
      <c r="AQ59" s="62"/>
      <c r="AR59" s="62"/>
      <c r="AS59" s="50" t="s">
        <v>2224</v>
      </c>
      <c r="AT59" s="25">
        <v>0.7</v>
      </c>
      <c r="AU59" s="157"/>
      <c r="AV59" s="156"/>
      <c r="AW59" s="156"/>
      <c r="AX59" s="155"/>
      <c r="AY59" s="89">
        <f>ROUND(ROUND(ROUND(M57*W60,0)*$AB$12,0)*AT59,0)</f>
        <v>235</v>
      </c>
      <c r="AZ59" s="9"/>
    </row>
    <row r="60" spans="1:52" ht="14.1" x14ac:dyDescent="0.3">
      <c r="A60" s="6">
        <v>22</v>
      </c>
      <c r="B60" s="154" t="s">
        <v>1301</v>
      </c>
      <c r="C60" s="49" t="s">
        <v>4907</v>
      </c>
      <c r="D60" s="108"/>
      <c r="E60" s="109"/>
      <c r="F60" s="110"/>
      <c r="G60" s="1"/>
      <c r="H60" s="1"/>
      <c r="I60" s="1"/>
      <c r="J60" s="1"/>
      <c r="K60" s="173"/>
      <c r="L60" s="159"/>
      <c r="M60" s="160"/>
      <c r="N60" s="159"/>
      <c r="O60" s="159"/>
      <c r="P60" s="1"/>
      <c r="Q60" s="40"/>
      <c r="R60" s="58"/>
      <c r="S60" s="159"/>
      <c r="T60" s="159"/>
      <c r="U60" s="159"/>
      <c r="V60" s="127" t="s">
        <v>2224</v>
      </c>
      <c r="W60" s="150">
        <v>0.96499999999999997</v>
      </c>
      <c r="X60" s="273"/>
      <c r="Y60" s="58"/>
      <c r="Z60" s="67"/>
      <c r="AA60" s="58"/>
      <c r="AB60" s="58"/>
      <c r="AC60" s="74"/>
      <c r="AD60" s="307"/>
      <c r="AE60" s="308"/>
      <c r="AF60" s="308"/>
      <c r="AG60" s="308"/>
      <c r="AH60" s="308"/>
      <c r="AI60" s="309"/>
      <c r="AJ60" s="45" t="s">
        <v>2248</v>
      </c>
      <c r="AK60" s="46"/>
      <c r="AL60" s="46"/>
      <c r="AM60" s="46"/>
      <c r="AN60" s="46"/>
      <c r="AO60" s="46"/>
      <c r="AP60" s="46"/>
      <c r="AQ60" s="46"/>
      <c r="AR60" s="46"/>
      <c r="AS60" s="53" t="s">
        <v>1</v>
      </c>
      <c r="AT60" s="25">
        <v>0.5</v>
      </c>
      <c r="AU60" s="172"/>
      <c r="AV60" s="146"/>
      <c r="AW60" s="146"/>
      <c r="AX60" s="145"/>
      <c r="AY60" s="89">
        <f>ROUND(ROUND(ROUND(M57*W60,0)*$AB$12,0)*AT60,0)</f>
        <v>168</v>
      </c>
      <c r="AZ60" s="9"/>
    </row>
    <row r="61" spans="1:52" ht="14.25" customHeight="1" x14ac:dyDescent="0.3">
      <c r="A61" s="6">
        <v>22</v>
      </c>
      <c r="B61" s="154" t="s">
        <v>1300</v>
      </c>
      <c r="C61" s="49" t="s">
        <v>4906</v>
      </c>
      <c r="D61" s="108"/>
      <c r="E61" s="109"/>
      <c r="F61" s="110"/>
      <c r="G61" s="55"/>
      <c r="H61" s="54"/>
      <c r="I61" s="54"/>
      <c r="J61" s="54"/>
      <c r="K61" s="108"/>
      <c r="L61" s="109"/>
      <c r="M61" s="269"/>
      <c r="N61" s="109"/>
      <c r="O61" s="109"/>
      <c r="P61" s="109"/>
      <c r="Q61" s="110"/>
      <c r="R61" s="30"/>
      <c r="S61" s="50"/>
      <c r="T61" s="50"/>
      <c r="U61" s="50"/>
      <c r="V61" s="50"/>
      <c r="W61" s="52"/>
      <c r="X61" s="50"/>
      <c r="Y61" s="50"/>
      <c r="Z61" s="68"/>
      <c r="AA61" s="127"/>
      <c r="AB61" s="127"/>
      <c r="AC61" s="81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165"/>
      <c r="AT61" s="164"/>
      <c r="AU61" s="310" t="s">
        <v>2255</v>
      </c>
      <c r="AV61" s="311"/>
      <c r="AW61" s="311"/>
      <c r="AX61" s="312"/>
      <c r="AY61" s="89">
        <f>ROUND(M57*$AB$12,0)-AU64</f>
        <v>343</v>
      </c>
      <c r="AZ61" s="9"/>
    </row>
    <row r="62" spans="1:52" ht="14.25" customHeight="1" x14ac:dyDescent="0.3">
      <c r="A62" s="6">
        <v>22</v>
      </c>
      <c r="B62" s="154" t="s">
        <v>1299</v>
      </c>
      <c r="C62" s="49" t="s">
        <v>4905</v>
      </c>
      <c r="D62" s="108"/>
      <c r="E62" s="109"/>
      <c r="F62" s="110"/>
      <c r="G62" s="55"/>
      <c r="H62" s="54"/>
      <c r="I62" s="54"/>
      <c r="J62" s="54"/>
      <c r="K62" s="108"/>
      <c r="L62" s="109"/>
      <c r="M62" s="269"/>
      <c r="N62" s="109"/>
      <c r="O62" s="109"/>
      <c r="P62" s="109"/>
      <c r="Q62" s="110"/>
      <c r="R62" s="1"/>
      <c r="S62" s="58"/>
      <c r="T62" s="58"/>
      <c r="U62" s="58"/>
      <c r="V62" s="58"/>
      <c r="W62" s="158"/>
      <c r="X62" s="58"/>
      <c r="Y62" s="58"/>
      <c r="Z62" s="67"/>
      <c r="AA62" s="58"/>
      <c r="AB62" s="58"/>
      <c r="AC62" s="74"/>
      <c r="AD62" s="304" t="s">
        <v>2230</v>
      </c>
      <c r="AE62" s="305"/>
      <c r="AF62" s="305"/>
      <c r="AG62" s="305"/>
      <c r="AH62" s="305"/>
      <c r="AI62" s="306"/>
      <c r="AJ62" s="166" t="s">
        <v>2244</v>
      </c>
      <c r="AK62" s="62"/>
      <c r="AL62" s="62"/>
      <c r="AM62" s="62"/>
      <c r="AN62" s="62"/>
      <c r="AO62" s="62"/>
      <c r="AP62" s="62"/>
      <c r="AQ62" s="62"/>
      <c r="AR62" s="62"/>
      <c r="AS62" s="50" t="s">
        <v>2224</v>
      </c>
      <c r="AT62" s="25">
        <v>0.7</v>
      </c>
      <c r="AU62" s="313"/>
      <c r="AV62" s="314"/>
      <c r="AW62" s="314"/>
      <c r="AX62" s="315"/>
      <c r="AY62" s="89">
        <f>ROUND(ROUND(M57*$AB$12,0)*AT62,0)-AU64</f>
        <v>239</v>
      </c>
      <c r="AZ62" s="9"/>
    </row>
    <row r="63" spans="1:52" ht="14.1" x14ac:dyDescent="0.3">
      <c r="A63" s="6">
        <v>22</v>
      </c>
      <c r="B63" s="154" t="s">
        <v>1298</v>
      </c>
      <c r="C63" s="49" t="s">
        <v>4904</v>
      </c>
      <c r="D63" s="108"/>
      <c r="E63" s="109"/>
      <c r="F63" s="110"/>
      <c r="G63" s="55"/>
      <c r="H63" s="54"/>
      <c r="I63" s="54"/>
      <c r="J63" s="54"/>
      <c r="K63" s="173"/>
      <c r="L63" s="159"/>
      <c r="M63" s="196"/>
      <c r="N63" s="1"/>
      <c r="O63" s="1"/>
      <c r="P63" s="159"/>
      <c r="Q63" s="40"/>
      <c r="R63" s="4"/>
      <c r="S63" s="7"/>
      <c r="T63" s="7"/>
      <c r="U63" s="7"/>
      <c r="V63" s="7"/>
      <c r="W63" s="207"/>
      <c r="X63" s="7"/>
      <c r="Y63" s="7"/>
      <c r="Z63" s="67"/>
      <c r="AA63" s="58"/>
      <c r="AB63" s="58"/>
      <c r="AC63" s="74"/>
      <c r="AD63" s="307"/>
      <c r="AE63" s="308"/>
      <c r="AF63" s="308"/>
      <c r="AG63" s="308"/>
      <c r="AH63" s="308"/>
      <c r="AI63" s="309"/>
      <c r="AJ63" s="45" t="s">
        <v>2248</v>
      </c>
      <c r="AK63" s="46"/>
      <c r="AL63" s="46"/>
      <c r="AM63" s="46"/>
      <c r="AN63" s="46"/>
      <c r="AO63" s="46"/>
      <c r="AP63" s="46"/>
      <c r="AQ63" s="46"/>
      <c r="AR63" s="46"/>
      <c r="AS63" s="53" t="s">
        <v>1</v>
      </c>
      <c r="AT63" s="25">
        <v>0.5</v>
      </c>
      <c r="AU63" s="313"/>
      <c r="AV63" s="314"/>
      <c r="AW63" s="314"/>
      <c r="AX63" s="315"/>
      <c r="AY63" s="89">
        <f>ROUND(ROUND(M57*$AB$12,0)*AT63,0)-AU64</f>
        <v>169</v>
      </c>
      <c r="AZ63" s="9"/>
    </row>
    <row r="64" spans="1:52" ht="14.1" x14ac:dyDescent="0.3">
      <c r="A64" s="6">
        <v>22</v>
      </c>
      <c r="B64" s="154" t="s">
        <v>1297</v>
      </c>
      <c r="C64" s="49" t="s">
        <v>4903</v>
      </c>
      <c r="D64" s="108"/>
      <c r="E64" s="109"/>
      <c r="F64" s="110"/>
      <c r="G64" s="55"/>
      <c r="H64" s="54"/>
      <c r="I64" s="54"/>
      <c r="J64" s="54"/>
      <c r="K64" s="41"/>
      <c r="L64" s="1"/>
      <c r="M64" s="33"/>
      <c r="N64" s="1"/>
      <c r="O64" s="1"/>
      <c r="P64" s="1"/>
      <c r="Q64" s="40"/>
      <c r="R64" s="58" t="s">
        <v>2234</v>
      </c>
      <c r="S64" s="58"/>
      <c r="T64" s="58"/>
      <c r="U64" s="58"/>
      <c r="V64" s="58"/>
      <c r="W64" s="158"/>
      <c r="X64" s="58"/>
      <c r="Y64" s="58"/>
      <c r="Z64" s="67"/>
      <c r="AA64" s="58"/>
      <c r="AB64" s="58"/>
      <c r="AC64" s="74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165"/>
      <c r="AT64" s="164"/>
      <c r="AU64" s="163">
        <v>5</v>
      </c>
      <c r="AV64" s="162" t="s">
        <v>2251</v>
      </c>
      <c r="AW64" s="159"/>
      <c r="AX64" s="161"/>
      <c r="AY64" s="89">
        <f>ROUND(ROUND(M57*W66,0)*$AB$12,0)-AU64</f>
        <v>331</v>
      </c>
      <c r="AZ64" s="9"/>
    </row>
    <row r="65" spans="1:52" ht="14.25" customHeight="1" x14ac:dyDescent="0.3">
      <c r="A65" s="6">
        <v>22</v>
      </c>
      <c r="B65" s="154" t="s">
        <v>1296</v>
      </c>
      <c r="C65" s="49" t="s">
        <v>4902</v>
      </c>
      <c r="D65" s="108"/>
      <c r="E65" s="109"/>
      <c r="F65" s="110"/>
      <c r="G65" s="1"/>
      <c r="H65" s="1"/>
      <c r="I65" s="1"/>
      <c r="J65" s="1"/>
      <c r="K65" s="173"/>
      <c r="L65" s="159"/>
      <c r="M65" s="160"/>
      <c r="N65" s="159"/>
      <c r="O65" s="159"/>
      <c r="P65" s="1"/>
      <c r="Q65" s="40"/>
      <c r="R65" s="58" t="s">
        <v>2231</v>
      </c>
      <c r="S65" s="58"/>
      <c r="T65" s="58"/>
      <c r="U65" s="58"/>
      <c r="V65" s="58"/>
      <c r="W65" s="158"/>
      <c r="X65" s="159"/>
      <c r="Y65" s="58"/>
      <c r="Z65" s="67"/>
      <c r="AA65" s="58"/>
      <c r="AB65" s="58"/>
      <c r="AC65" s="74"/>
      <c r="AD65" s="304" t="s">
        <v>2230</v>
      </c>
      <c r="AE65" s="305"/>
      <c r="AF65" s="305"/>
      <c r="AG65" s="305"/>
      <c r="AH65" s="305"/>
      <c r="AI65" s="306"/>
      <c r="AJ65" s="166" t="s">
        <v>2244</v>
      </c>
      <c r="AK65" s="62"/>
      <c r="AL65" s="62"/>
      <c r="AM65" s="62"/>
      <c r="AN65" s="62"/>
      <c r="AO65" s="62"/>
      <c r="AP65" s="62"/>
      <c r="AQ65" s="62"/>
      <c r="AR65" s="62"/>
      <c r="AS65" s="50" t="s">
        <v>2224</v>
      </c>
      <c r="AT65" s="25">
        <v>0.7</v>
      </c>
      <c r="AU65" s="157"/>
      <c r="AV65" s="156"/>
      <c r="AW65" s="156"/>
      <c r="AX65" s="155"/>
      <c r="AY65" s="89">
        <f>ROUND(ROUND(ROUND(M57*W66,0)*$AB$12,0)*AT65,0)-AU64</f>
        <v>230</v>
      </c>
      <c r="AZ65" s="9"/>
    </row>
    <row r="66" spans="1:52" ht="14.1" x14ac:dyDescent="0.3">
      <c r="A66" s="6">
        <v>22</v>
      </c>
      <c r="B66" s="154" t="s">
        <v>1295</v>
      </c>
      <c r="C66" s="49" t="s">
        <v>4901</v>
      </c>
      <c r="D66" s="108"/>
      <c r="E66" s="109"/>
      <c r="F66" s="110"/>
      <c r="G66" s="1"/>
      <c r="H66" s="1"/>
      <c r="I66" s="1"/>
      <c r="J66" s="1"/>
      <c r="K66" s="173"/>
      <c r="L66" s="159"/>
      <c r="M66" s="160"/>
      <c r="N66" s="159"/>
      <c r="O66" s="159"/>
      <c r="P66" s="1"/>
      <c r="Q66" s="40"/>
      <c r="R66" s="58"/>
      <c r="S66" s="159"/>
      <c r="T66" s="159"/>
      <c r="U66" s="159"/>
      <c r="V66" s="127" t="s">
        <v>2224</v>
      </c>
      <c r="W66" s="150">
        <v>0.96499999999999997</v>
      </c>
      <c r="X66" s="273"/>
      <c r="Y66" s="58"/>
      <c r="Z66" s="67"/>
      <c r="AA66" s="58"/>
      <c r="AB66" s="58"/>
      <c r="AC66" s="74"/>
      <c r="AD66" s="307"/>
      <c r="AE66" s="308"/>
      <c r="AF66" s="308"/>
      <c r="AG66" s="308"/>
      <c r="AH66" s="308"/>
      <c r="AI66" s="309"/>
      <c r="AJ66" s="45" t="s">
        <v>2248</v>
      </c>
      <c r="AK66" s="46"/>
      <c r="AL66" s="46"/>
      <c r="AM66" s="46"/>
      <c r="AN66" s="46"/>
      <c r="AO66" s="46"/>
      <c r="AP66" s="46"/>
      <c r="AQ66" s="46"/>
      <c r="AR66" s="46"/>
      <c r="AS66" s="53" t="s">
        <v>1</v>
      </c>
      <c r="AT66" s="25">
        <v>0.5</v>
      </c>
      <c r="AU66" s="148"/>
      <c r="AV66" s="147"/>
      <c r="AW66" s="146"/>
      <c r="AX66" s="145"/>
      <c r="AY66" s="89">
        <f>ROUND(ROUND(ROUND(M57*W66,0)*$AB$12,0)*AT66,0)-AU64</f>
        <v>163</v>
      </c>
      <c r="AZ66" s="9"/>
    </row>
    <row r="67" spans="1:52" ht="14.25" customHeight="1" x14ac:dyDescent="0.3">
      <c r="A67" s="6">
        <v>22</v>
      </c>
      <c r="B67" s="154">
        <v>7545</v>
      </c>
      <c r="C67" s="49" t="s">
        <v>4900</v>
      </c>
      <c r="D67" s="108"/>
      <c r="E67" s="109"/>
      <c r="F67" s="110"/>
      <c r="G67" s="1"/>
      <c r="H67" s="1"/>
      <c r="I67" s="1"/>
      <c r="J67" s="159"/>
      <c r="K67" s="57" t="s">
        <v>2907</v>
      </c>
      <c r="L67" s="56"/>
      <c r="M67" s="266"/>
      <c r="N67" s="56"/>
      <c r="O67" s="56"/>
      <c r="P67" s="56"/>
      <c r="Q67" s="238"/>
      <c r="R67" s="30"/>
      <c r="S67" s="50"/>
      <c r="T67" s="50"/>
      <c r="U67" s="50"/>
      <c r="V67" s="50"/>
      <c r="W67" s="52"/>
      <c r="X67" s="50"/>
      <c r="Y67" s="50"/>
      <c r="Z67" s="68"/>
      <c r="AA67" s="127"/>
      <c r="AB67" s="127"/>
      <c r="AC67" s="81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165"/>
      <c r="AT67" s="164"/>
      <c r="AU67" s="176"/>
      <c r="AV67" s="165"/>
      <c r="AW67" s="165"/>
      <c r="AX67" s="175"/>
      <c r="AY67" s="89">
        <f>ROUND(M69*$AB$12,0)</f>
        <v>348</v>
      </c>
      <c r="AZ67" s="9"/>
    </row>
    <row r="68" spans="1:52" ht="14.25" customHeight="1" x14ac:dyDescent="0.3">
      <c r="A68" s="6">
        <v>22</v>
      </c>
      <c r="B68" s="154">
        <v>7546</v>
      </c>
      <c r="C68" s="49" t="s">
        <v>4899</v>
      </c>
      <c r="D68" s="108"/>
      <c r="E68" s="109"/>
      <c r="F68" s="110"/>
      <c r="G68" s="1"/>
      <c r="H68" s="1"/>
      <c r="I68" s="1"/>
      <c r="J68" s="159"/>
      <c r="K68" s="55"/>
      <c r="L68" s="54"/>
      <c r="M68" s="265"/>
      <c r="N68" s="54"/>
      <c r="O68" s="54"/>
      <c r="P68" s="54"/>
      <c r="Q68" s="200"/>
      <c r="R68" s="1"/>
      <c r="S68" s="58"/>
      <c r="T68" s="58"/>
      <c r="U68" s="58"/>
      <c r="V68" s="58"/>
      <c r="W68" s="158"/>
      <c r="X68" s="58"/>
      <c r="Y68" s="58"/>
      <c r="Z68" s="67"/>
      <c r="AA68" s="58"/>
      <c r="AB68" s="58"/>
      <c r="AC68" s="74"/>
      <c r="AD68" s="304" t="s">
        <v>2230</v>
      </c>
      <c r="AE68" s="305"/>
      <c r="AF68" s="305"/>
      <c r="AG68" s="305"/>
      <c r="AH68" s="305"/>
      <c r="AI68" s="306"/>
      <c r="AJ68" s="166" t="s">
        <v>2244</v>
      </c>
      <c r="AK68" s="62"/>
      <c r="AL68" s="62"/>
      <c r="AM68" s="62"/>
      <c r="AN68" s="62"/>
      <c r="AO68" s="62"/>
      <c r="AP68" s="62"/>
      <c r="AQ68" s="62"/>
      <c r="AR68" s="62"/>
      <c r="AS68" s="50" t="s">
        <v>2224</v>
      </c>
      <c r="AT68" s="25">
        <v>0.7</v>
      </c>
      <c r="AU68" s="263"/>
      <c r="AV68" s="262"/>
      <c r="AW68" s="262"/>
      <c r="AX68" s="261"/>
      <c r="AY68" s="89">
        <f>ROUND(ROUND(M69*$AB$12,0)*AT68,0)</f>
        <v>244</v>
      </c>
      <c r="AZ68" s="9"/>
    </row>
    <row r="69" spans="1:52" ht="14.1" x14ac:dyDescent="0.3">
      <c r="A69" s="6">
        <v>22</v>
      </c>
      <c r="B69" s="154" t="s">
        <v>1294</v>
      </c>
      <c r="C69" s="49" t="s">
        <v>4898</v>
      </c>
      <c r="D69" s="108"/>
      <c r="E69" s="109"/>
      <c r="F69" s="110"/>
      <c r="G69" s="1"/>
      <c r="H69" s="1"/>
      <c r="I69" s="1"/>
      <c r="J69" s="159"/>
      <c r="K69" s="173"/>
      <c r="L69" s="159"/>
      <c r="M69" s="174">
        <f>'7経過的生活介護(基本３)'!L69</f>
        <v>497</v>
      </c>
      <c r="N69" s="1" t="s">
        <v>1860</v>
      </c>
      <c r="O69" s="1"/>
      <c r="P69" s="159"/>
      <c r="Q69" s="40"/>
      <c r="R69" s="4"/>
      <c r="S69" s="7"/>
      <c r="T69" s="7"/>
      <c r="U69" s="7"/>
      <c r="V69" s="7"/>
      <c r="W69" s="207"/>
      <c r="X69" s="7"/>
      <c r="Y69" s="7"/>
      <c r="Z69" s="67"/>
      <c r="AA69" s="58"/>
      <c r="AB69" s="58"/>
      <c r="AC69" s="74"/>
      <c r="AD69" s="307"/>
      <c r="AE69" s="308"/>
      <c r="AF69" s="308"/>
      <c r="AG69" s="308"/>
      <c r="AH69" s="308"/>
      <c r="AI69" s="309"/>
      <c r="AJ69" s="45" t="s">
        <v>2248</v>
      </c>
      <c r="AK69" s="46"/>
      <c r="AL69" s="46"/>
      <c r="AM69" s="46"/>
      <c r="AN69" s="46"/>
      <c r="AO69" s="46"/>
      <c r="AP69" s="46"/>
      <c r="AQ69" s="46"/>
      <c r="AR69" s="46"/>
      <c r="AS69" s="53" t="s">
        <v>1</v>
      </c>
      <c r="AT69" s="25">
        <v>0.5</v>
      </c>
      <c r="AU69" s="263"/>
      <c r="AV69" s="262"/>
      <c r="AW69" s="262"/>
      <c r="AX69" s="261"/>
      <c r="AY69" s="89">
        <f>ROUND(ROUND(M69*$AB$12,0)*AT69,0)</f>
        <v>174</v>
      </c>
      <c r="AZ69" s="9"/>
    </row>
    <row r="70" spans="1:52" ht="14.1" x14ac:dyDescent="0.3">
      <c r="A70" s="6">
        <v>22</v>
      </c>
      <c r="B70" s="154">
        <v>7547</v>
      </c>
      <c r="C70" s="49" t="s">
        <v>4897</v>
      </c>
      <c r="D70" s="108"/>
      <c r="E70" s="109"/>
      <c r="F70" s="110"/>
      <c r="G70" s="1"/>
      <c r="H70" s="1"/>
      <c r="I70" s="1"/>
      <c r="J70" s="159"/>
      <c r="K70" s="173"/>
      <c r="L70" s="159"/>
      <c r="M70" s="160"/>
      <c r="N70" s="159"/>
      <c r="O70" s="159"/>
      <c r="P70" s="159"/>
      <c r="Q70" s="40"/>
      <c r="R70" s="58" t="s">
        <v>2234</v>
      </c>
      <c r="S70" s="58"/>
      <c r="T70" s="58"/>
      <c r="U70" s="58"/>
      <c r="V70" s="58"/>
      <c r="W70" s="158"/>
      <c r="X70" s="58"/>
      <c r="Y70" s="58"/>
      <c r="Z70" s="67"/>
      <c r="AA70" s="58"/>
      <c r="AB70" s="58"/>
      <c r="AC70" s="74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165"/>
      <c r="AT70" s="164"/>
      <c r="AU70" s="157"/>
      <c r="AV70" s="156"/>
      <c r="AW70" s="156"/>
      <c r="AX70" s="155"/>
      <c r="AY70" s="89">
        <f>ROUND(ROUND(M69*W72,0)*$AB$12,0)</f>
        <v>336</v>
      </c>
      <c r="AZ70" s="9"/>
    </row>
    <row r="71" spans="1:52" ht="14.25" customHeight="1" x14ac:dyDescent="0.3">
      <c r="A71" s="6">
        <v>22</v>
      </c>
      <c r="B71" s="154">
        <v>7548</v>
      </c>
      <c r="C71" s="49" t="s">
        <v>4896</v>
      </c>
      <c r="D71" s="108"/>
      <c r="E71" s="109"/>
      <c r="F71" s="110"/>
      <c r="G71" s="1"/>
      <c r="H71" s="1"/>
      <c r="I71" s="1"/>
      <c r="J71" s="159"/>
      <c r="K71" s="173"/>
      <c r="L71" s="159"/>
      <c r="M71" s="160"/>
      <c r="N71" s="159"/>
      <c r="O71" s="159"/>
      <c r="P71" s="159"/>
      <c r="Q71" s="40"/>
      <c r="R71" s="58" t="s">
        <v>2231</v>
      </c>
      <c r="S71" s="58"/>
      <c r="T71" s="58"/>
      <c r="U71" s="58"/>
      <c r="V71" s="58"/>
      <c r="W71" s="158"/>
      <c r="X71" s="159"/>
      <c r="Y71" s="58"/>
      <c r="Z71" s="67"/>
      <c r="AA71" s="58"/>
      <c r="AB71" s="58"/>
      <c r="AC71" s="74"/>
      <c r="AD71" s="304" t="s">
        <v>2230</v>
      </c>
      <c r="AE71" s="305"/>
      <c r="AF71" s="305"/>
      <c r="AG71" s="305"/>
      <c r="AH71" s="305"/>
      <c r="AI71" s="306"/>
      <c r="AJ71" s="166" t="s">
        <v>2244</v>
      </c>
      <c r="AK71" s="62"/>
      <c r="AL71" s="62"/>
      <c r="AM71" s="62"/>
      <c r="AN71" s="62"/>
      <c r="AO71" s="62"/>
      <c r="AP71" s="62"/>
      <c r="AQ71" s="62"/>
      <c r="AR71" s="62"/>
      <c r="AS71" s="50" t="s">
        <v>2224</v>
      </c>
      <c r="AT71" s="25">
        <v>0.7</v>
      </c>
      <c r="AU71" s="157"/>
      <c r="AV71" s="156"/>
      <c r="AW71" s="156"/>
      <c r="AX71" s="155"/>
      <c r="AY71" s="89">
        <f>ROUND(ROUND(ROUND(M69*W72,0)*$AB$12,0)*AT71,0)</f>
        <v>235</v>
      </c>
      <c r="AZ71" s="9"/>
    </row>
    <row r="72" spans="1:52" ht="14.1" x14ac:dyDescent="0.3">
      <c r="A72" s="6">
        <v>22</v>
      </c>
      <c r="B72" s="154" t="s">
        <v>1293</v>
      </c>
      <c r="C72" s="49" t="s">
        <v>4895</v>
      </c>
      <c r="D72" s="108"/>
      <c r="E72" s="109"/>
      <c r="F72" s="110"/>
      <c r="G72" s="1"/>
      <c r="H72" s="1"/>
      <c r="I72" s="1"/>
      <c r="J72" s="159"/>
      <c r="K72" s="173"/>
      <c r="L72" s="159"/>
      <c r="M72" s="160"/>
      <c r="N72" s="159"/>
      <c r="O72" s="159"/>
      <c r="P72" s="159"/>
      <c r="Q72" s="40"/>
      <c r="R72" s="58"/>
      <c r="S72" s="159"/>
      <c r="T72" s="159"/>
      <c r="U72" s="159"/>
      <c r="V72" s="127" t="s">
        <v>2224</v>
      </c>
      <c r="W72" s="150">
        <v>0.96499999999999997</v>
      </c>
      <c r="X72" s="273"/>
      <c r="Y72" s="58"/>
      <c r="Z72" s="67"/>
      <c r="AA72" s="58"/>
      <c r="AB72" s="58"/>
      <c r="AC72" s="74"/>
      <c r="AD72" s="307"/>
      <c r="AE72" s="308"/>
      <c r="AF72" s="308"/>
      <c r="AG72" s="308"/>
      <c r="AH72" s="308"/>
      <c r="AI72" s="309"/>
      <c r="AJ72" s="45" t="s">
        <v>2248</v>
      </c>
      <c r="AK72" s="46"/>
      <c r="AL72" s="46"/>
      <c r="AM72" s="46"/>
      <c r="AN72" s="46"/>
      <c r="AO72" s="46"/>
      <c r="AP72" s="46"/>
      <c r="AQ72" s="46"/>
      <c r="AR72" s="46"/>
      <c r="AS72" s="53" t="s">
        <v>1</v>
      </c>
      <c r="AT72" s="25">
        <v>0.5</v>
      </c>
      <c r="AU72" s="172"/>
      <c r="AV72" s="146"/>
      <c r="AW72" s="146"/>
      <c r="AX72" s="145"/>
      <c r="AY72" s="89">
        <f>ROUND(ROUND(ROUND(M69*W72,0)*$AB$12,0)*AT72,0)</f>
        <v>168</v>
      </c>
      <c r="AZ72" s="9"/>
    </row>
    <row r="73" spans="1:52" ht="14.25" customHeight="1" x14ac:dyDescent="0.3">
      <c r="A73" s="6">
        <v>22</v>
      </c>
      <c r="B73" s="154" t="s">
        <v>1292</v>
      </c>
      <c r="C73" s="49" t="s">
        <v>4894</v>
      </c>
      <c r="D73" s="108"/>
      <c r="E73" s="109"/>
      <c r="F73" s="110"/>
      <c r="G73" s="1"/>
      <c r="H73" s="1"/>
      <c r="I73" s="1"/>
      <c r="J73" s="159"/>
      <c r="K73" s="108"/>
      <c r="L73" s="109"/>
      <c r="M73" s="269"/>
      <c r="N73" s="109"/>
      <c r="O73" s="109"/>
      <c r="P73" s="109"/>
      <c r="Q73" s="110"/>
      <c r="R73" s="30"/>
      <c r="S73" s="50"/>
      <c r="T73" s="50"/>
      <c r="U73" s="50"/>
      <c r="V73" s="50"/>
      <c r="W73" s="52"/>
      <c r="X73" s="50"/>
      <c r="Y73" s="50"/>
      <c r="Z73" s="68"/>
      <c r="AA73" s="127"/>
      <c r="AB73" s="127"/>
      <c r="AC73" s="81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165"/>
      <c r="AT73" s="164"/>
      <c r="AU73" s="310" t="s">
        <v>2255</v>
      </c>
      <c r="AV73" s="311"/>
      <c r="AW73" s="311"/>
      <c r="AX73" s="312"/>
      <c r="AY73" s="89">
        <f>ROUND(M69*$AB$12,0)-AU76</f>
        <v>343</v>
      </c>
      <c r="AZ73" s="9"/>
    </row>
    <row r="74" spans="1:52" ht="14.25" customHeight="1" x14ac:dyDescent="0.3">
      <c r="A74" s="6">
        <v>22</v>
      </c>
      <c r="B74" s="154" t="s">
        <v>1291</v>
      </c>
      <c r="C74" s="49" t="s">
        <v>4893</v>
      </c>
      <c r="D74" s="108"/>
      <c r="E74" s="109"/>
      <c r="F74" s="110"/>
      <c r="G74" s="1"/>
      <c r="H74" s="1"/>
      <c r="I74" s="1"/>
      <c r="J74" s="159"/>
      <c r="K74" s="108"/>
      <c r="L74" s="109"/>
      <c r="M74" s="269"/>
      <c r="N74" s="109"/>
      <c r="O74" s="109"/>
      <c r="P74" s="109"/>
      <c r="Q74" s="110"/>
      <c r="R74" s="1"/>
      <c r="S74" s="58"/>
      <c r="T74" s="58"/>
      <c r="U74" s="58"/>
      <c r="V74" s="58"/>
      <c r="W74" s="158"/>
      <c r="X74" s="58"/>
      <c r="Y74" s="58"/>
      <c r="Z74" s="67"/>
      <c r="AA74" s="58"/>
      <c r="AB74" s="58"/>
      <c r="AC74" s="74"/>
      <c r="AD74" s="304" t="s">
        <v>2230</v>
      </c>
      <c r="AE74" s="305"/>
      <c r="AF74" s="305"/>
      <c r="AG74" s="305"/>
      <c r="AH74" s="305"/>
      <c r="AI74" s="306"/>
      <c r="AJ74" s="166" t="s">
        <v>2244</v>
      </c>
      <c r="AK74" s="62"/>
      <c r="AL74" s="62"/>
      <c r="AM74" s="62"/>
      <c r="AN74" s="62"/>
      <c r="AO74" s="62"/>
      <c r="AP74" s="62"/>
      <c r="AQ74" s="62"/>
      <c r="AR74" s="62"/>
      <c r="AS74" s="50" t="s">
        <v>2224</v>
      </c>
      <c r="AT74" s="25">
        <v>0.7</v>
      </c>
      <c r="AU74" s="313"/>
      <c r="AV74" s="314"/>
      <c r="AW74" s="314"/>
      <c r="AX74" s="315"/>
      <c r="AY74" s="89">
        <f>ROUND(ROUND(M69*$AB$12,0)*AT74,0)-AU76</f>
        <v>239</v>
      </c>
      <c r="AZ74" s="9"/>
    </row>
    <row r="75" spans="1:52" ht="14.1" x14ac:dyDescent="0.3">
      <c r="A75" s="6">
        <v>22</v>
      </c>
      <c r="B75" s="154" t="s">
        <v>1290</v>
      </c>
      <c r="C75" s="49" t="s">
        <v>4892</v>
      </c>
      <c r="D75" s="108"/>
      <c r="E75" s="109"/>
      <c r="F75" s="110"/>
      <c r="G75" s="1"/>
      <c r="H75" s="1"/>
      <c r="I75" s="1"/>
      <c r="J75" s="159"/>
      <c r="K75" s="173"/>
      <c r="L75" s="159"/>
      <c r="M75" s="196"/>
      <c r="N75" s="1"/>
      <c r="O75" s="1"/>
      <c r="P75" s="159"/>
      <c r="Q75" s="40"/>
      <c r="R75" s="4"/>
      <c r="S75" s="7"/>
      <c r="T75" s="7"/>
      <c r="U75" s="7"/>
      <c r="V75" s="7"/>
      <c r="W75" s="207"/>
      <c r="X75" s="7"/>
      <c r="Y75" s="7"/>
      <c r="Z75" s="67"/>
      <c r="AA75" s="58"/>
      <c r="AB75" s="58"/>
      <c r="AC75" s="74"/>
      <c r="AD75" s="307"/>
      <c r="AE75" s="308"/>
      <c r="AF75" s="308"/>
      <c r="AG75" s="308"/>
      <c r="AH75" s="308"/>
      <c r="AI75" s="309"/>
      <c r="AJ75" s="45" t="s">
        <v>2248</v>
      </c>
      <c r="AK75" s="46"/>
      <c r="AL75" s="46"/>
      <c r="AM75" s="46"/>
      <c r="AN75" s="46"/>
      <c r="AO75" s="46"/>
      <c r="AP75" s="46"/>
      <c r="AQ75" s="46"/>
      <c r="AR75" s="46"/>
      <c r="AS75" s="53" t="s">
        <v>1</v>
      </c>
      <c r="AT75" s="25">
        <v>0.5</v>
      </c>
      <c r="AU75" s="313"/>
      <c r="AV75" s="314"/>
      <c r="AW75" s="314"/>
      <c r="AX75" s="315"/>
      <c r="AY75" s="89">
        <f>ROUND(ROUND(M69*$AB$12,0)*AT75,0)-AU76</f>
        <v>169</v>
      </c>
      <c r="AZ75" s="9"/>
    </row>
    <row r="76" spans="1:52" ht="14.1" x14ac:dyDescent="0.3">
      <c r="A76" s="6">
        <v>22</v>
      </c>
      <c r="B76" s="154" t="s">
        <v>1289</v>
      </c>
      <c r="C76" s="49" t="s">
        <v>4891</v>
      </c>
      <c r="D76" s="108"/>
      <c r="E76" s="109"/>
      <c r="F76" s="110"/>
      <c r="G76" s="1"/>
      <c r="H76" s="1"/>
      <c r="I76" s="1"/>
      <c r="J76" s="159"/>
      <c r="K76" s="173"/>
      <c r="L76" s="159"/>
      <c r="M76" s="160"/>
      <c r="N76" s="159"/>
      <c r="O76" s="159"/>
      <c r="P76" s="159"/>
      <c r="Q76" s="40"/>
      <c r="R76" s="58" t="s">
        <v>2234</v>
      </c>
      <c r="S76" s="58"/>
      <c r="T76" s="58"/>
      <c r="U76" s="58"/>
      <c r="V76" s="58"/>
      <c r="W76" s="158"/>
      <c r="X76" s="58"/>
      <c r="Y76" s="58"/>
      <c r="Z76" s="67"/>
      <c r="AA76" s="58"/>
      <c r="AB76" s="58"/>
      <c r="AC76" s="74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165"/>
      <c r="AT76" s="164"/>
      <c r="AU76" s="163">
        <v>5</v>
      </c>
      <c r="AV76" s="162" t="s">
        <v>2251</v>
      </c>
      <c r="AW76" s="159"/>
      <c r="AX76" s="161"/>
      <c r="AY76" s="89">
        <f>ROUND(ROUND(M69*W78,0)*$AB$12,0)-AU76</f>
        <v>331</v>
      </c>
      <c r="AZ76" s="9"/>
    </row>
    <row r="77" spans="1:52" ht="14.25" customHeight="1" x14ac:dyDescent="0.3">
      <c r="A77" s="6">
        <v>22</v>
      </c>
      <c r="B77" s="154" t="s">
        <v>1288</v>
      </c>
      <c r="C77" s="49" t="s">
        <v>4890</v>
      </c>
      <c r="D77" s="108"/>
      <c r="E77" s="109"/>
      <c r="F77" s="110"/>
      <c r="G77" s="1"/>
      <c r="H77" s="1"/>
      <c r="I77" s="1"/>
      <c r="J77" s="159"/>
      <c r="K77" s="173"/>
      <c r="L77" s="159"/>
      <c r="M77" s="160"/>
      <c r="N77" s="159"/>
      <c r="O77" s="159"/>
      <c r="P77" s="159"/>
      <c r="Q77" s="40"/>
      <c r="R77" s="58" t="s">
        <v>2231</v>
      </c>
      <c r="S77" s="58"/>
      <c r="T77" s="58"/>
      <c r="U77" s="58"/>
      <c r="V77" s="58"/>
      <c r="W77" s="158"/>
      <c r="X77" s="159"/>
      <c r="Y77" s="58"/>
      <c r="Z77" s="67"/>
      <c r="AA77" s="58"/>
      <c r="AB77" s="58"/>
      <c r="AC77" s="74"/>
      <c r="AD77" s="304" t="s">
        <v>2230</v>
      </c>
      <c r="AE77" s="305"/>
      <c r="AF77" s="305"/>
      <c r="AG77" s="305"/>
      <c r="AH77" s="305"/>
      <c r="AI77" s="306"/>
      <c r="AJ77" s="166" t="s">
        <v>2244</v>
      </c>
      <c r="AK77" s="62"/>
      <c r="AL77" s="62"/>
      <c r="AM77" s="62"/>
      <c r="AN77" s="62"/>
      <c r="AO77" s="62"/>
      <c r="AP77" s="62"/>
      <c r="AQ77" s="62"/>
      <c r="AR77" s="62"/>
      <c r="AS77" s="50" t="s">
        <v>2224</v>
      </c>
      <c r="AT77" s="25">
        <v>0.7</v>
      </c>
      <c r="AU77" s="157"/>
      <c r="AV77" s="156"/>
      <c r="AW77" s="156"/>
      <c r="AX77" s="155"/>
      <c r="AY77" s="89">
        <f>ROUND(ROUND(ROUND(M69*W78,0)*$AB$12,0)*AT77,0)-AU76</f>
        <v>230</v>
      </c>
      <c r="AZ77" s="9"/>
    </row>
    <row r="78" spans="1:52" ht="14.1" x14ac:dyDescent="0.3">
      <c r="A78" s="6">
        <v>22</v>
      </c>
      <c r="B78" s="154" t="s">
        <v>1287</v>
      </c>
      <c r="C78" s="49" t="s">
        <v>4889</v>
      </c>
      <c r="D78" s="108"/>
      <c r="E78" s="109"/>
      <c r="F78" s="110"/>
      <c r="G78" s="1"/>
      <c r="H78" s="1"/>
      <c r="I78" s="1"/>
      <c r="J78" s="159"/>
      <c r="K78" s="173"/>
      <c r="L78" s="159"/>
      <c r="M78" s="160"/>
      <c r="N78" s="159"/>
      <c r="O78" s="159"/>
      <c r="P78" s="159"/>
      <c r="Q78" s="40"/>
      <c r="R78" s="58"/>
      <c r="S78" s="159"/>
      <c r="T78" s="159"/>
      <c r="U78" s="159"/>
      <c r="V78" s="127" t="s">
        <v>2224</v>
      </c>
      <c r="W78" s="150">
        <v>0.96499999999999997</v>
      </c>
      <c r="X78" s="273"/>
      <c r="Y78" s="58"/>
      <c r="Z78" s="67"/>
      <c r="AA78" s="58"/>
      <c r="AB78" s="58"/>
      <c r="AC78" s="74"/>
      <c r="AD78" s="307"/>
      <c r="AE78" s="308"/>
      <c r="AF78" s="308"/>
      <c r="AG78" s="308"/>
      <c r="AH78" s="308"/>
      <c r="AI78" s="309"/>
      <c r="AJ78" s="45" t="s">
        <v>2248</v>
      </c>
      <c r="AK78" s="46"/>
      <c r="AL78" s="46"/>
      <c r="AM78" s="46"/>
      <c r="AN78" s="46"/>
      <c r="AO78" s="46"/>
      <c r="AP78" s="46"/>
      <c r="AQ78" s="46"/>
      <c r="AR78" s="46"/>
      <c r="AS78" s="53" t="s">
        <v>1</v>
      </c>
      <c r="AT78" s="25">
        <v>0.5</v>
      </c>
      <c r="AU78" s="148"/>
      <c r="AV78" s="147"/>
      <c r="AW78" s="146"/>
      <c r="AX78" s="145"/>
      <c r="AY78" s="89">
        <f>ROUND(ROUND(ROUND(M69*W78,0)*$AB$12,0)*AT78,0)-AU76</f>
        <v>163</v>
      </c>
      <c r="AZ78" s="9"/>
    </row>
    <row r="79" spans="1:52" ht="14.25" customHeight="1" x14ac:dyDescent="0.3">
      <c r="A79" s="6">
        <v>22</v>
      </c>
      <c r="B79" s="154">
        <v>7551</v>
      </c>
      <c r="C79" s="49" t="s">
        <v>4888</v>
      </c>
      <c r="D79" s="108"/>
      <c r="E79" s="109"/>
      <c r="F79" s="109"/>
      <c r="G79" s="298" t="s">
        <v>3022</v>
      </c>
      <c r="H79" s="299"/>
      <c r="I79" s="299"/>
      <c r="J79" s="300"/>
      <c r="K79" s="57" t="s">
        <v>2920</v>
      </c>
      <c r="L79" s="56"/>
      <c r="M79" s="266"/>
      <c r="N79" s="56"/>
      <c r="O79" s="56"/>
      <c r="P79" s="56"/>
      <c r="Q79" s="238"/>
      <c r="R79" s="30"/>
      <c r="S79" s="50"/>
      <c r="T79" s="50"/>
      <c r="U79" s="50"/>
      <c r="V79" s="50"/>
      <c r="W79" s="52"/>
      <c r="X79" s="50"/>
      <c r="Y79" s="50"/>
      <c r="Z79" s="68"/>
      <c r="AA79" s="127"/>
      <c r="AB79" s="127"/>
      <c r="AC79" s="81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65"/>
      <c r="AT79" s="164"/>
      <c r="AU79" s="176"/>
      <c r="AV79" s="165"/>
      <c r="AW79" s="165"/>
      <c r="AX79" s="175"/>
      <c r="AY79" s="89">
        <f>ROUND(M81*$AB$12,0)</f>
        <v>335</v>
      </c>
      <c r="AZ79" s="9"/>
    </row>
    <row r="80" spans="1:52" ht="14.25" customHeight="1" x14ac:dyDescent="0.3">
      <c r="A80" s="6">
        <v>22</v>
      </c>
      <c r="B80" s="154">
        <v>7552</v>
      </c>
      <c r="C80" s="49" t="s">
        <v>4887</v>
      </c>
      <c r="D80" s="108"/>
      <c r="E80" s="109"/>
      <c r="F80" s="109"/>
      <c r="G80" s="301"/>
      <c r="H80" s="302"/>
      <c r="I80" s="302"/>
      <c r="J80" s="303"/>
      <c r="K80" s="55"/>
      <c r="L80" s="54"/>
      <c r="M80" s="265"/>
      <c r="N80" s="54"/>
      <c r="O80" s="54"/>
      <c r="P80" s="54"/>
      <c r="Q80" s="200"/>
      <c r="R80" s="1"/>
      <c r="S80" s="58"/>
      <c r="T80" s="58"/>
      <c r="U80" s="58"/>
      <c r="V80" s="58"/>
      <c r="W80" s="158"/>
      <c r="X80" s="58"/>
      <c r="Y80" s="58"/>
      <c r="Z80" s="67"/>
      <c r="AA80" s="58"/>
      <c r="AB80" s="58"/>
      <c r="AC80" s="74"/>
      <c r="AD80" s="304" t="s">
        <v>2230</v>
      </c>
      <c r="AE80" s="305"/>
      <c r="AF80" s="305"/>
      <c r="AG80" s="305"/>
      <c r="AH80" s="305"/>
      <c r="AI80" s="306"/>
      <c r="AJ80" s="166" t="s">
        <v>2244</v>
      </c>
      <c r="AK80" s="62"/>
      <c r="AL80" s="62"/>
      <c r="AM80" s="62"/>
      <c r="AN80" s="62"/>
      <c r="AO80" s="62"/>
      <c r="AP80" s="62"/>
      <c r="AQ80" s="62"/>
      <c r="AR80" s="62"/>
      <c r="AS80" s="50" t="s">
        <v>2224</v>
      </c>
      <c r="AT80" s="25">
        <v>0.7</v>
      </c>
      <c r="AU80" s="263"/>
      <c r="AV80" s="262"/>
      <c r="AW80" s="262"/>
      <c r="AX80" s="261"/>
      <c r="AY80" s="89">
        <f>ROUND(ROUND(M81*$AB$12,0)*AT80,0)</f>
        <v>235</v>
      </c>
      <c r="AZ80" s="9"/>
    </row>
    <row r="81" spans="1:52" ht="14.1" x14ac:dyDescent="0.3">
      <c r="A81" s="6">
        <v>22</v>
      </c>
      <c r="B81" s="154" t="s">
        <v>1286</v>
      </c>
      <c r="C81" s="49" t="s">
        <v>4886</v>
      </c>
      <c r="D81" s="108"/>
      <c r="E81" s="109"/>
      <c r="F81" s="109"/>
      <c r="G81" s="301"/>
      <c r="H81" s="302"/>
      <c r="I81" s="302"/>
      <c r="J81" s="303"/>
      <c r="K81" s="159"/>
      <c r="L81" s="159"/>
      <c r="M81" s="174">
        <f>'7経過的生活介護(基本３)'!L81</f>
        <v>479</v>
      </c>
      <c r="N81" s="1" t="s">
        <v>1860</v>
      </c>
      <c r="O81" s="1"/>
      <c r="P81" s="159"/>
      <c r="Q81" s="40"/>
      <c r="R81" s="4"/>
      <c r="S81" s="7"/>
      <c r="T81" s="7"/>
      <c r="U81" s="7"/>
      <c r="V81" s="7"/>
      <c r="W81" s="207"/>
      <c r="X81" s="7"/>
      <c r="Y81" s="7"/>
      <c r="Z81" s="67"/>
      <c r="AA81" s="58"/>
      <c r="AB81" s="58"/>
      <c r="AC81" s="74"/>
      <c r="AD81" s="307"/>
      <c r="AE81" s="308"/>
      <c r="AF81" s="308"/>
      <c r="AG81" s="308"/>
      <c r="AH81" s="308"/>
      <c r="AI81" s="309"/>
      <c r="AJ81" s="45" t="s">
        <v>2248</v>
      </c>
      <c r="AK81" s="46"/>
      <c r="AL81" s="46"/>
      <c r="AM81" s="46"/>
      <c r="AN81" s="46"/>
      <c r="AO81" s="46"/>
      <c r="AP81" s="46"/>
      <c r="AQ81" s="46"/>
      <c r="AR81" s="46"/>
      <c r="AS81" s="53" t="s">
        <v>1</v>
      </c>
      <c r="AT81" s="25">
        <v>0.5</v>
      </c>
      <c r="AU81" s="263"/>
      <c r="AV81" s="262"/>
      <c r="AW81" s="262"/>
      <c r="AX81" s="261"/>
      <c r="AY81" s="89">
        <f>ROUND(ROUND(M81*$AB$12,0)*AT81,0)</f>
        <v>168</v>
      </c>
      <c r="AZ81" s="9"/>
    </row>
    <row r="82" spans="1:52" ht="14.1" x14ac:dyDescent="0.3">
      <c r="A82" s="6">
        <v>22</v>
      </c>
      <c r="B82" s="154">
        <v>7553</v>
      </c>
      <c r="C82" s="49" t="s">
        <v>4885</v>
      </c>
      <c r="D82" s="108"/>
      <c r="E82" s="109"/>
      <c r="F82" s="109"/>
      <c r="G82" s="108"/>
      <c r="H82" s="109"/>
      <c r="I82" s="109"/>
      <c r="J82" s="110"/>
      <c r="K82" s="1"/>
      <c r="L82" s="1"/>
      <c r="M82" s="33"/>
      <c r="N82" s="1"/>
      <c r="O82" s="1"/>
      <c r="P82" s="1"/>
      <c r="Q82" s="40"/>
      <c r="R82" s="58" t="s">
        <v>2234</v>
      </c>
      <c r="S82" s="58"/>
      <c r="T82" s="58"/>
      <c r="U82" s="58"/>
      <c r="V82" s="58"/>
      <c r="W82" s="158"/>
      <c r="X82" s="58"/>
      <c r="Y82" s="58"/>
      <c r="Z82" s="67"/>
      <c r="AA82" s="58"/>
      <c r="AB82" s="58"/>
      <c r="AC82" s="74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165"/>
      <c r="AT82" s="164"/>
      <c r="AU82" s="157"/>
      <c r="AV82" s="156"/>
      <c r="AW82" s="156"/>
      <c r="AX82" s="155"/>
      <c r="AY82" s="89">
        <f>ROUND(ROUND(M81*W84,0)*$AB$12,0)</f>
        <v>323</v>
      </c>
      <c r="AZ82" s="9"/>
    </row>
    <row r="83" spans="1:52" ht="14.25" customHeight="1" x14ac:dyDescent="0.3">
      <c r="A83" s="6">
        <v>22</v>
      </c>
      <c r="B83" s="154">
        <v>7554</v>
      </c>
      <c r="C83" s="49" t="s">
        <v>4884</v>
      </c>
      <c r="D83" s="108"/>
      <c r="E83" s="109"/>
      <c r="F83" s="109"/>
      <c r="G83" s="41"/>
      <c r="H83" s="1"/>
      <c r="I83" s="1"/>
      <c r="J83" s="40"/>
      <c r="K83" s="159"/>
      <c r="L83" s="159"/>
      <c r="M83" s="160"/>
      <c r="N83" s="159"/>
      <c r="O83" s="159"/>
      <c r="P83" s="1"/>
      <c r="Q83" s="40"/>
      <c r="R83" s="58" t="s">
        <v>2231</v>
      </c>
      <c r="S83" s="58"/>
      <c r="T83" s="58"/>
      <c r="U83" s="58"/>
      <c r="V83" s="58"/>
      <c r="W83" s="158"/>
      <c r="X83" s="159"/>
      <c r="Y83" s="58"/>
      <c r="Z83" s="67"/>
      <c r="AA83" s="58"/>
      <c r="AB83" s="58"/>
      <c r="AC83" s="74"/>
      <c r="AD83" s="304" t="s">
        <v>2230</v>
      </c>
      <c r="AE83" s="305"/>
      <c r="AF83" s="305"/>
      <c r="AG83" s="305"/>
      <c r="AH83" s="305"/>
      <c r="AI83" s="306"/>
      <c r="AJ83" s="166" t="s">
        <v>2244</v>
      </c>
      <c r="AK83" s="62"/>
      <c r="AL83" s="62"/>
      <c r="AM83" s="62"/>
      <c r="AN83" s="62"/>
      <c r="AO83" s="62"/>
      <c r="AP83" s="62"/>
      <c r="AQ83" s="62"/>
      <c r="AR83" s="62"/>
      <c r="AS83" s="50" t="s">
        <v>2224</v>
      </c>
      <c r="AT83" s="25">
        <v>0.7</v>
      </c>
      <c r="AU83" s="157"/>
      <c r="AV83" s="156"/>
      <c r="AW83" s="156"/>
      <c r="AX83" s="155"/>
      <c r="AY83" s="89">
        <f>ROUND(ROUND(ROUND(M81*W84,0)*$AB$12,0)*AT83,0)</f>
        <v>226</v>
      </c>
      <c r="AZ83" s="9"/>
    </row>
    <row r="84" spans="1:52" ht="14.1" x14ac:dyDescent="0.3">
      <c r="A84" s="6">
        <v>22</v>
      </c>
      <c r="B84" s="154" t="s">
        <v>1285</v>
      </c>
      <c r="C84" s="49" t="s">
        <v>4883</v>
      </c>
      <c r="D84" s="108"/>
      <c r="E84" s="109"/>
      <c r="F84" s="109"/>
      <c r="G84" s="41"/>
      <c r="H84" s="1"/>
      <c r="I84" s="1"/>
      <c r="J84" s="40"/>
      <c r="K84" s="159"/>
      <c r="L84" s="159"/>
      <c r="M84" s="160"/>
      <c r="N84" s="159"/>
      <c r="O84" s="159"/>
      <c r="P84" s="1"/>
      <c r="Q84" s="40"/>
      <c r="R84" s="58"/>
      <c r="S84" s="159"/>
      <c r="T84" s="159"/>
      <c r="U84" s="159"/>
      <c r="V84" s="127" t="s">
        <v>2224</v>
      </c>
      <c r="W84" s="150">
        <v>0.96499999999999997</v>
      </c>
      <c r="X84" s="273"/>
      <c r="Y84" s="58"/>
      <c r="Z84" s="67"/>
      <c r="AA84" s="58"/>
      <c r="AB84" s="58"/>
      <c r="AC84" s="74"/>
      <c r="AD84" s="307"/>
      <c r="AE84" s="308"/>
      <c r="AF84" s="308"/>
      <c r="AG84" s="308"/>
      <c r="AH84" s="308"/>
      <c r="AI84" s="309"/>
      <c r="AJ84" s="45" t="s">
        <v>2248</v>
      </c>
      <c r="AK84" s="46"/>
      <c r="AL84" s="46"/>
      <c r="AM84" s="46"/>
      <c r="AN84" s="46"/>
      <c r="AO84" s="46"/>
      <c r="AP84" s="46"/>
      <c r="AQ84" s="46"/>
      <c r="AR84" s="46"/>
      <c r="AS84" s="53" t="s">
        <v>1</v>
      </c>
      <c r="AT84" s="25">
        <v>0.5</v>
      </c>
      <c r="AU84" s="172"/>
      <c r="AV84" s="146"/>
      <c r="AW84" s="146"/>
      <c r="AX84" s="145"/>
      <c r="AY84" s="89">
        <f>ROUND(ROUND(ROUND(M81*W84,0)*$AB$12,0)*AT84,0)</f>
        <v>162</v>
      </c>
      <c r="AZ84" s="9"/>
    </row>
    <row r="85" spans="1:52" ht="14.25" customHeight="1" x14ac:dyDescent="0.3">
      <c r="A85" s="6">
        <v>22</v>
      </c>
      <c r="B85" s="154" t="s">
        <v>1284</v>
      </c>
      <c r="C85" s="49" t="s">
        <v>4882</v>
      </c>
      <c r="D85" s="108"/>
      <c r="E85" s="109"/>
      <c r="F85" s="109"/>
      <c r="G85" s="55"/>
      <c r="H85" s="54"/>
      <c r="I85" s="54"/>
      <c r="J85" s="200"/>
      <c r="K85" s="109"/>
      <c r="L85" s="109"/>
      <c r="M85" s="269"/>
      <c r="N85" s="109"/>
      <c r="O85" s="109"/>
      <c r="P85" s="109"/>
      <c r="Q85" s="110"/>
      <c r="R85" s="30"/>
      <c r="S85" s="50"/>
      <c r="T85" s="50"/>
      <c r="U85" s="50"/>
      <c r="V85" s="50"/>
      <c r="W85" s="52"/>
      <c r="X85" s="50"/>
      <c r="Y85" s="50"/>
      <c r="Z85" s="68"/>
      <c r="AA85" s="127"/>
      <c r="AB85" s="127"/>
      <c r="AC85" s="81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65"/>
      <c r="AT85" s="164"/>
      <c r="AU85" s="310" t="s">
        <v>2255</v>
      </c>
      <c r="AV85" s="311"/>
      <c r="AW85" s="311"/>
      <c r="AX85" s="312"/>
      <c r="AY85" s="89">
        <f>ROUND(M81*$AB$12,0)-AU88</f>
        <v>330</v>
      </c>
      <c r="AZ85" s="9"/>
    </row>
    <row r="86" spans="1:52" ht="14.25" customHeight="1" x14ac:dyDescent="0.3">
      <c r="A86" s="6">
        <v>22</v>
      </c>
      <c r="B86" s="154" t="s">
        <v>1283</v>
      </c>
      <c r="C86" s="49" t="s">
        <v>4881</v>
      </c>
      <c r="D86" s="108"/>
      <c r="E86" s="109"/>
      <c r="F86" s="109"/>
      <c r="G86" s="55"/>
      <c r="H86" s="54"/>
      <c r="I86" s="54"/>
      <c r="J86" s="200"/>
      <c r="K86" s="109"/>
      <c r="L86" s="109"/>
      <c r="M86" s="269"/>
      <c r="N86" s="109"/>
      <c r="O86" s="109"/>
      <c r="P86" s="109"/>
      <c r="Q86" s="110"/>
      <c r="R86" s="1"/>
      <c r="S86" s="58"/>
      <c r="T86" s="58"/>
      <c r="U86" s="58"/>
      <c r="V86" s="58"/>
      <c r="W86" s="158"/>
      <c r="X86" s="58"/>
      <c r="Y86" s="58"/>
      <c r="Z86" s="67"/>
      <c r="AA86" s="58"/>
      <c r="AB86" s="58"/>
      <c r="AC86" s="74"/>
      <c r="AD86" s="304" t="s">
        <v>2230</v>
      </c>
      <c r="AE86" s="305"/>
      <c r="AF86" s="305"/>
      <c r="AG86" s="305"/>
      <c r="AH86" s="305"/>
      <c r="AI86" s="306"/>
      <c r="AJ86" s="166" t="s">
        <v>2244</v>
      </c>
      <c r="AK86" s="62"/>
      <c r="AL86" s="62"/>
      <c r="AM86" s="62"/>
      <c r="AN86" s="62"/>
      <c r="AO86" s="62"/>
      <c r="AP86" s="62"/>
      <c r="AQ86" s="62"/>
      <c r="AR86" s="62"/>
      <c r="AS86" s="50" t="s">
        <v>2224</v>
      </c>
      <c r="AT86" s="25">
        <v>0.7</v>
      </c>
      <c r="AU86" s="313"/>
      <c r="AV86" s="314"/>
      <c r="AW86" s="314"/>
      <c r="AX86" s="315"/>
      <c r="AY86" s="89">
        <f>ROUND(ROUND(M81*$AB$12,0)*AT86,0)-AU88</f>
        <v>230</v>
      </c>
      <c r="AZ86" s="9"/>
    </row>
    <row r="87" spans="1:52" ht="14.1" x14ac:dyDescent="0.3">
      <c r="A87" s="6">
        <v>22</v>
      </c>
      <c r="B87" s="154" t="s">
        <v>1282</v>
      </c>
      <c r="C87" s="49" t="s">
        <v>4880</v>
      </c>
      <c r="D87" s="108"/>
      <c r="E87" s="109"/>
      <c r="F87" s="109"/>
      <c r="G87" s="55"/>
      <c r="H87" s="54"/>
      <c r="I87" s="54"/>
      <c r="J87" s="200"/>
      <c r="K87" s="159"/>
      <c r="L87" s="159"/>
      <c r="M87" s="196"/>
      <c r="N87" s="1"/>
      <c r="O87" s="1"/>
      <c r="P87" s="159"/>
      <c r="Q87" s="40"/>
      <c r="R87" s="4"/>
      <c r="S87" s="7"/>
      <c r="T87" s="7"/>
      <c r="U87" s="7"/>
      <c r="V87" s="7"/>
      <c r="W87" s="207"/>
      <c r="X87" s="7"/>
      <c r="Y87" s="7"/>
      <c r="Z87" s="67"/>
      <c r="AA87" s="58"/>
      <c r="AB87" s="58"/>
      <c r="AC87" s="74"/>
      <c r="AD87" s="307"/>
      <c r="AE87" s="308"/>
      <c r="AF87" s="308"/>
      <c r="AG87" s="308"/>
      <c r="AH87" s="308"/>
      <c r="AI87" s="309"/>
      <c r="AJ87" s="45" t="s">
        <v>2248</v>
      </c>
      <c r="AK87" s="46"/>
      <c r="AL87" s="46"/>
      <c r="AM87" s="46"/>
      <c r="AN87" s="46"/>
      <c r="AO87" s="46"/>
      <c r="AP87" s="46"/>
      <c r="AQ87" s="46"/>
      <c r="AR87" s="46"/>
      <c r="AS87" s="53" t="s">
        <v>1</v>
      </c>
      <c r="AT87" s="25">
        <v>0.5</v>
      </c>
      <c r="AU87" s="313"/>
      <c r="AV87" s="314"/>
      <c r="AW87" s="314"/>
      <c r="AX87" s="315"/>
      <c r="AY87" s="89">
        <f>ROUND(ROUND(M81*$AB$12,0)*AT87,0)-AU88</f>
        <v>163</v>
      </c>
      <c r="AZ87" s="9"/>
    </row>
    <row r="88" spans="1:52" ht="14.1" x14ac:dyDescent="0.3">
      <c r="A88" s="6">
        <v>22</v>
      </c>
      <c r="B88" s="154" t="s">
        <v>1281</v>
      </c>
      <c r="C88" s="49" t="s">
        <v>4879</v>
      </c>
      <c r="D88" s="108"/>
      <c r="E88" s="109"/>
      <c r="F88" s="109"/>
      <c r="G88" s="55"/>
      <c r="H88" s="54"/>
      <c r="I88" s="54"/>
      <c r="J88" s="200"/>
      <c r="K88" s="1"/>
      <c r="L88" s="1"/>
      <c r="M88" s="33"/>
      <c r="N88" s="1"/>
      <c r="O88" s="1"/>
      <c r="P88" s="1"/>
      <c r="Q88" s="40"/>
      <c r="R88" s="58" t="s">
        <v>2234</v>
      </c>
      <c r="S88" s="58"/>
      <c r="T88" s="58"/>
      <c r="U88" s="58"/>
      <c r="V88" s="58"/>
      <c r="W88" s="158"/>
      <c r="X88" s="58"/>
      <c r="Y88" s="58"/>
      <c r="Z88" s="67"/>
      <c r="AA88" s="58"/>
      <c r="AB88" s="58"/>
      <c r="AC88" s="74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165"/>
      <c r="AT88" s="164"/>
      <c r="AU88" s="163">
        <v>5</v>
      </c>
      <c r="AV88" s="162" t="s">
        <v>2251</v>
      </c>
      <c r="AW88" s="159"/>
      <c r="AX88" s="161"/>
      <c r="AY88" s="89">
        <f>ROUND(ROUND(M81*W90,0)*$AB$12,0)-AU88</f>
        <v>318</v>
      </c>
      <c r="AZ88" s="9"/>
    </row>
    <row r="89" spans="1:52" ht="14.25" customHeight="1" x14ac:dyDescent="0.3">
      <c r="A89" s="6">
        <v>22</v>
      </c>
      <c r="B89" s="154" t="s">
        <v>1280</v>
      </c>
      <c r="C89" s="49" t="s">
        <v>4878</v>
      </c>
      <c r="D89" s="108"/>
      <c r="E89" s="109"/>
      <c r="F89" s="109"/>
      <c r="G89" s="41"/>
      <c r="H89" s="1"/>
      <c r="I89" s="1"/>
      <c r="J89" s="40"/>
      <c r="K89" s="159"/>
      <c r="L89" s="159"/>
      <c r="M89" s="160"/>
      <c r="N89" s="159"/>
      <c r="O89" s="159"/>
      <c r="P89" s="1"/>
      <c r="Q89" s="40"/>
      <c r="R89" s="58" t="s">
        <v>2231</v>
      </c>
      <c r="S89" s="58"/>
      <c r="T89" s="58"/>
      <c r="U89" s="58"/>
      <c r="V89" s="58"/>
      <c r="W89" s="158"/>
      <c r="X89" s="159"/>
      <c r="Y89" s="58"/>
      <c r="Z89" s="67"/>
      <c r="AA89" s="58"/>
      <c r="AB89" s="58"/>
      <c r="AC89" s="74"/>
      <c r="AD89" s="304" t="s">
        <v>2230</v>
      </c>
      <c r="AE89" s="305"/>
      <c r="AF89" s="305"/>
      <c r="AG89" s="305"/>
      <c r="AH89" s="305"/>
      <c r="AI89" s="306"/>
      <c r="AJ89" s="166" t="s">
        <v>2244</v>
      </c>
      <c r="AK89" s="62"/>
      <c r="AL89" s="62"/>
      <c r="AM89" s="62"/>
      <c r="AN89" s="62"/>
      <c r="AO89" s="62"/>
      <c r="AP89" s="62"/>
      <c r="AQ89" s="62"/>
      <c r="AR89" s="62"/>
      <c r="AS89" s="50" t="s">
        <v>2224</v>
      </c>
      <c r="AT89" s="25">
        <v>0.7</v>
      </c>
      <c r="AU89" s="157"/>
      <c r="AV89" s="156"/>
      <c r="AW89" s="156"/>
      <c r="AX89" s="155"/>
      <c r="AY89" s="89">
        <f>ROUND(ROUND(ROUND(M81*W90,0)*$AB$12,0)*AT89,0)-AU88</f>
        <v>221</v>
      </c>
      <c r="AZ89" s="9"/>
    </row>
    <row r="90" spans="1:52" ht="14.1" x14ac:dyDescent="0.3">
      <c r="A90" s="6">
        <v>22</v>
      </c>
      <c r="B90" s="154" t="s">
        <v>1279</v>
      </c>
      <c r="C90" s="49" t="s">
        <v>4877</v>
      </c>
      <c r="D90" s="108"/>
      <c r="E90" s="109"/>
      <c r="F90" s="109"/>
      <c r="G90" s="41"/>
      <c r="H90" s="1"/>
      <c r="I90" s="1"/>
      <c r="J90" s="40"/>
      <c r="K90" s="159"/>
      <c r="L90" s="159"/>
      <c r="M90" s="160"/>
      <c r="N90" s="159"/>
      <c r="O90" s="159"/>
      <c r="P90" s="1"/>
      <c r="Q90" s="40"/>
      <c r="R90" s="58"/>
      <c r="S90" s="159"/>
      <c r="T90" s="159"/>
      <c r="U90" s="159"/>
      <c r="V90" s="127" t="s">
        <v>2224</v>
      </c>
      <c r="W90" s="150">
        <v>0.96499999999999997</v>
      </c>
      <c r="X90" s="273"/>
      <c r="Y90" s="58"/>
      <c r="Z90" s="67"/>
      <c r="AA90" s="58"/>
      <c r="AB90" s="58"/>
      <c r="AC90" s="74"/>
      <c r="AD90" s="307"/>
      <c r="AE90" s="308"/>
      <c r="AF90" s="308"/>
      <c r="AG90" s="308"/>
      <c r="AH90" s="308"/>
      <c r="AI90" s="309"/>
      <c r="AJ90" s="45" t="s">
        <v>2248</v>
      </c>
      <c r="AK90" s="46"/>
      <c r="AL90" s="46"/>
      <c r="AM90" s="46"/>
      <c r="AN90" s="46"/>
      <c r="AO90" s="46"/>
      <c r="AP90" s="46"/>
      <c r="AQ90" s="46"/>
      <c r="AR90" s="46"/>
      <c r="AS90" s="53" t="s">
        <v>1</v>
      </c>
      <c r="AT90" s="25">
        <v>0.5</v>
      </c>
      <c r="AU90" s="148"/>
      <c r="AV90" s="147"/>
      <c r="AW90" s="146"/>
      <c r="AX90" s="145"/>
      <c r="AY90" s="89">
        <f>ROUND(ROUND(ROUND(M81*W90,0)*$AB$12,0)*AT90,0)-AU88</f>
        <v>157</v>
      </c>
      <c r="AZ90" s="9"/>
    </row>
    <row r="91" spans="1:52" ht="14.25" customHeight="1" x14ac:dyDescent="0.3">
      <c r="A91" s="6">
        <v>22</v>
      </c>
      <c r="B91" s="154">
        <v>7555</v>
      </c>
      <c r="C91" s="49" t="s">
        <v>4876</v>
      </c>
      <c r="D91" s="108"/>
      <c r="E91" s="109"/>
      <c r="F91" s="109"/>
      <c r="G91" s="41"/>
      <c r="H91" s="1"/>
      <c r="I91" s="1"/>
      <c r="J91" s="159"/>
      <c r="K91" s="57" t="s">
        <v>2907</v>
      </c>
      <c r="L91" s="56"/>
      <c r="M91" s="266"/>
      <c r="N91" s="56"/>
      <c r="O91" s="56"/>
      <c r="P91" s="56"/>
      <c r="Q91" s="238"/>
      <c r="R91" s="30"/>
      <c r="S91" s="50"/>
      <c r="T91" s="50"/>
      <c r="U91" s="50"/>
      <c r="V91" s="50"/>
      <c r="W91" s="52"/>
      <c r="X91" s="50"/>
      <c r="Y91" s="50"/>
      <c r="Z91" s="68"/>
      <c r="AA91" s="127"/>
      <c r="AB91" s="127"/>
      <c r="AC91" s="81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165"/>
      <c r="AT91" s="164"/>
      <c r="AU91" s="176"/>
      <c r="AV91" s="165"/>
      <c r="AW91" s="165"/>
      <c r="AX91" s="175"/>
      <c r="AY91" s="89">
        <f>ROUND(M93*$AB$12,0)</f>
        <v>335</v>
      </c>
      <c r="AZ91" s="9"/>
    </row>
    <row r="92" spans="1:52" ht="14.25" customHeight="1" x14ac:dyDescent="0.3">
      <c r="A92" s="6">
        <v>22</v>
      </c>
      <c r="B92" s="154">
        <v>7556</v>
      </c>
      <c r="C92" s="49" t="s">
        <v>4875</v>
      </c>
      <c r="D92" s="108"/>
      <c r="E92" s="109"/>
      <c r="F92" s="109"/>
      <c r="G92" s="41"/>
      <c r="H92" s="1"/>
      <c r="I92" s="1"/>
      <c r="J92" s="159"/>
      <c r="K92" s="55"/>
      <c r="L92" s="54"/>
      <c r="M92" s="265"/>
      <c r="N92" s="54"/>
      <c r="O92" s="54"/>
      <c r="P92" s="54"/>
      <c r="Q92" s="200"/>
      <c r="R92" s="1"/>
      <c r="S92" s="58"/>
      <c r="T92" s="58"/>
      <c r="U92" s="58"/>
      <c r="V92" s="58"/>
      <c r="W92" s="158"/>
      <c r="X92" s="58"/>
      <c r="Y92" s="58"/>
      <c r="Z92" s="67"/>
      <c r="AA92" s="58"/>
      <c r="AB92" s="58"/>
      <c r="AC92" s="74"/>
      <c r="AD92" s="304" t="s">
        <v>2230</v>
      </c>
      <c r="AE92" s="305"/>
      <c r="AF92" s="305"/>
      <c r="AG92" s="305"/>
      <c r="AH92" s="305"/>
      <c r="AI92" s="306"/>
      <c r="AJ92" s="166" t="s">
        <v>2244</v>
      </c>
      <c r="AK92" s="62"/>
      <c r="AL92" s="62"/>
      <c r="AM92" s="62"/>
      <c r="AN92" s="62"/>
      <c r="AO92" s="62"/>
      <c r="AP92" s="62"/>
      <c r="AQ92" s="62"/>
      <c r="AR92" s="62"/>
      <c r="AS92" s="50" t="s">
        <v>2224</v>
      </c>
      <c r="AT92" s="25">
        <v>0.7</v>
      </c>
      <c r="AU92" s="263"/>
      <c r="AV92" s="262"/>
      <c r="AW92" s="262"/>
      <c r="AX92" s="261"/>
      <c r="AY92" s="89">
        <f>ROUND(ROUND(M93*$AB$12,0)*AT92,0)</f>
        <v>235</v>
      </c>
      <c r="AZ92" s="9"/>
    </row>
    <row r="93" spans="1:52" ht="14.1" x14ac:dyDescent="0.3">
      <c r="A93" s="6">
        <v>22</v>
      </c>
      <c r="B93" s="154" t="s">
        <v>1278</v>
      </c>
      <c r="C93" s="49" t="s">
        <v>4874</v>
      </c>
      <c r="D93" s="108"/>
      <c r="E93" s="109"/>
      <c r="F93" s="109"/>
      <c r="G93" s="41"/>
      <c r="H93" s="1"/>
      <c r="I93" s="1"/>
      <c r="J93" s="159"/>
      <c r="K93" s="173"/>
      <c r="L93" s="159"/>
      <c r="M93" s="174">
        <f>'7経過的生活介護(基本３)'!L93</f>
        <v>479</v>
      </c>
      <c r="N93" s="1" t="s">
        <v>1860</v>
      </c>
      <c r="O93" s="1"/>
      <c r="P93" s="159"/>
      <c r="Q93" s="40"/>
      <c r="R93" s="4"/>
      <c r="S93" s="7"/>
      <c r="T93" s="7"/>
      <c r="U93" s="7"/>
      <c r="V93" s="7"/>
      <c r="W93" s="207"/>
      <c r="X93" s="7"/>
      <c r="Y93" s="7"/>
      <c r="Z93" s="67"/>
      <c r="AA93" s="58"/>
      <c r="AB93" s="58"/>
      <c r="AC93" s="74"/>
      <c r="AD93" s="307"/>
      <c r="AE93" s="308"/>
      <c r="AF93" s="308"/>
      <c r="AG93" s="308"/>
      <c r="AH93" s="308"/>
      <c r="AI93" s="309"/>
      <c r="AJ93" s="45" t="s">
        <v>2248</v>
      </c>
      <c r="AK93" s="46"/>
      <c r="AL93" s="46"/>
      <c r="AM93" s="46"/>
      <c r="AN93" s="46"/>
      <c r="AO93" s="46"/>
      <c r="AP93" s="46"/>
      <c r="AQ93" s="46"/>
      <c r="AR93" s="46"/>
      <c r="AS93" s="53" t="s">
        <v>1</v>
      </c>
      <c r="AT93" s="25">
        <v>0.5</v>
      </c>
      <c r="AU93" s="263"/>
      <c r="AV93" s="262"/>
      <c r="AW93" s="262"/>
      <c r="AX93" s="261"/>
      <c r="AY93" s="89">
        <f>ROUND(ROUND(M93*$AB$12,0)*AT93,0)</f>
        <v>168</v>
      </c>
      <c r="AZ93" s="9"/>
    </row>
    <row r="94" spans="1:52" ht="14.1" x14ac:dyDescent="0.3">
      <c r="A94" s="6">
        <v>22</v>
      </c>
      <c r="B94" s="154">
        <v>7557</v>
      </c>
      <c r="C94" s="49" t="s">
        <v>4873</v>
      </c>
      <c r="D94" s="108"/>
      <c r="E94" s="109"/>
      <c r="F94" s="109"/>
      <c r="G94" s="41"/>
      <c r="H94" s="1"/>
      <c r="I94" s="1"/>
      <c r="J94" s="159"/>
      <c r="K94" s="173"/>
      <c r="L94" s="159"/>
      <c r="M94" s="160"/>
      <c r="N94" s="159"/>
      <c r="O94" s="159"/>
      <c r="P94" s="159"/>
      <c r="Q94" s="40"/>
      <c r="R94" s="58" t="s">
        <v>2234</v>
      </c>
      <c r="S94" s="58"/>
      <c r="T94" s="58"/>
      <c r="U94" s="58"/>
      <c r="V94" s="58"/>
      <c r="W94" s="158"/>
      <c r="X94" s="58"/>
      <c r="Y94" s="58"/>
      <c r="Z94" s="67"/>
      <c r="AA94" s="58"/>
      <c r="AB94" s="58"/>
      <c r="AC94" s="74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165"/>
      <c r="AT94" s="164"/>
      <c r="AU94" s="157"/>
      <c r="AV94" s="156"/>
      <c r="AW94" s="156"/>
      <c r="AX94" s="155"/>
      <c r="AY94" s="89">
        <f>ROUND(ROUND(M93*W96,0)*$AB$12,0)</f>
        <v>323</v>
      </c>
      <c r="AZ94" s="9"/>
    </row>
    <row r="95" spans="1:52" ht="14.25" customHeight="1" x14ac:dyDescent="0.3">
      <c r="A95" s="6">
        <v>22</v>
      </c>
      <c r="B95" s="154">
        <v>7558</v>
      </c>
      <c r="C95" s="49" t="s">
        <v>4872</v>
      </c>
      <c r="D95" s="108"/>
      <c r="E95" s="109"/>
      <c r="F95" s="109"/>
      <c r="G95" s="41"/>
      <c r="H95" s="1"/>
      <c r="I95" s="1"/>
      <c r="J95" s="159"/>
      <c r="K95" s="173"/>
      <c r="L95" s="159"/>
      <c r="M95" s="160"/>
      <c r="N95" s="159"/>
      <c r="O95" s="159"/>
      <c r="P95" s="159"/>
      <c r="Q95" s="40"/>
      <c r="R95" s="58" t="s">
        <v>2231</v>
      </c>
      <c r="S95" s="58"/>
      <c r="T95" s="58"/>
      <c r="U95" s="58"/>
      <c r="V95" s="58"/>
      <c r="W95" s="158"/>
      <c r="X95" s="159"/>
      <c r="Y95" s="58"/>
      <c r="Z95" s="67"/>
      <c r="AA95" s="58"/>
      <c r="AB95" s="58"/>
      <c r="AC95" s="74"/>
      <c r="AD95" s="304" t="s">
        <v>2230</v>
      </c>
      <c r="AE95" s="305"/>
      <c r="AF95" s="305"/>
      <c r="AG95" s="305"/>
      <c r="AH95" s="305"/>
      <c r="AI95" s="306"/>
      <c r="AJ95" s="166" t="s">
        <v>2244</v>
      </c>
      <c r="AK95" s="62"/>
      <c r="AL95" s="62"/>
      <c r="AM95" s="62"/>
      <c r="AN95" s="62"/>
      <c r="AO95" s="62"/>
      <c r="AP95" s="62"/>
      <c r="AQ95" s="62"/>
      <c r="AR95" s="62"/>
      <c r="AS95" s="50" t="s">
        <v>2224</v>
      </c>
      <c r="AT95" s="25">
        <v>0.7</v>
      </c>
      <c r="AU95" s="157"/>
      <c r="AV95" s="156"/>
      <c r="AW95" s="156"/>
      <c r="AX95" s="155"/>
      <c r="AY95" s="89">
        <f>ROUND(ROUND(ROUND(M93*W96,0)*$AB$12,0)*AT95,0)</f>
        <v>226</v>
      </c>
      <c r="AZ95" s="9"/>
    </row>
    <row r="96" spans="1:52" ht="14.1" x14ac:dyDescent="0.3">
      <c r="A96" s="6">
        <v>22</v>
      </c>
      <c r="B96" s="154" t="s">
        <v>1277</v>
      </c>
      <c r="C96" s="49" t="s">
        <v>4871</v>
      </c>
      <c r="D96" s="108"/>
      <c r="E96" s="109"/>
      <c r="F96" s="109"/>
      <c r="G96" s="41"/>
      <c r="H96" s="1"/>
      <c r="I96" s="1"/>
      <c r="J96" s="159"/>
      <c r="K96" s="173"/>
      <c r="L96" s="159"/>
      <c r="M96" s="160"/>
      <c r="N96" s="159"/>
      <c r="O96" s="159"/>
      <c r="P96" s="159"/>
      <c r="Q96" s="40"/>
      <c r="R96" s="58"/>
      <c r="S96" s="159"/>
      <c r="T96" s="159"/>
      <c r="U96" s="159"/>
      <c r="V96" s="127" t="s">
        <v>2224</v>
      </c>
      <c r="W96" s="150">
        <v>0.96499999999999997</v>
      </c>
      <c r="X96" s="273"/>
      <c r="Y96" s="58"/>
      <c r="Z96" s="67"/>
      <c r="AA96" s="58"/>
      <c r="AB96" s="58"/>
      <c r="AC96" s="74"/>
      <c r="AD96" s="307"/>
      <c r="AE96" s="308"/>
      <c r="AF96" s="308"/>
      <c r="AG96" s="308"/>
      <c r="AH96" s="308"/>
      <c r="AI96" s="309"/>
      <c r="AJ96" s="45" t="s">
        <v>2248</v>
      </c>
      <c r="AK96" s="46"/>
      <c r="AL96" s="46"/>
      <c r="AM96" s="46"/>
      <c r="AN96" s="46"/>
      <c r="AO96" s="46"/>
      <c r="AP96" s="46"/>
      <c r="AQ96" s="46"/>
      <c r="AR96" s="46"/>
      <c r="AS96" s="53" t="s">
        <v>1</v>
      </c>
      <c r="AT96" s="25">
        <v>0.5</v>
      </c>
      <c r="AU96" s="172"/>
      <c r="AV96" s="146"/>
      <c r="AW96" s="146"/>
      <c r="AX96" s="145"/>
      <c r="AY96" s="89">
        <f>ROUND(ROUND(ROUND(M93*W96,0)*$AB$12,0)*AT96,0)</f>
        <v>162</v>
      </c>
      <c r="AZ96" s="9"/>
    </row>
    <row r="97" spans="1:52" ht="14.25" customHeight="1" x14ac:dyDescent="0.3">
      <c r="A97" s="6">
        <v>22</v>
      </c>
      <c r="B97" s="154" t="s">
        <v>1276</v>
      </c>
      <c r="C97" s="49" t="s">
        <v>4870</v>
      </c>
      <c r="D97" s="108"/>
      <c r="E97" s="109"/>
      <c r="F97" s="109"/>
      <c r="G97" s="41"/>
      <c r="H97" s="1"/>
      <c r="I97" s="1"/>
      <c r="J97" s="159"/>
      <c r="K97" s="108"/>
      <c r="L97" s="109"/>
      <c r="M97" s="269"/>
      <c r="N97" s="109"/>
      <c r="O97" s="109"/>
      <c r="P97" s="109"/>
      <c r="Q97" s="110"/>
      <c r="R97" s="30"/>
      <c r="S97" s="50"/>
      <c r="T97" s="50"/>
      <c r="U97" s="50"/>
      <c r="V97" s="50"/>
      <c r="W97" s="52"/>
      <c r="X97" s="50"/>
      <c r="Y97" s="50"/>
      <c r="Z97" s="68"/>
      <c r="AA97" s="127"/>
      <c r="AB97" s="127"/>
      <c r="AC97" s="81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165"/>
      <c r="AT97" s="164"/>
      <c r="AU97" s="310" t="s">
        <v>2255</v>
      </c>
      <c r="AV97" s="311"/>
      <c r="AW97" s="311"/>
      <c r="AX97" s="312"/>
      <c r="AY97" s="89">
        <f>ROUND(M93*$AB$12,0)-AU100</f>
        <v>330</v>
      </c>
      <c r="AZ97" s="9"/>
    </row>
    <row r="98" spans="1:52" ht="14.25" customHeight="1" x14ac:dyDescent="0.3">
      <c r="A98" s="6">
        <v>22</v>
      </c>
      <c r="B98" s="154" t="s">
        <v>1275</v>
      </c>
      <c r="C98" s="49" t="s">
        <v>4869</v>
      </c>
      <c r="D98" s="108"/>
      <c r="E98" s="109"/>
      <c r="F98" s="109"/>
      <c r="G98" s="41"/>
      <c r="H98" s="1"/>
      <c r="I98" s="1"/>
      <c r="J98" s="159"/>
      <c r="K98" s="108"/>
      <c r="L98" s="109"/>
      <c r="M98" s="269"/>
      <c r="N98" s="109"/>
      <c r="O98" s="109"/>
      <c r="P98" s="109"/>
      <c r="Q98" s="110"/>
      <c r="R98" s="1"/>
      <c r="S98" s="58"/>
      <c r="T98" s="58"/>
      <c r="U98" s="58"/>
      <c r="V98" s="58"/>
      <c r="W98" s="158"/>
      <c r="X98" s="58"/>
      <c r="Y98" s="58"/>
      <c r="Z98" s="67"/>
      <c r="AA98" s="58"/>
      <c r="AB98" s="58"/>
      <c r="AC98" s="74"/>
      <c r="AD98" s="304" t="s">
        <v>2230</v>
      </c>
      <c r="AE98" s="305"/>
      <c r="AF98" s="305"/>
      <c r="AG98" s="305"/>
      <c r="AH98" s="305"/>
      <c r="AI98" s="306"/>
      <c r="AJ98" s="166" t="s">
        <v>2244</v>
      </c>
      <c r="AK98" s="62"/>
      <c r="AL98" s="62"/>
      <c r="AM98" s="62"/>
      <c r="AN98" s="62"/>
      <c r="AO98" s="62"/>
      <c r="AP98" s="62"/>
      <c r="AQ98" s="62"/>
      <c r="AR98" s="62"/>
      <c r="AS98" s="50" t="s">
        <v>2224</v>
      </c>
      <c r="AT98" s="25">
        <v>0.7</v>
      </c>
      <c r="AU98" s="313"/>
      <c r="AV98" s="314"/>
      <c r="AW98" s="314"/>
      <c r="AX98" s="315"/>
      <c r="AY98" s="89">
        <f>ROUND(ROUND(M93*$AB$12,0)*AT98,0)-AU100</f>
        <v>230</v>
      </c>
      <c r="AZ98" s="9"/>
    </row>
    <row r="99" spans="1:52" ht="14.1" x14ac:dyDescent="0.3">
      <c r="A99" s="6">
        <v>22</v>
      </c>
      <c r="B99" s="154" t="s">
        <v>1274</v>
      </c>
      <c r="C99" s="49" t="s">
        <v>4868</v>
      </c>
      <c r="D99" s="108"/>
      <c r="E99" s="109"/>
      <c r="F99" s="109"/>
      <c r="G99" s="41"/>
      <c r="H99" s="1"/>
      <c r="I99" s="1"/>
      <c r="J99" s="159"/>
      <c r="K99" s="173"/>
      <c r="L99" s="159"/>
      <c r="M99" s="196"/>
      <c r="N99" s="1"/>
      <c r="O99" s="1"/>
      <c r="P99" s="159"/>
      <c r="Q99" s="40"/>
      <c r="R99" s="4"/>
      <c r="S99" s="7"/>
      <c r="T99" s="7"/>
      <c r="U99" s="7"/>
      <c r="V99" s="7"/>
      <c r="W99" s="207"/>
      <c r="X99" s="7"/>
      <c r="Y99" s="7"/>
      <c r="Z99" s="67"/>
      <c r="AA99" s="58"/>
      <c r="AB99" s="58"/>
      <c r="AC99" s="74"/>
      <c r="AD99" s="307"/>
      <c r="AE99" s="308"/>
      <c r="AF99" s="308"/>
      <c r="AG99" s="308"/>
      <c r="AH99" s="308"/>
      <c r="AI99" s="309"/>
      <c r="AJ99" s="45" t="s">
        <v>3231</v>
      </c>
      <c r="AK99" s="46"/>
      <c r="AL99" s="46"/>
      <c r="AM99" s="46"/>
      <c r="AN99" s="46"/>
      <c r="AO99" s="46"/>
      <c r="AP99" s="46"/>
      <c r="AQ99" s="46"/>
      <c r="AR99" s="46"/>
      <c r="AS99" s="53" t="s">
        <v>1</v>
      </c>
      <c r="AT99" s="25">
        <v>0.5</v>
      </c>
      <c r="AU99" s="313"/>
      <c r="AV99" s="314"/>
      <c r="AW99" s="314"/>
      <c r="AX99" s="315"/>
      <c r="AY99" s="89">
        <f>ROUND(ROUND(M93*$AB$12,0)*AT99,0)-AU100</f>
        <v>163</v>
      </c>
      <c r="AZ99" s="9"/>
    </row>
    <row r="100" spans="1:52" ht="14.1" x14ac:dyDescent="0.3">
      <c r="A100" s="6">
        <v>22</v>
      </c>
      <c r="B100" s="154" t="s">
        <v>1273</v>
      </c>
      <c r="C100" s="49" t="s">
        <v>4867</v>
      </c>
      <c r="D100" s="108"/>
      <c r="E100" s="109"/>
      <c r="F100" s="109"/>
      <c r="G100" s="41"/>
      <c r="H100" s="1"/>
      <c r="I100" s="1"/>
      <c r="J100" s="159"/>
      <c r="K100" s="173"/>
      <c r="L100" s="159"/>
      <c r="M100" s="160"/>
      <c r="N100" s="159"/>
      <c r="O100" s="159"/>
      <c r="P100" s="159"/>
      <c r="Q100" s="40"/>
      <c r="R100" s="58" t="s">
        <v>2234</v>
      </c>
      <c r="S100" s="58"/>
      <c r="T100" s="58"/>
      <c r="U100" s="58"/>
      <c r="V100" s="58"/>
      <c r="W100" s="158"/>
      <c r="X100" s="58"/>
      <c r="Y100" s="58"/>
      <c r="Z100" s="67"/>
      <c r="AA100" s="58"/>
      <c r="AB100" s="58"/>
      <c r="AC100" s="74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165"/>
      <c r="AT100" s="164"/>
      <c r="AU100" s="163">
        <v>5</v>
      </c>
      <c r="AV100" s="162" t="s">
        <v>2251</v>
      </c>
      <c r="AW100" s="159"/>
      <c r="AX100" s="161"/>
      <c r="AY100" s="89">
        <f>ROUND(ROUND(M93*W102,0)*$AB$12,0)-AU100</f>
        <v>318</v>
      </c>
      <c r="AZ100" s="9"/>
    </row>
    <row r="101" spans="1:52" ht="14.25" customHeight="1" x14ac:dyDescent="0.3">
      <c r="A101" s="6">
        <v>22</v>
      </c>
      <c r="B101" s="154" t="s">
        <v>1272</v>
      </c>
      <c r="C101" s="49" t="s">
        <v>4866</v>
      </c>
      <c r="D101" s="108"/>
      <c r="E101" s="109"/>
      <c r="F101" s="109"/>
      <c r="G101" s="41"/>
      <c r="H101" s="1"/>
      <c r="I101" s="1"/>
      <c r="J101" s="159"/>
      <c r="K101" s="173"/>
      <c r="L101" s="159"/>
      <c r="M101" s="160"/>
      <c r="N101" s="159"/>
      <c r="O101" s="159"/>
      <c r="P101" s="159"/>
      <c r="Q101" s="40"/>
      <c r="R101" s="58" t="s">
        <v>2231</v>
      </c>
      <c r="S101" s="58"/>
      <c r="T101" s="58"/>
      <c r="U101" s="58"/>
      <c r="V101" s="58"/>
      <c r="W101" s="158"/>
      <c r="X101" s="159"/>
      <c r="Y101" s="58"/>
      <c r="Z101" s="67"/>
      <c r="AA101" s="58"/>
      <c r="AB101" s="58"/>
      <c r="AC101" s="74"/>
      <c r="AD101" s="304" t="s">
        <v>2230</v>
      </c>
      <c r="AE101" s="305"/>
      <c r="AF101" s="305"/>
      <c r="AG101" s="305"/>
      <c r="AH101" s="305"/>
      <c r="AI101" s="306"/>
      <c r="AJ101" s="166" t="s">
        <v>2244</v>
      </c>
      <c r="AK101" s="62"/>
      <c r="AL101" s="62"/>
      <c r="AM101" s="62"/>
      <c r="AN101" s="62"/>
      <c r="AO101" s="62"/>
      <c r="AP101" s="62"/>
      <c r="AQ101" s="62"/>
      <c r="AR101" s="62"/>
      <c r="AS101" s="50" t="s">
        <v>2224</v>
      </c>
      <c r="AT101" s="25">
        <v>0.7</v>
      </c>
      <c r="AU101" s="157"/>
      <c r="AV101" s="156"/>
      <c r="AW101" s="156"/>
      <c r="AX101" s="155"/>
      <c r="AY101" s="89">
        <f>ROUND(ROUND(ROUND(M93*W102,0)*$AB$12,0)*AT101,0)-AU100</f>
        <v>221</v>
      </c>
      <c r="AZ101" s="9"/>
    </row>
    <row r="102" spans="1:52" ht="14.1" x14ac:dyDescent="0.3">
      <c r="A102" s="6">
        <v>22</v>
      </c>
      <c r="B102" s="154" t="s">
        <v>1271</v>
      </c>
      <c r="C102" s="49" t="s">
        <v>4865</v>
      </c>
      <c r="D102" s="108"/>
      <c r="E102" s="109"/>
      <c r="F102" s="109"/>
      <c r="G102" s="41"/>
      <c r="H102" s="1"/>
      <c r="I102" s="1"/>
      <c r="J102" s="159"/>
      <c r="K102" s="173"/>
      <c r="L102" s="159"/>
      <c r="M102" s="160"/>
      <c r="N102" s="159"/>
      <c r="O102" s="159"/>
      <c r="P102" s="159"/>
      <c r="Q102" s="40"/>
      <c r="R102" s="58"/>
      <c r="S102" s="159"/>
      <c r="T102" s="159"/>
      <c r="U102" s="159"/>
      <c r="V102" s="127" t="s">
        <v>2224</v>
      </c>
      <c r="W102" s="150">
        <v>0.96499999999999997</v>
      </c>
      <c r="X102" s="273"/>
      <c r="Y102" s="58"/>
      <c r="Z102" s="67"/>
      <c r="AA102" s="58"/>
      <c r="AB102" s="58"/>
      <c r="AC102" s="74"/>
      <c r="AD102" s="307"/>
      <c r="AE102" s="308"/>
      <c r="AF102" s="308"/>
      <c r="AG102" s="308"/>
      <c r="AH102" s="308"/>
      <c r="AI102" s="309"/>
      <c r="AJ102" s="45" t="s">
        <v>2248</v>
      </c>
      <c r="AK102" s="46"/>
      <c r="AL102" s="46"/>
      <c r="AM102" s="46"/>
      <c r="AN102" s="46"/>
      <c r="AO102" s="46"/>
      <c r="AP102" s="46"/>
      <c r="AQ102" s="46"/>
      <c r="AR102" s="46"/>
      <c r="AS102" s="53" t="s">
        <v>1</v>
      </c>
      <c r="AT102" s="25">
        <v>0.5</v>
      </c>
      <c r="AU102" s="148"/>
      <c r="AV102" s="147"/>
      <c r="AW102" s="146"/>
      <c r="AX102" s="145"/>
      <c r="AY102" s="89">
        <f>ROUND(ROUND(ROUND(M93*W102,0)*$AB$12,0)*AT102,0)-AU100</f>
        <v>157</v>
      </c>
      <c r="AZ102" s="9"/>
    </row>
    <row r="103" spans="1:52" ht="14.25" customHeight="1" x14ac:dyDescent="0.3">
      <c r="A103" s="6">
        <v>22</v>
      </c>
      <c r="B103" s="154">
        <v>7561</v>
      </c>
      <c r="C103" s="49" t="s">
        <v>4864</v>
      </c>
      <c r="D103" s="108"/>
      <c r="E103" s="109"/>
      <c r="F103" s="109"/>
      <c r="G103" s="298" t="s">
        <v>2996</v>
      </c>
      <c r="H103" s="299"/>
      <c r="I103" s="299"/>
      <c r="J103" s="300"/>
      <c r="K103" s="57" t="s">
        <v>2920</v>
      </c>
      <c r="L103" s="56"/>
      <c r="M103" s="266"/>
      <c r="N103" s="56"/>
      <c r="O103" s="56"/>
      <c r="P103" s="56"/>
      <c r="Q103" s="238"/>
      <c r="R103" s="30"/>
      <c r="S103" s="50"/>
      <c r="T103" s="50"/>
      <c r="U103" s="50"/>
      <c r="V103" s="50"/>
      <c r="W103" s="52"/>
      <c r="X103" s="50"/>
      <c r="Y103" s="50"/>
      <c r="Z103" s="68"/>
      <c r="AA103" s="127"/>
      <c r="AB103" s="127"/>
      <c r="AC103" s="81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165"/>
      <c r="AT103" s="164"/>
      <c r="AU103" s="176"/>
      <c r="AV103" s="165"/>
      <c r="AW103" s="165"/>
      <c r="AX103" s="175"/>
      <c r="AY103" s="89">
        <f>ROUND(M105*$AB$12,0)</f>
        <v>323</v>
      </c>
      <c r="AZ103" s="9"/>
    </row>
    <row r="104" spans="1:52" ht="14.25" customHeight="1" x14ac:dyDescent="0.3">
      <c r="A104" s="6">
        <v>22</v>
      </c>
      <c r="B104" s="154">
        <v>7562</v>
      </c>
      <c r="C104" s="49" t="s">
        <v>4863</v>
      </c>
      <c r="D104" s="108"/>
      <c r="E104" s="109"/>
      <c r="F104" s="109"/>
      <c r="G104" s="301"/>
      <c r="H104" s="302"/>
      <c r="I104" s="302"/>
      <c r="J104" s="303"/>
      <c r="K104" s="55"/>
      <c r="L104" s="54"/>
      <c r="M104" s="265"/>
      <c r="N104" s="54"/>
      <c r="O104" s="54"/>
      <c r="P104" s="54"/>
      <c r="Q104" s="200"/>
      <c r="R104" s="1"/>
      <c r="S104" s="58"/>
      <c r="T104" s="58"/>
      <c r="U104" s="58"/>
      <c r="V104" s="58"/>
      <c r="W104" s="158"/>
      <c r="X104" s="58"/>
      <c r="Y104" s="58"/>
      <c r="Z104" s="67"/>
      <c r="AA104" s="58"/>
      <c r="AB104" s="58"/>
      <c r="AC104" s="74"/>
      <c r="AD104" s="304" t="s">
        <v>2230</v>
      </c>
      <c r="AE104" s="305"/>
      <c r="AF104" s="305"/>
      <c r="AG104" s="305"/>
      <c r="AH104" s="305"/>
      <c r="AI104" s="306"/>
      <c r="AJ104" s="166" t="s">
        <v>2244</v>
      </c>
      <c r="AK104" s="62"/>
      <c r="AL104" s="62"/>
      <c r="AM104" s="62"/>
      <c r="AN104" s="62"/>
      <c r="AO104" s="62"/>
      <c r="AP104" s="62"/>
      <c r="AQ104" s="62"/>
      <c r="AR104" s="62"/>
      <c r="AS104" s="50" t="s">
        <v>2224</v>
      </c>
      <c r="AT104" s="25">
        <v>0.7</v>
      </c>
      <c r="AU104" s="263"/>
      <c r="AV104" s="262"/>
      <c r="AW104" s="262"/>
      <c r="AX104" s="261"/>
      <c r="AY104" s="89">
        <f>ROUND(ROUND(M105*$AB$12,0)*AT104,0)</f>
        <v>226</v>
      </c>
      <c r="AZ104" s="9"/>
    </row>
    <row r="105" spans="1:52" ht="14.1" x14ac:dyDescent="0.3">
      <c r="A105" s="6">
        <v>22</v>
      </c>
      <c r="B105" s="154" t="s">
        <v>1270</v>
      </c>
      <c r="C105" s="49" t="s">
        <v>4862</v>
      </c>
      <c r="D105" s="108"/>
      <c r="E105" s="109"/>
      <c r="F105" s="109"/>
      <c r="G105" s="301"/>
      <c r="H105" s="302"/>
      <c r="I105" s="302"/>
      <c r="J105" s="303"/>
      <c r="K105" s="173"/>
      <c r="L105" s="159"/>
      <c r="M105" s="174">
        <f>'7経過的生活介護(基本３)'!L105</f>
        <v>462</v>
      </c>
      <c r="N105" s="1" t="s">
        <v>1860</v>
      </c>
      <c r="O105" s="1"/>
      <c r="P105" s="159"/>
      <c r="Q105" s="40"/>
      <c r="R105" s="4"/>
      <c r="S105" s="7"/>
      <c r="T105" s="7"/>
      <c r="U105" s="7"/>
      <c r="V105" s="7"/>
      <c r="W105" s="207"/>
      <c r="X105" s="7"/>
      <c r="Y105" s="7"/>
      <c r="Z105" s="67"/>
      <c r="AA105" s="58"/>
      <c r="AB105" s="58"/>
      <c r="AC105" s="74"/>
      <c r="AD105" s="307"/>
      <c r="AE105" s="308"/>
      <c r="AF105" s="308"/>
      <c r="AG105" s="308"/>
      <c r="AH105" s="308"/>
      <c r="AI105" s="309"/>
      <c r="AJ105" s="45" t="s">
        <v>2248</v>
      </c>
      <c r="AK105" s="46"/>
      <c r="AL105" s="46"/>
      <c r="AM105" s="46"/>
      <c r="AN105" s="46"/>
      <c r="AO105" s="46"/>
      <c r="AP105" s="46"/>
      <c r="AQ105" s="46"/>
      <c r="AR105" s="46"/>
      <c r="AS105" s="53" t="s">
        <v>1</v>
      </c>
      <c r="AT105" s="25">
        <v>0.5</v>
      </c>
      <c r="AU105" s="263"/>
      <c r="AV105" s="262"/>
      <c r="AW105" s="262"/>
      <c r="AX105" s="261"/>
      <c r="AY105" s="89">
        <f>ROUND(ROUND(M105*$AB$12,0)*AT105,0)</f>
        <v>162</v>
      </c>
      <c r="AZ105" s="9"/>
    </row>
    <row r="106" spans="1:52" ht="14.1" x14ac:dyDescent="0.3">
      <c r="A106" s="6">
        <v>22</v>
      </c>
      <c r="B106" s="154">
        <v>7563</v>
      </c>
      <c r="C106" s="49" t="s">
        <v>4861</v>
      </c>
      <c r="D106" s="108"/>
      <c r="E106" s="109"/>
      <c r="F106" s="109"/>
      <c r="G106" s="108"/>
      <c r="H106" s="109"/>
      <c r="I106" s="109"/>
      <c r="J106" s="110"/>
      <c r="K106" s="41"/>
      <c r="L106" s="1"/>
      <c r="M106" s="33"/>
      <c r="N106" s="1"/>
      <c r="O106" s="1"/>
      <c r="P106" s="1"/>
      <c r="Q106" s="40"/>
      <c r="R106" s="58" t="s">
        <v>2234</v>
      </c>
      <c r="S106" s="58"/>
      <c r="T106" s="58"/>
      <c r="U106" s="58"/>
      <c r="V106" s="58"/>
      <c r="W106" s="158"/>
      <c r="X106" s="58"/>
      <c r="Y106" s="58"/>
      <c r="Z106" s="67"/>
      <c r="AA106" s="58"/>
      <c r="AB106" s="58"/>
      <c r="AC106" s="74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165"/>
      <c r="AT106" s="164"/>
      <c r="AU106" s="157"/>
      <c r="AV106" s="156"/>
      <c r="AW106" s="156"/>
      <c r="AX106" s="155"/>
      <c r="AY106" s="89">
        <f>ROUND(ROUND(M105*W108,0)*$AB$12,0)</f>
        <v>312</v>
      </c>
      <c r="AZ106" s="9"/>
    </row>
    <row r="107" spans="1:52" ht="14.25" customHeight="1" x14ac:dyDescent="0.3">
      <c r="A107" s="6">
        <v>22</v>
      </c>
      <c r="B107" s="154">
        <v>7564</v>
      </c>
      <c r="C107" s="49" t="s">
        <v>4860</v>
      </c>
      <c r="D107" s="108"/>
      <c r="E107" s="109"/>
      <c r="F107" s="109"/>
      <c r="G107" s="41"/>
      <c r="H107" s="1"/>
      <c r="I107" s="1"/>
      <c r="J107" s="1"/>
      <c r="K107" s="173"/>
      <c r="L107" s="159"/>
      <c r="M107" s="160"/>
      <c r="N107" s="159"/>
      <c r="O107" s="159"/>
      <c r="P107" s="1"/>
      <c r="Q107" s="40"/>
      <c r="R107" s="58" t="s">
        <v>2231</v>
      </c>
      <c r="S107" s="58"/>
      <c r="T107" s="58"/>
      <c r="U107" s="58"/>
      <c r="V107" s="58"/>
      <c r="W107" s="158"/>
      <c r="X107" s="159"/>
      <c r="Y107" s="58"/>
      <c r="Z107" s="67"/>
      <c r="AA107" s="58"/>
      <c r="AB107" s="58"/>
      <c r="AC107" s="74"/>
      <c r="AD107" s="304" t="s">
        <v>2230</v>
      </c>
      <c r="AE107" s="305"/>
      <c r="AF107" s="305"/>
      <c r="AG107" s="305"/>
      <c r="AH107" s="305"/>
      <c r="AI107" s="306"/>
      <c r="AJ107" s="166" t="s">
        <v>2244</v>
      </c>
      <c r="AK107" s="62"/>
      <c r="AL107" s="62"/>
      <c r="AM107" s="62"/>
      <c r="AN107" s="62"/>
      <c r="AO107" s="62"/>
      <c r="AP107" s="62"/>
      <c r="AQ107" s="62"/>
      <c r="AR107" s="62"/>
      <c r="AS107" s="50" t="s">
        <v>2224</v>
      </c>
      <c r="AT107" s="25">
        <v>0.7</v>
      </c>
      <c r="AU107" s="157"/>
      <c r="AV107" s="156"/>
      <c r="AW107" s="156"/>
      <c r="AX107" s="155"/>
      <c r="AY107" s="2">
        <f>ROUND(ROUND(ROUND(M105*W108,0)*$AB$12,0)*AT107,0)</f>
        <v>218</v>
      </c>
      <c r="AZ107" s="9"/>
    </row>
    <row r="108" spans="1:52" ht="14.1" x14ac:dyDescent="0.3">
      <c r="A108" s="6">
        <v>22</v>
      </c>
      <c r="B108" s="154" t="s">
        <v>1269</v>
      </c>
      <c r="C108" s="49" t="s">
        <v>4859</v>
      </c>
      <c r="D108" s="108"/>
      <c r="E108" s="109"/>
      <c r="F108" s="109"/>
      <c r="G108" s="41"/>
      <c r="H108" s="1"/>
      <c r="I108" s="1"/>
      <c r="J108" s="1"/>
      <c r="K108" s="173"/>
      <c r="L108" s="159"/>
      <c r="M108" s="160"/>
      <c r="N108" s="159"/>
      <c r="O108" s="159"/>
      <c r="P108" s="1"/>
      <c r="Q108" s="40"/>
      <c r="R108" s="58"/>
      <c r="S108" s="159"/>
      <c r="T108" s="159"/>
      <c r="U108" s="159"/>
      <c r="V108" s="127" t="s">
        <v>2224</v>
      </c>
      <c r="W108" s="150">
        <v>0.96499999999999997</v>
      </c>
      <c r="X108" s="273"/>
      <c r="Y108" s="58"/>
      <c r="Z108" s="67"/>
      <c r="AA108" s="58"/>
      <c r="AB108" s="58"/>
      <c r="AC108" s="74"/>
      <c r="AD108" s="307"/>
      <c r="AE108" s="308"/>
      <c r="AF108" s="308"/>
      <c r="AG108" s="308"/>
      <c r="AH108" s="308"/>
      <c r="AI108" s="309"/>
      <c r="AJ108" s="45" t="s">
        <v>2248</v>
      </c>
      <c r="AK108" s="46"/>
      <c r="AL108" s="46"/>
      <c r="AM108" s="46"/>
      <c r="AN108" s="46"/>
      <c r="AO108" s="46"/>
      <c r="AP108" s="46"/>
      <c r="AQ108" s="46"/>
      <c r="AR108" s="46"/>
      <c r="AS108" s="53" t="s">
        <v>1</v>
      </c>
      <c r="AT108" s="25">
        <v>0.5</v>
      </c>
      <c r="AU108" s="172"/>
      <c r="AV108" s="146"/>
      <c r="AW108" s="146"/>
      <c r="AX108" s="145"/>
      <c r="AY108" s="2">
        <f>ROUND(ROUND(ROUND(M105*W108,0)*$AB$12,0)*AT108,0)</f>
        <v>156</v>
      </c>
      <c r="AZ108" s="9"/>
    </row>
    <row r="109" spans="1:52" ht="14.25" customHeight="1" x14ac:dyDescent="0.3">
      <c r="A109" s="6">
        <v>22</v>
      </c>
      <c r="B109" s="154" t="s">
        <v>1268</v>
      </c>
      <c r="C109" s="49" t="s">
        <v>4858</v>
      </c>
      <c r="D109" s="108"/>
      <c r="E109" s="109"/>
      <c r="F109" s="109"/>
      <c r="G109" s="55"/>
      <c r="H109" s="54"/>
      <c r="I109" s="54"/>
      <c r="J109" s="54"/>
      <c r="K109" s="108"/>
      <c r="L109" s="109"/>
      <c r="M109" s="269"/>
      <c r="N109" s="109"/>
      <c r="O109" s="109"/>
      <c r="P109" s="109"/>
      <c r="Q109" s="110"/>
      <c r="R109" s="30"/>
      <c r="S109" s="50"/>
      <c r="T109" s="50"/>
      <c r="U109" s="50"/>
      <c r="V109" s="50"/>
      <c r="W109" s="52"/>
      <c r="X109" s="50"/>
      <c r="Y109" s="50"/>
      <c r="Z109" s="68"/>
      <c r="AA109" s="127"/>
      <c r="AB109" s="127"/>
      <c r="AC109" s="81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165"/>
      <c r="AT109" s="164"/>
      <c r="AU109" s="310" t="s">
        <v>2255</v>
      </c>
      <c r="AV109" s="311"/>
      <c r="AW109" s="311"/>
      <c r="AX109" s="312"/>
      <c r="AY109" s="89">
        <f>ROUND(M105*$AB$12,0)-AU112</f>
        <v>318</v>
      </c>
      <c r="AZ109" s="9"/>
    </row>
    <row r="110" spans="1:52" ht="14.25" customHeight="1" x14ac:dyDescent="0.3">
      <c r="A110" s="6">
        <v>22</v>
      </c>
      <c r="B110" s="154" t="s">
        <v>1267</v>
      </c>
      <c r="C110" s="49" t="s">
        <v>4857</v>
      </c>
      <c r="D110" s="108"/>
      <c r="E110" s="109"/>
      <c r="F110" s="109"/>
      <c r="G110" s="55"/>
      <c r="H110" s="54"/>
      <c r="I110" s="54"/>
      <c r="J110" s="54"/>
      <c r="K110" s="108"/>
      <c r="L110" s="109"/>
      <c r="M110" s="269"/>
      <c r="N110" s="109"/>
      <c r="O110" s="109"/>
      <c r="P110" s="109"/>
      <c r="Q110" s="110"/>
      <c r="R110" s="1"/>
      <c r="S110" s="58"/>
      <c r="T110" s="58"/>
      <c r="U110" s="58"/>
      <c r="V110" s="58"/>
      <c r="W110" s="158"/>
      <c r="X110" s="58"/>
      <c r="Y110" s="58"/>
      <c r="Z110" s="67"/>
      <c r="AA110" s="58"/>
      <c r="AB110" s="58"/>
      <c r="AC110" s="74"/>
      <c r="AD110" s="304" t="s">
        <v>2230</v>
      </c>
      <c r="AE110" s="305"/>
      <c r="AF110" s="305"/>
      <c r="AG110" s="305"/>
      <c r="AH110" s="305"/>
      <c r="AI110" s="306"/>
      <c r="AJ110" s="166" t="s">
        <v>2244</v>
      </c>
      <c r="AK110" s="62"/>
      <c r="AL110" s="62"/>
      <c r="AM110" s="62"/>
      <c r="AN110" s="62"/>
      <c r="AO110" s="62"/>
      <c r="AP110" s="62"/>
      <c r="AQ110" s="62"/>
      <c r="AR110" s="62"/>
      <c r="AS110" s="50" t="s">
        <v>2224</v>
      </c>
      <c r="AT110" s="25">
        <v>0.7</v>
      </c>
      <c r="AU110" s="313"/>
      <c r="AV110" s="314"/>
      <c r="AW110" s="314"/>
      <c r="AX110" s="315"/>
      <c r="AY110" s="89">
        <f>ROUND(ROUND(M105*$AB$12,0)*AT110,0)-AU112</f>
        <v>221</v>
      </c>
      <c r="AZ110" s="9"/>
    </row>
    <row r="111" spans="1:52" ht="14.1" x14ac:dyDescent="0.3">
      <c r="A111" s="6">
        <v>22</v>
      </c>
      <c r="B111" s="154" t="s">
        <v>1266</v>
      </c>
      <c r="C111" s="49" t="s">
        <v>4856</v>
      </c>
      <c r="D111" s="108"/>
      <c r="E111" s="109"/>
      <c r="F111" s="109"/>
      <c r="G111" s="55"/>
      <c r="H111" s="54"/>
      <c r="I111" s="54"/>
      <c r="J111" s="54"/>
      <c r="K111" s="173"/>
      <c r="L111" s="159"/>
      <c r="M111" s="196"/>
      <c r="N111" s="1"/>
      <c r="O111" s="1"/>
      <c r="P111" s="159"/>
      <c r="Q111" s="40"/>
      <c r="R111" s="4"/>
      <c r="S111" s="7"/>
      <c r="T111" s="7"/>
      <c r="U111" s="7"/>
      <c r="V111" s="7"/>
      <c r="W111" s="207"/>
      <c r="X111" s="7"/>
      <c r="Y111" s="7"/>
      <c r="Z111" s="67"/>
      <c r="AA111" s="58"/>
      <c r="AB111" s="58"/>
      <c r="AC111" s="74"/>
      <c r="AD111" s="307"/>
      <c r="AE111" s="308"/>
      <c r="AF111" s="308"/>
      <c r="AG111" s="308"/>
      <c r="AH111" s="308"/>
      <c r="AI111" s="309"/>
      <c r="AJ111" s="45" t="s">
        <v>2248</v>
      </c>
      <c r="AK111" s="46"/>
      <c r="AL111" s="46"/>
      <c r="AM111" s="46"/>
      <c r="AN111" s="46"/>
      <c r="AO111" s="46"/>
      <c r="AP111" s="46"/>
      <c r="AQ111" s="46"/>
      <c r="AR111" s="46"/>
      <c r="AS111" s="53" t="s">
        <v>1</v>
      </c>
      <c r="AT111" s="25">
        <v>0.5</v>
      </c>
      <c r="AU111" s="313"/>
      <c r="AV111" s="314"/>
      <c r="AW111" s="314"/>
      <c r="AX111" s="315"/>
      <c r="AY111" s="89">
        <f>ROUND(ROUND(M105*$AB$12,0)*AT111,0)-AU112</f>
        <v>157</v>
      </c>
      <c r="AZ111" s="9"/>
    </row>
    <row r="112" spans="1:52" ht="14.1" x14ac:dyDescent="0.3">
      <c r="A112" s="6">
        <v>22</v>
      </c>
      <c r="B112" s="154" t="s">
        <v>1265</v>
      </c>
      <c r="C112" s="49" t="s">
        <v>4855</v>
      </c>
      <c r="D112" s="108"/>
      <c r="E112" s="109"/>
      <c r="F112" s="109"/>
      <c r="G112" s="55"/>
      <c r="H112" s="54"/>
      <c r="I112" s="54"/>
      <c r="J112" s="54"/>
      <c r="K112" s="41"/>
      <c r="L112" s="1"/>
      <c r="M112" s="33"/>
      <c r="N112" s="1"/>
      <c r="O112" s="1"/>
      <c r="P112" s="1"/>
      <c r="Q112" s="40"/>
      <c r="R112" s="58" t="s">
        <v>2234</v>
      </c>
      <c r="S112" s="58"/>
      <c r="T112" s="58"/>
      <c r="U112" s="58"/>
      <c r="V112" s="58"/>
      <c r="W112" s="158"/>
      <c r="X112" s="58"/>
      <c r="Y112" s="58"/>
      <c r="Z112" s="67"/>
      <c r="AA112" s="58"/>
      <c r="AB112" s="58"/>
      <c r="AC112" s="74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165"/>
      <c r="AT112" s="164"/>
      <c r="AU112" s="163">
        <v>5</v>
      </c>
      <c r="AV112" s="162" t="s">
        <v>2251</v>
      </c>
      <c r="AW112" s="159"/>
      <c r="AX112" s="161"/>
      <c r="AY112" s="89">
        <f>ROUND(ROUND(M105*W114,0)*$AB$12,0)-AU112</f>
        <v>307</v>
      </c>
      <c r="AZ112" s="9"/>
    </row>
    <row r="113" spans="1:52" ht="14.25" customHeight="1" x14ac:dyDescent="0.3">
      <c r="A113" s="6">
        <v>22</v>
      </c>
      <c r="B113" s="154" t="s">
        <v>1264</v>
      </c>
      <c r="C113" s="49" t="s">
        <v>4854</v>
      </c>
      <c r="D113" s="108"/>
      <c r="E113" s="109"/>
      <c r="F113" s="109"/>
      <c r="G113" s="41"/>
      <c r="H113" s="1"/>
      <c r="I113" s="1"/>
      <c r="J113" s="1"/>
      <c r="K113" s="173"/>
      <c r="L113" s="159"/>
      <c r="M113" s="160"/>
      <c r="N113" s="159"/>
      <c r="O113" s="159"/>
      <c r="P113" s="1"/>
      <c r="Q113" s="40"/>
      <c r="R113" s="58" t="s">
        <v>2231</v>
      </c>
      <c r="S113" s="58"/>
      <c r="T113" s="58"/>
      <c r="U113" s="58"/>
      <c r="V113" s="58"/>
      <c r="W113" s="158"/>
      <c r="X113" s="159"/>
      <c r="Y113" s="58"/>
      <c r="Z113" s="67"/>
      <c r="AA113" s="58"/>
      <c r="AB113" s="58"/>
      <c r="AC113" s="74"/>
      <c r="AD113" s="304" t="s">
        <v>2230</v>
      </c>
      <c r="AE113" s="305"/>
      <c r="AF113" s="305"/>
      <c r="AG113" s="305"/>
      <c r="AH113" s="305"/>
      <c r="AI113" s="306"/>
      <c r="AJ113" s="166" t="s">
        <v>2244</v>
      </c>
      <c r="AK113" s="62"/>
      <c r="AL113" s="62"/>
      <c r="AM113" s="62"/>
      <c r="AN113" s="62"/>
      <c r="AO113" s="62"/>
      <c r="AP113" s="62"/>
      <c r="AQ113" s="62"/>
      <c r="AR113" s="62"/>
      <c r="AS113" s="50" t="s">
        <v>2224</v>
      </c>
      <c r="AT113" s="25">
        <v>0.7</v>
      </c>
      <c r="AU113" s="157"/>
      <c r="AV113" s="156"/>
      <c r="AW113" s="156"/>
      <c r="AX113" s="155"/>
      <c r="AY113" s="2">
        <f>ROUND(ROUND(ROUND(M105*W114,0)*$AB$12,0)*AT113,0)-AU112</f>
        <v>213</v>
      </c>
      <c r="AZ113" s="9"/>
    </row>
    <row r="114" spans="1:52" ht="14.1" x14ac:dyDescent="0.3">
      <c r="A114" s="6">
        <v>22</v>
      </c>
      <c r="B114" s="154" t="s">
        <v>1263</v>
      </c>
      <c r="C114" s="49" t="s">
        <v>4853</v>
      </c>
      <c r="D114" s="108"/>
      <c r="E114" s="109"/>
      <c r="F114" s="109"/>
      <c r="G114" s="41"/>
      <c r="H114" s="1"/>
      <c r="I114" s="1"/>
      <c r="J114" s="1"/>
      <c r="K114" s="173"/>
      <c r="L114" s="159"/>
      <c r="M114" s="160"/>
      <c r="N114" s="159"/>
      <c r="O114" s="159"/>
      <c r="P114" s="1"/>
      <c r="Q114" s="40"/>
      <c r="R114" s="58"/>
      <c r="S114" s="159"/>
      <c r="T114" s="159"/>
      <c r="U114" s="159"/>
      <c r="V114" s="127" t="s">
        <v>2224</v>
      </c>
      <c r="W114" s="150">
        <v>0.96499999999999997</v>
      </c>
      <c r="X114" s="273"/>
      <c r="Y114" s="58"/>
      <c r="Z114" s="67"/>
      <c r="AA114" s="58"/>
      <c r="AB114" s="58"/>
      <c r="AC114" s="74"/>
      <c r="AD114" s="307"/>
      <c r="AE114" s="308"/>
      <c r="AF114" s="308"/>
      <c r="AG114" s="308"/>
      <c r="AH114" s="308"/>
      <c r="AI114" s="309"/>
      <c r="AJ114" s="45" t="s">
        <v>2248</v>
      </c>
      <c r="AK114" s="46"/>
      <c r="AL114" s="46"/>
      <c r="AM114" s="46"/>
      <c r="AN114" s="46"/>
      <c r="AO114" s="46"/>
      <c r="AP114" s="46"/>
      <c r="AQ114" s="46"/>
      <c r="AR114" s="46"/>
      <c r="AS114" s="53" t="s">
        <v>1</v>
      </c>
      <c r="AT114" s="25">
        <v>0.5</v>
      </c>
      <c r="AU114" s="148"/>
      <c r="AV114" s="147"/>
      <c r="AW114" s="146"/>
      <c r="AX114" s="145"/>
      <c r="AY114" s="2">
        <f>ROUND(ROUND(ROUND(M105*W114,0)*$AB$12,0)*AT114,0)-AU112</f>
        <v>151</v>
      </c>
      <c r="AZ114" s="9"/>
    </row>
    <row r="115" spans="1:52" ht="14.25" customHeight="1" x14ac:dyDescent="0.3">
      <c r="A115" s="6">
        <v>22</v>
      </c>
      <c r="B115" s="154">
        <v>7565</v>
      </c>
      <c r="C115" s="49" t="s">
        <v>4852</v>
      </c>
      <c r="D115" s="108"/>
      <c r="E115" s="109"/>
      <c r="F115" s="109"/>
      <c r="G115" s="41"/>
      <c r="H115" s="1"/>
      <c r="I115" s="1"/>
      <c r="J115" s="159"/>
      <c r="K115" s="57" t="s">
        <v>2907</v>
      </c>
      <c r="L115" s="56"/>
      <c r="M115" s="266"/>
      <c r="N115" s="56"/>
      <c r="O115" s="56"/>
      <c r="P115" s="56"/>
      <c r="Q115" s="238"/>
      <c r="R115" s="30"/>
      <c r="S115" s="50"/>
      <c r="T115" s="50"/>
      <c r="U115" s="50"/>
      <c r="V115" s="50"/>
      <c r="W115" s="52"/>
      <c r="X115" s="50"/>
      <c r="Y115" s="50"/>
      <c r="Z115" s="68"/>
      <c r="AA115" s="127"/>
      <c r="AB115" s="127"/>
      <c r="AC115" s="81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165"/>
      <c r="AT115" s="164"/>
      <c r="AU115" s="176"/>
      <c r="AV115" s="165"/>
      <c r="AW115" s="165"/>
      <c r="AX115" s="175"/>
      <c r="AY115" s="89">
        <f>ROUND(M117*$AB$12,0)</f>
        <v>323</v>
      </c>
      <c r="AZ115" s="9"/>
    </row>
    <row r="116" spans="1:52" ht="14.25" customHeight="1" x14ac:dyDescent="0.3">
      <c r="A116" s="6">
        <v>22</v>
      </c>
      <c r="B116" s="154">
        <v>7566</v>
      </c>
      <c r="C116" s="49" t="s">
        <v>4851</v>
      </c>
      <c r="D116" s="108"/>
      <c r="E116" s="109"/>
      <c r="F116" s="109"/>
      <c r="G116" s="41"/>
      <c r="H116" s="1"/>
      <c r="I116" s="1"/>
      <c r="J116" s="159"/>
      <c r="K116" s="55"/>
      <c r="L116" s="54"/>
      <c r="M116" s="265"/>
      <c r="N116" s="54"/>
      <c r="O116" s="54"/>
      <c r="P116" s="54"/>
      <c r="Q116" s="200"/>
      <c r="R116" s="1"/>
      <c r="S116" s="58"/>
      <c r="T116" s="58"/>
      <c r="U116" s="58"/>
      <c r="V116" s="58"/>
      <c r="W116" s="158"/>
      <c r="X116" s="58"/>
      <c r="Y116" s="58"/>
      <c r="Z116" s="67"/>
      <c r="AA116" s="58"/>
      <c r="AB116" s="58"/>
      <c r="AC116" s="74"/>
      <c r="AD116" s="304" t="s">
        <v>2230</v>
      </c>
      <c r="AE116" s="305"/>
      <c r="AF116" s="305"/>
      <c r="AG116" s="305"/>
      <c r="AH116" s="305"/>
      <c r="AI116" s="306"/>
      <c r="AJ116" s="166" t="s">
        <v>2244</v>
      </c>
      <c r="AK116" s="62"/>
      <c r="AL116" s="62"/>
      <c r="AM116" s="62"/>
      <c r="AN116" s="62"/>
      <c r="AO116" s="62"/>
      <c r="AP116" s="62"/>
      <c r="AQ116" s="62"/>
      <c r="AR116" s="62"/>
      <c r="AS116" s="50" t="s">
        <v>2224</v>
      </c>
      <c r="AT116" s="25">
        <v>0.7</v>
      </c>
      <c r="AU116" s="263"/>
      <c r="AV116" s="262"/>
      <c r="AW116" s="262"/>
      <c r="AX116" s="261"/>
      <c r="AY116" s="89">
        <f>ROUND(ROUND(M117*$AB$12,0)*AT116,0)</f>
        <v>226</v>
      </c>
      <c r="AZ116" s="9"/>
    </row>
    <row r="117" spans="1:52" ht="14.1" x14ac:dyDescent="0.3">
      <c r="A117" s="6">
        <v>22</v>
      </c>
      <c r="B117" s="154" t="s">
        <v>1262</v>
      </c>
      <c r="C117" s="49" t="s">
        <v>4850</v>
      </c>
      <c r="D117" s="108"/>
      <c r="E117" s="109"/>
      <c r="F117" s="109"/>
      <c r="G117" s="41"/>
      <c r="H117" s="1"/>
      <c r="I117" s="1"/>
      <c r="J117" s="159"/>
      <c r="K117" s="173"/>
      <c r="L117" s="159"/>
      <c r="M117" s="174">
        <f>'7経過的生活介護(基本３)'!L117</f>
        <v>462</v>
      </c>
      <c r="N117" s="1" t="s">
        <v>1860</v>
      </c>
      <c r="O117" s="1"/>
      <c r="P117" s="159"/>
      <c r="Q117" s="40"/>
      <c r="R117" s="4"/>
      <c r="S117" s="7"/>
      <c r="T117" s="7"/>
      <c r="U117" s="7"/>
      <c r="V117" s="7"/>
      <c r="W117" s="207"/>
      <c r="X117" s="7"/>
      <c r="Y117" s="7"/>
      <c r="Z117" s="67"/>
      <c r="AA117" s="58"/>
      <c r="AB117" s="58"/>
      <c r="AC117" s="74"/>
      <c r="AD117" s="307"/>
      <c r="AE117" s="308"/>
      <c r="AF117" s="308"/>
      <c r="AG117" s="308"/>
      <c r="AH117" s="308"/>
      <c r="AI117" s="309"/>
      <c r="AJ117" s="45" t="s">
        <v>2248</v>
      </c>
      <c r="AK117" s="46"/>
      <c r="AL117" s="46"/>
      <c r="AM117" s="46"/>
      <c r="AN117" s="46"/>
      <c r="AO117" s="46"/>
      <c r="AP117" s="46"/>
      <c r="AQ117" s="46"/>
      <c r="AR117" s="46"/>
      <c r="AS117" s="53" t="s">
        <v>1</v>
      </c>
      <c r="AT117" s="25">
        <v>0.5</v>
      </c>
      <c r="AU117" s="263"/>
      <c r="AV117" s="262"/>
      <c r="AW117" s="262"/>
      <c r="AX117" s="261"/>
      <c r="AY117" s="89">
        <f>ROUND(ROUND(M117*$AB$12,0)*AT117,0)</f>
        <v>162</v>
      </c>
      <c r="AZ117" s="9"/>
    </row>
    <row r="118" spans="1:52" ht="14.1" x14ac:dyDescent="0.3">
      <c r="A118" s="6">
        <v>22</v>
      </c>
      <c r="B118" s="154">
        <v>7567</v>
      </c>
      <c r="C118" s="49" t="s">
        <v>4849</v>
      </c>
      <c r="D118" s="108"/>
      <c r="E118" s="109"/>
      <c r="F118" s="109"/>
      <c r="G118" s="41"/>
      <c r="H118" s="1"/>
      <c r="I118" s="1"/>
      <c r="J118" s="159"/>
      <c r="K118" s="173"/>
      <c r="L118" s="159"/>
      <c r="M118" s="160"/>
      <c r="N118" s="159"/>
      <c r="O118" s="159"/>
      <c r="P118" s="159"/>
      <c r="Q118" s="40"/>
      <c r="R118" s="58" t="s">
        <v>2234</v>
      </c>
      <c r="S118" s="58"/>
      <c r="T118" s="58"/>
      <c r="U118" s="58"/>
      <c r="V118" s="58"/>
      <c r="W118" s="158"/>
      <c r="X118" s="58"/>
      <c r="Y118" s="58"/>
      <c r="Z118" s="67"/>
      <c r="AA118" s="58"/>
      <c r="AB118" s="58"/>
      <c r="AC118" s="74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165"/>
      <c r="AT118" s="164"/>
      <c r="AU118" s="157"/>
      <c r="AV118" s="156"/>
      <c r="AW118" s="156"/>
      <c r="AX118" s="155"/>
      <c r="AY118" s="89">
        <f>ROUND(ROUND(M117*W120,0)*$AB$12,0)</f>
        <v>312</v>
      </c>
      <c r="AZ118" s="9"/>
    </row>
    <row r="119" spans="1:52" ht="14.25" customHeight="1" x14ac:dyDescent="0.3">
      <c r="A119" s="6">
        <v>22</v>
      </c>
      <c r="B119" s="154">
        <v>7568</v>
      </c>
      <c r="C119" s="49" t="s">
        <v>4848</v>
      </c>
      <c r="D119" s="108"/>
      <c r="E119" s="109"/>
      <c r="F119" s="109"/>
      <c r="G119" s="41"/>
      <c r="H119" s="1"/>
      <c r="I119" s="1"/>
      <c r="J119" s="159"/>
      <c r="K119" s="173"/>
      <c r="L119" s="159"/>
      <c r="M119" s="160"/>
      <c r="N119" s="159"/>
      <c r="O119" s="159"/>
      <c r="P119" s="159"/>
      <c r="Q119" s="40"/>
      <c r="R119" s="58" t="s">
        <v>2231</v>
      </c>
      <c r="S119" s="58"/>
      <c r="T119" s="58"/>
      <c r="U119" s="58"/>
      <c r="V119" s="58"/>
      <c r="W119" s="158"/>
      <c r="X119" s="159"/>
      <c r="Y119" s="58"/>
      <c r="Z119" s="67"/>
      <c r="AA119" s="58"/>
      <c r="AB119" s="58"/>
      <c r="AC119" s="74"/>
      <c r="AD119" s="304" t="s">
        <v>2230</v>
      </c>
      <c r="AE119" s="305"/>
      <c r="AF119" s="305"/>
      <c r="AG119" s="305"/>
      <c r="AH119" s="305"/>
      <c r="AI119" s="306"/>
      <c r="AJ119" s="166" t="s">
        <v>2244</v>
      </c>
      <c r="AK119" s="62"/>
      <c r="AL119" s="62"/>
      <c r="AM119" s="62"/>
      <c r="AN119" s="62"/>
      <c r="AO119" s="62"/>
      <c r="AP119" s="62"/>
      <c r="AQ119" s="62"/>
      <c r="AR119" s="62"/>
      <c r="AS119" s="50" t="s">
        <v>2224</v>
      </c>
      <c r="AT119" s="25">
        <v>0.7</v>
      </c>
      <c r="AU119" s="157"/>
      <c r="AV119" s="156"/>
      <c r="AW119" s="156"/>
      <c r="AX119" s="155"/>
      <c r="AY119" s="2">
        <f>ROUND(ROUND(ROUND(M117*W120,0)*$AB$12,0)*AT119,0)</f>
        <v>218</v>
      </c>
      <c r="AZ119" s="9"/>
    </row>
    <row r="120" spans="1:52" ht="14.1" x14ac:dyDescent="0.3">
      <c r="A120" s="6">
        <v>22</v>
      </c>
      <c r="B120" s="154" t="s">
        <v>1261</v>
      </c>
      <c r="C120" s="49" t="s">
        <v>4847</v>
      </c>
      <c r="D120" s="108"/>
      <c r="E120" s="109"/>
      <c r="F120" s="109"/>
      <c r="G120" s="41"/>
      <c r="H120" s="1"/>
      <c r="I120" s="1"/>
      <c r="J120" s="159"/>
      <c r="K120" s="173"/>
      <c r="L120" s="159"/>
      <c r="M120" s="160"/>
      <c r="N120" s="159"/>
      <c r="O120" s="159"/>
      <c r="P120" s="159"/>
      <c r="Q120" s="40"/>
      <c r="R120" s="58"/>
      <c r="S120" s="159"/>
      <c r="T120" s="159"/>
      <c r="U120" s="159"/>
      <c r="V120" s="127" t="s">
        <v>2224</v>
      </c>
      <c r="W120" s="150">
        <v>0.96499999999999997</v>
      </c>
      <c r="X120" s="273"/>
      <c r="Y120" s="58"/>
      <c r="Z120" s="67"/>
      <c r="AA120" s="58"/>
      <c r="AB120" s="58"/>
      <c r="AC120" s="74"/>
      <c r="AD120" s="307"/>
      <c r="AE120" s="308"/>
      <c r="AF120" s="308"/>
      <c r="AG120" s="308"/>
      <c r="AH120" s="308"/>
      <c r="AI120" s="309"/>
      <c r="AJ120" s="45" t="s">
        <v>2248</v>
      </c>
      <c r="AK120" s="46"/>
      <c r="AL120" s="46"/>
      <c r="AM120" s="46"/>
      <c r="AN120" s="46"/>
      <c r="AO120" s="46"/>
      <c r="AP120" s="46"/>
      <c r="AQ120" s="46"/>
      <c r="AR120" s="46"/>
      <c r="AS120" s="53" t="s">
        <v>1</v>
      </c>
      <c r="AT120" s="25">
        <v>0.5</v>
      </c>
      <c r="AU120" s="172"/>
      <c r="AV120" s="146"/>
      <c r="AW120" s="146"/>
      <c r="AX120" s="145"/>
      <c r="AY120" s="2">
        <f>ROUND(ROUND(ROUND(M117*W120,0)*$AB$12,0)*AT120,0)</f>
        <v>156</v>
      </c>
      <c r="AZ120" s="9"/>
    </row>
    <row r="121" spans="1:52" ht="14.25" customHeight="1" x14ac:dyDescent="0.3">
      <c r="A121" s="6">
        <v>22</v>
      </c>
      <c r="B121" s="154" t="s">
        <v>1260</v>
      </c>
      <c r="C121" s="49" t="s">
        <v>4846</v>
      </c>
      <c r="D121" s="108"/>
      <c r="E121" s="109"/>
      <c r="F121" s="109"/>
      <c r="G121" s="41"/>
      <c r="H121" s="1"/>
      <c r="I121" s="1"/>
      <c r="J121" s="159"/>
      <c r="K121" s="108"/>
      <c r="L121" s="109"/>
      <c r="M121" s="269"/>
      <c r="N121" s="109"/>
      <c r="O121" s="109"/>
      <c r="P121" s="109"/>
      <c r="Q121" s="110"/>
      <c r="R121" s="30"/>
      <c r="S121" s="50"/>
      <c r="T121" s="50"/>
      <c r="U121" s="50"/>
      <c r="V121" s="50"/>
      <c r="W121" s="52"/>
      <c r="X121" s="50"/>
      <c r="Y121" s="50"/>
      <c r="Z121" s="68"/>
      <c r="AA121" s="127"/>
      <c r="AB121" s="127"/>
      <c r="AC121" s="81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165"/>
      <c r="AT121" s="164"/>
      <c r="AU121" s="310" t="s">
        <v>2255</v>
      </c>
      <c r="AV121" s="311"/>
      <c r="AW121" s="311"/>
      <c r="AX121" s="312"/>
      <c r="AY121" s="89">
        <f>ROUND(M117*$AB$12,0)-AU124</f>
        <v>318</v>
      </c>
      <c r="AZ121" s="9"/>
    </row>
    <row r="122" spans="1:52" ht="14.25" customHeight="1" x14ac:dyDescent="0.3">
      <c r="A122" s="6">
        <v>22</v>
      </c>
      <c r="B122" s="154" t="s">
        <v>1259</v>
      </c>
      <c r="C122" s="49" t="s">
        <v>4845</v>
      </c>
      <c r="D122" s="108"/>
      <c r="E122" s="109"/>
      <c r="F122" s="109"/>
      <c r="G122" s="41"/>
      <c r="H122" s="1"/>
      <c r="I122" s="1"/>
      <c r="J122" s="159"/>
      <c r="K122" s="108"/>
      <c r="L122" s="109"/>
      <c r="M122" s="269"/>
      <c r="N122" s="109"/>
      <c r="O122" s="109"/>
      <c r="P122" s="109"/>
      <c r="Q122" s="110"/>
      <c r="R122" s="1"/>
      <c r="S122" s="58"/>
      <c r="T122" s="58"/>
      <c r="U122" s="58"/>
      <c r="V122" s="58"/>
      <c r="W122" s="158"/>
      <c r="X122" s="58"/>
      <c r="Y122" s="58"/>
      <c r="Z122" s="67"/>
      <c r="AA122" s="58"/>
      <c r="AB122" s="58"/>
      <c r="AC122" s="74"/>
      <c r="AD122" s="304" t="s">
        <v>2230</v>
      </c>
      <c r="AE122" s="305"/>
      <c r="AF122" s="305"/>
      <c r="AG122" s="305"/>
      <c r="AH122" s="305"/>
      <c r="AI122" s="306"/>
      <c r="AJ122" s="166" t="s">
        <v>2244</v>
      </c>
      <c r="AK122" s="62"/>
      <c r="AL122" s="62"/>
      <c r="AM122" s="62"/>
      <c r="AN122" s="62"/>
      <c r="AO122" s="62"/>
      <c r="AP122" s="62"/>
      <c r="AQ122" s="62"/>
      <c r="AR122" s="62"/>
      <c r="AS122" s="50" t="s">
        <v>2224</v>
      </c>
      <c r="AT122" s="25">
        <v>0.7</v>
      </c>
      <c r="AU122" s="313"/>
      <c r="AV122" s="314"/>
      <c r="AW122" s="314"/>
      <c r="AX122" s="315"/>
      <c r="AY122" s="89">
        <f>ROUND(ROUND(M117*$AB$12,0)*AT122,0)-AU124</f>
        <v>221</v>
      </c>
      <c r="AZ122" s="9"/>
    </row>
    <row r="123" spans="1:52" ht="14.1" x14ac:dyDescent="0.3">
      <c r="A123" s="6">
        <v>22</v>
      </c>
      <c r="B123" s="154" t="s">
        <v>1258</v>
      </c>
      <c r="C123" s="49" t="s">
        <v>4844</v>
      </c>
      <c r="D123" s="108"/>
      <c r="E123" s="109"/>
      <c r="F123" s="109"/>
      <c r="G123" s="41"/>
      <c r="H123" s="1"/>
      <c r="I123" s="1"/>
      <c r="J123" s="159"/>
      <c r="K123" s="173"/>
      <c r="L123" s="159"/>
      <c r="M123" s="196"/>
      <c r="N123" s="1"/>
      <c r="O123" s="1"/>
      <c r="P123" s="159"/>
      <c r="Q123" s="40"/>
      <c r="R123" s="4"/>
      <c r="S123" s="7"/>
      <c r="T123" s="7"/>
      <c r="U123" s="7"/>
      <c r="V123" s="7"/>
      <c r="W123" s="207"/>
      <c r="X123" s="7"/>
      <c r="Y123" s="7"/>
      <c r="Z123" s="67"/>
      <c r="AA123" s="58"/>
      <c r="AB123" s="58"/>
      <c r="AC123" s="74"/>
      <c r="AD123" s="307"/>
      <c r="AE123" s="308"/>
      <c r="AF123" s="308"/>
      <c r="AG123" s="308"/>
      <c r="AH123" s="308"/>
      <c r="AI123" s="309"/>
      <c r="AJ123" s="45" t="s">
        <v>2248</v>
      </c>
      <c r="AK123" s="46"/>
      <c r="AL123" s="46"/>
      <c r="AM123" s="46"/>
      <c r="AN123" s="46"/>
      <c r="AO123" s="46"/>
      <c r="AP123" s="46"/>
      <c r="AQ123" s="46"/>
      <c r="AR123" s="46"/>
      <c r="AS123" s="53" t="s">
        <v>1</v>
      </c>
      <c r="AT123" s="25">
        <v>0.5</v>
      </c>
      <c r="AU123" s="313"/>
      <c r="AV123" s="314"/>
      <c r="AW123" s="314"/>
      <c r="AX123" s="315"/>
      <c r="AY123" s="89">
        <f>ROUND(ROUND(M117*$AB$12,0)*AT123,0)-AU124</f>
        <v>157</v>
      </c>
      <c r="AZ123" s="9"/>
    </row>
    <row r="124" spans="1:52" ht="14.1" x14ac:dyDescent="0.3">
      <c r="A124" s="6">
        <v>22</v>
      </c>
      <c r="B124" s="154" t="s">
        <v>1257</v>
      </c>
      <c r="C124" s="49" t="s">
        <v>4843</v>
      </c>
      <c r="D124" s="108"/>
      <c r="E124" s="109"/>
      <c r="F124" s="109"/>
      <c r="G124" s="41"/>
      <c r="H124" s="1"/>
      <c r="I124" s="1"/>
      <c r="J124" s="159"/>
      <c r="K124" s="173"/>
      <c r="L124" s="159"/>
      <c r="M124" s="160"/>
      <c r="N124" s="159"/>
      <c r="O124" s="159"/>
      <c r="P124" s="159"/>
      <c r="Q124" s="40"/>
      <c r="R124" s="58" t="s">
        <v>2234</v>
      </c>
      <c r="S124" s="58"/>
      <c r="T124" s="58"/>
      <c r="U124" s="58"/>
      <c r="V124" s="58"/>
      <c r="W124" s="158"/>
      <c r="X124" s="58"/>
      <c r="Y124" s="58"/>
      <c r="Z124" s="67"/>
      <c r="AA124" s="58"/>
      <c r="AB124" s="58"/>
      <c r="AC124" s="74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165"/>
      <c r="AT124" s="164"/>
      <c r="AU124" s="163">
        <v>5</v>
      </c>
      <c r="AV124" s="162" t="s">
        <v>2251</v>
      </c>
      <c r="AW124" s="159"/>
      <c r="AX124" s="161"/>
      <c r="AY124" s="89">
        <f>ROUND(ROUND(M117*W126,0)*$AB$12,0)-AU124</f>
        <v>307</v>
      </c>
      <c r="AZ124" s="9"/>
    </row>
    <row r="125" spans="1:52" ht="14.25" customHeight="1" x14ac:dyDescent="0.3">
      <c r="A125" s="6">
        <v>22</v>
      </c>
      <c r="B125" s="154" t="s">
        <v>1256</v>
      </c>
      <c r="C125" s="49" t="s">
        <v>4842</v>
      </c>
      <c r="D125" s="108"/>
      <c r="E125" s="109"/>
      <c r="F125" s="109"/>
      <c r="G125" s="41"/>
      <c r="H125" s="1"/>
      <c r="I125" s="1"/>
      <c r="J125" s="159"/>
      <c r="K125" s="173"/>
      <c r="L125" s="159"/>
      <c r="M125" s="160"/>
      <c r="N125" s="159"/>
      <c r="O125" s="159"/>
      <c r="P125" s="159"/>
      <c r="Q125" s="40"/>
      <c r="R125" s="58" t="s">
        <v>2231</v>
      </c>
      <c r="S125" s="58"/>
      <c r="T125" s="58"/>
      <c r="U125" s="58"/>
      <c r="V125" s="58"/>
      <c r="W125" s="158"/>
      <c r="X125" s="159"/>
      <c r="Y125" s="58"/>
      <c r="Z125" s="67"/>
      <c r="AA125" s="58"/>
      <c r="AB125" s="58"/>
      <c r="AC125" s="74"/>
      <c r="AD125" s="316" t="s">
        <v>2230</v>
      </c>
      <c r="AE125" s="317"/>
      <c r="AF125" s="317"/>
      <c r="AG125" s="317"/>
      <c r="AH125" s="317"/>
      <c r="AI125" s="318"/>
      <c r="AJ125" s="166" t="s">
        <v>2244</v>
      </c>
      <c r="AK125" s="62"/>
      <c r="AL125" s="62"/>
      <c r="AM125" s="62"/>
      <c r="AN125" s="62"/>
      <c r="AO125" s="62"/>
      <c r="AP125" s="62"/>
      <c r="AQ125" s="62"/>
      <c r="AR125" s="62"/>
      <c r="AS125" s="50" t="s">
        <v>2224</v>
      </c>
      <c r="AT125" s="25">
        <v>0.7</v>
      </c>
      <c r="AU125" s="157"/>
      <c r="AV125" s="156"/>
      <c r="AW125" s="156"/>
      <c r="AX125" s="155"/>
      <c r="AY125" s="2">
        <f>ROUND(ROUND(ROUND(M117*W126,0)*$AB$12,0)*AT125,0)-AU124</f>
        <v>213</v>
      </c>
      <c r="AZ125" s="9"/>
    </row>
    <row r="126" spans="1:52" ht="14.1" x14ac:dyDescent="0.3">
      <c r="A126" s="6">
        <v>22</v>
      </c>
      <c r="B126" s="154" t="s">
        <v>1255</v>
      </c>
      <c r="C126" s="49" t="s">
        <v>4841</v>
      </c>
      <c r="D126" s="294"/>
      <c r="E126" s="295"/>
      <c r="F126" s="295"/>
      <c r="G126" s="39"/>
      <c r="H126" s="4"/>
      <c r="I126" s="4"/>
      <c r="J126" s="151"/>
      <c r="K126" s="153"/>
      <c r="L126" s="152"/>
      <c r="M126" s="183"/>
      <c r="N126" s="152"/>
      <c r="O126" s="152"/>
      <c r="P126" s="152"/>
      <c r="Q126" s="17"/>
      <c r="R126" s="7"/>
      <c r="S126" s="152"/>
      <c r="T126" s="152"/>
      <c r="U126" s="152"/>
      <c r="V126" s="281" t="s">
        <v>2224</v>
      </c>
      <c r="W126" s="150">
        <v>0.96499999999999997</v>
      </c>
      <c r="X126" s="257"/>
      <c r="Y126" s="149"/>
      <c r="Z126" s="67"/>
      <c r="AA126" s="58"/>
      <c r="AB126" s="58"/>
      <c r="AC126" s="74"/>
      <c r="AD126" s="316"/>
      <c r="AE126" s="317"/>
      <c r="AF126" s="317"/>
      <c r="AG126" s="317"/>
      <c r="AH126" s="317"/>
      <c r="AI126" s="318"/>
      <c r="AJ126" s="45" t="s">
        <v>2248</v>
      </c>
      <c r="AK126" s="46"/>
      <c r="AL126" s="46"/>
      <c r="AM126" s="46"/>
      <c r="AN126" s="46"/>
      <c r="AO126" s="46"/>
      <c r="AP126" s="46"/>
      <c r="AQ126" s="46"/>
      <c r="AR126" s="46"/>
      <c r="AS126" s="53" t="s">
        <v>1</v>
      </c>
      <c r="AT126" s="25">
        <v>0.5</v>
      </c>
      <c r="AU126" s="148"/>
      <c r="AV126" s="147"/>
      <c r="AW126" s="146"/>
      <c r="AX126" s="145"/>
      <c r="AY126" s="2">
        <f>ROUND(ROUND(ROUND(M117*W126,0)*$AB$12,0)*AT126,0)-AU124</f>
        <v>151</v>
      </c>
      <c r="AZ126" s="9"/>
    </row>
    <row r="127" spans="1:52" ht="14.25" customHeight="1" x14ac:dyDescent="0.3">
      <c r="A127" s="6">
        <v>22</v>
      </c>
      <c r="B127" s="154">
        <v>7571</v>
      </c>
      <c r="C127" s="49" t="s">
        <v>4840</v>
      </c>
      <c r="D127" s="294"/>
      <c r="E127" s="295"/>
      <c r="F127" s="295"/>
      <c r="G127" s="319" t="s">
        <v>2971</v>
      </c>
      <c r="H127" s="320"/>
      <c r="I127" s="320"/>
      <c r="J127" s="321"/>
      <c r="K127" s="288" t="s">
        <v>2920</v>
      </c>
      <c r="L127" s="289"/>
      <c r="M127" s="266"/>
      <c r="N127" s="289"/>
      <c r="O127" s="289"/>
      <c r="P127" s="289"/>
      <c r="Q127" s="290"/>
      <c r="R127" s="30"/>
      <c r="S127" s="50"/>
      <c r="T127" s="50"/>
      <c r="U127" s="50"/>
      <c r="V127" s="50"/>
      <c r="W127" s="291"/>
      <c r="X127" s="50"/>
      <c r="Y127" s="171"/>
      <c r="Z127" s="68"/>
      <c r="AA127" s="127"/>
      <c r="AB127" s="127"/>
      <c r="AC127" s="81"/>
      <c r="AD127" s="204"/>
      <c r="AE127" s="53"/>
      <c r="AF127" s="53"/>
      <c r="AG127" s="53"/>
      <c r="AH127" s="53"/>
      <c r="AI127" s="53"/>
      <c r="AJ127" s="50"/>
      <c r="AK127" s="50"/>
      <c r="AL127" s="50"/>
      <c r="AM127" s="50"/>
      <c r="AN127" s="50"/>
      <c r="AO127" s="50"/>
      <c r="AP127" s="50"/>
      <c r="AQ127" s="50"/>
      <c r="AR127" s="50"/>
      <c r="AS127" s="165"/>
      <c r="AT127" s="164"/>
      <c r="AU127" s="176"/>
      <c r="AV127" s="165"/>
      <c r="AW127" s="165"/>
      <c r="AX127" s="175"/>
      <c r="AY127" s="89">
        <f>ROUND(M129*$AB$12,0)</f>
        <v>312</v>
      </c>
      <c r="AZ127" s="9"/>
    </row>
    <row r="128" spans="1:52" ht="14.25" customHeight="1" x14ac:dyDescent="0.3">
      <c r="A128" s="6">
        <v>22</v>
      </c>
      <c r="B128" s="154">
        <v>7572</v>
      </c>
      <c r="C128" s="49" t="s">
        <v>4839</v>
      </c>
      <c r="D128" s="108"/>
      <c r="E128" s="109"/>
      <c r="F128" s="109"/>
      <c r="G128" s="319"/>
      <c r="H128" s="320"/>
      <c r="I128" s="320"/>
      <c r="J128" s="321"/>
      <c r="K128" s="55"/>
      <c r="L128" s="54"/>
      <c r="M128" s="265"/>
      <c r="N128" s="54"/>
      <c r="O128" s="54"/>
      <c r="P128" s="54"/>
      <c r="Q128" s="200"/>
      <c r="R128" s="1"/>
      <c r="S128" s="58"/>
      <c r="T128" s="58"/>
      <c r="U128" s="58"/>
      <c r="V128" s="58"/>
      <c r="W128" s="158"/>
      <c r="X128" s="58"/>
      <c r="Y128" s="58"/>
      <c r="Z128" s="67"/>
      <c r="AA128" s="58"/>
      <c r="AB128" s="58"/>
      <c r="AC128" s="74"/>
      <c r="AD128" s="304" t="s">
        <v>2230</v>
      </c>
      <c r="AE128" s="305"/>
      <c r="AF128" s="305"/>
      <c r="AG128" s="305"/>
      <c r="AH128" s="305"/>
      <c r="AI128" s="306"/>
      <c r="AJ128" s="166" t="s">
        <v>2244</v>
      </c>
      <c r="AK128" s="62"/>
      <c r="AL128" s="62"/>
      <c r="AM128" s="62"/>
      <c r="AN128" s="62"/>
      <c r="AO128" s="62"/>
      <c r="AP128" s="62"/>
      <c r="AQ128" s="62"/>
      <c r="AR128" s="62"/>
      <c r="AS128" s="50" t="s">
        <v>2224</v>
      </c>
      <c r="AT128" s="25">
        <v>0.7</v>
      </c>
      <c r="AU128" s="263"/>
      <c r="AV128" s="262"/>
      <c r="AW128" s="262"/>
      <c r="AX128" s="261"/>
      <c r="AY128" s="89">
        <f>ROUND(ROUND(M129*$AB$12,0)*AT128,0)</f>
        <v>218</v>
      </c>
      <c r="AZ128" s="9"/>
    </row>
    <row r="129" spans="1:52" ht="14.1" x14ac:dyDescent="0.3">
      <c r="A129" s="6">
        <v>22</v>
      </c>
      <c r="B129" s="154" t="s">
        <v>1254</v>
      </c>
      <c r="C129" s="49" t="s">
        <v>4838</v>
      </c>
      <c r="D129" s="108"/>
      <c r="E129" s="109"/>
      <c r="F129" s="109"/>
      <c r="G129" s="298"/>
      <c r="H129" s="299"/>
      <c r="I129" s="299"/>
      <c r="J129" s="300"/>
      <c r="K129" s="173"/>
      <c r="L129" s="159"/>
      <c r="M129" s="174">
        <f>'7経過的生活介護(基本３)'!L129</f>
        <v>445</v>
      </c>
      <c r="N129" s="1" t="s">
        <v>1860</v>
      </c>
      <c r="O129" s="1"/>
      <c r="P129" s="159"/>
      <c r="Q129" s="40"/>
      <c r="R129" s="4"/>
      <c r="S129" s="7"/>
      <c r="T129" s="7"/>
      <c r="U129" s="7"/>
      <c r="V129" s="7"/>
      <c r="W129" s="207"/>
      <c r="X129" s="7"/>
      <c r="Y129" s="7"/>
      <c r="Z129" s="67"/>
      <c r="AA129" s="58"/>
      <c r="AB129" s="58"/>
      <c r="AC129" s="74"/>
      <c r="AD129" s="307"/>
      <c r="AE129" s="308"/>
      <c r="AF129" s="308"/>
      <c r="AG129" s="308"/>
      <c r="AH129" s="308"/>
      <c r="AI129" s="309"/>
      <c r="AJ129" s="45" t="s">
        <v>4506</v>
      </c>
      <c r="AK129" s="46"/>
      <c r="AL129" s="46"/>
      <c r="AM129" s="46"/>
      <c r="AN129" s="46"/>
      <c r="AO129" s="46"/>
      <c r="AP129" s="46"/>
      <c r="AQ129" s="46"/>
      <c r="AR129" s="46"/>
      <c r="AS129" s="53" t="s">
        <v>1</v>
      </c>
      <c r="AT129" s="25">
        <v>0.5</v>
      </c>
      <c r="AU129" s="263"/>
      <c r="AV129" s="262"/>
      <c r="AW129" s="262"/>
      <c r="AX129" s="261"/>
      <c r="AY129" s="89">
        <f>ROUND(ROUND(M129*$AB$12,0)*AT129,0)</f>
        <v>156</v>
      </c>
      <c r="AZ129" s="9"/>
    </row>
    <row r="130" spans="1:52" ht="14.1" x14ac:dyDescent="0.3">
      <c r="A130" s="6">
        <v>22</v>
      </c>
      <c r="B130" s="154">
        <v>7573</v>
      </c>
      <c r="C130" s="49" t="s">
        <v>4837</v>
      </c>
      <c r="D130" s="108"/>
      <c r="E130" s="109"/>
      <c r="F130" s="109"/>
      <c r="G130" s="108"/>
      <c r="H130" s="109"/>
      <c r="I130" s="109"/>
      <c r="J130" s="110"/>
      <c r="K130" s="41"/>
      <c r="L130" s="1"/>
      <c r="M130" s="33"/>
      <c r="N130" s="1"/>
      <c r="O130" s="1"/>
      <c r="P130" s="1"/>
      <c r="Q130" s="40"/>
      <c r="R130" s="58" t="s">
        <v>2234</v>
      </c>
      <c r="S130" s="58"/>
      <c r="T130" s="58"/>
      <c r="U130" s="58"/>
      <c r="V130" s="58"/>
      <c r="W130" s="158"/>
      <c r="X130" s="58"/>
      <c r="Y130" s="58"/>
      <c r="Z130" s="67"/>
      <c r="AA130" s="58"/>
      <c r="AB130" s="58"/>
      <c r="AC130" s="74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165"/>
      <c r="AT130" s="164"/>
      <c r="AU130" s="157"/>
      <c r="AV130" s="156"/>
      <c r="AW130" s="156"/>
      <c r="AX130" s="155"/>
      <c r="AY130" s="89">
        <f>ROUND(ROUND(M129*W132,0)*$AB$12,0)</f>
        <v>300</v>
      </c>
      <c r="AZ130" s="9"/>
    </row>
    <row r="131" spans="1:52" ht="14.25" customHeight="1" x14ac:dyDescent="0.3">
      <c r="A131" s="6">
        <v>22</v>
      </c>
      <c r="B131" s="154">
        <v>7574</v>
      </c>
      <c r="C131" s="49" t="s">
        <v>4836</v>
      </c>
      <c r="D131" s="108"/>
      <c r="E131" s="109"/>
      <c r="F131" s="109"/>
      <c r="G131" s="41"/>
      <c r="H131" s="1"/>
      <c r="I131" s="1"/>
      <c r="J131" s="1"/>
      <c r="K131" s="173"/>
      <c r="L131" s="159"/>
      <c r="M131" s="160"/>
      <c r="N131" s="159"/>
      <c r="O131" s="159"/>
      <c r="P131" s="1"/>
      <c r="Q131" s="40"/>
      <c r="R131" s="58" t="s">
        <v>2231</v>
      </c>
      <c r="S131" s="58"/>
      <c r="T131" s="58"/>
      <c r="U131" s="58"/>
      <c r="V131" s="58"/>
      <c r="W131" s="158"/>
      <c r="X131" s="159"/>
      <c r="Y131" s="58"/>
      <c r="Z131" s="67"/>
      <c r="AA131" s="58"/>
      <c r="AB131" s="58"/>
      <c r="AC131" s="74"/>
      <c r="AD131" s="304" t="s">
        <v>2230</v>
      </c>
      <c r="AE131" s="305"/>
      <c r="AF131" s="305"/>
      <c r="AG131" s="305"/>
      <c r="AH131" s="305"/>
      <c r="AI131" s="306"/>
      <c r="AJ131" s="166" t="s">
        <v>4762</v>
      </c>
      <c r="AK131" s="62"/>
      <c r="AL131" s="62"/>
      <c r="AM131" s="62"/>
      <c r="AN131" s="62"/>
      <c r="AO131" s="62"/>
      <c r="AP131" s="62"/>
      <c r="AQ131" s="62"/>
      <c r="AR131" s="62"/>
      <c r="AS131" s="50" t="s">
        <v>4760</v>
      </c>
      <c r="AT131" s="25">
        <v>0.7</v>
      </c>
      <c r="AU131" s="157"/>
      <c r="AV131" s="156"/>
      <c r="AW131" s="156"/>
      <c r="AX131" s="155"/>
      <c r="AY131" s="89">
        <f>ROUND(ROUND(ROUND(M129*W132,0)*$AB$12,0)*AT131,0)</f>
        <v>210</v>
      </c>
      <c r="AZ131" s="9"/>
    </row>
    <row r="132" spans="1:52" ht="14.1" x14ac:dyDescent="0.3">
      <c r="A132" s="6">
        <v>22</v>
      </c>
      <c r="B132" s="154" t="s">
        <v>1253</v>
      </c>
      <c r="C132" s="49" t="s">
        <v>4835</v>
      </c>
      <c r="D132" s="108"/>
      <c r="E132" s="109"/>
      <c r="F132" s="109"/>
      <c r="G132" s="41"/>
      <c r="H132" s="1"/>
      <c r="I132" s="1"/>
      <c r="J132" s="1"/>
      <c r="K132" s="173"/>
      <c r="L132" s="159"/>
      <c r="M132" s="160"/>
      <c r="N132" s="159"/>
      <c r="O132" s="159"/>
      <c r="P132" s="1"/>
      <c r="Q132" s="40"/>
      <c r="R132" s="58"/>
      <c r="S132" s="159"/>
      <c r="T132" s="159"/>
      <c r="U132" s="159"/>
      <c r="V132" s="127" t="s">
        <v>4760</v>
      </c>
      <c r="W132" s="150">
        <v>0.96499999999999997</v>
      </c>
      <c r="X132" s="273"/>
      <c r="Y132" s="58"/>
      <c r="Z132" s="67"/>
      <c r="AA132" s="58"/>
      <c r="AB132" s="58"/>
      <c r="AC132" s="74"/>
      <c r="AD132" s="307"/>
      <c r="AE132" s="308"/>
      <c r="AF132" s="308"/>
      <c r="AG132" s="308"/>
      <c r="AH132" s="308"/>
      <c r="AI132" s="309"/>
      <c r="AJ132" s="45" t="s">
        <v>4759</v>
      </c>
      <c r="AK132" s="46"/>
      <c r="AL132" s="46"/>
      <c r="AM132" s="46"/>
      <c r="AN132" s="46"/>
      <c r="AO132" s="46"/>
      <c r="AP132" s="46"/>
      <c r="AQ132" s="46"/>
      <c r="AR132" s="46"/>
      <c r="AS132" s="53" t="s">
        <v>1</v>
      </c>
      <c r="AT132" s="25">
        <v>0.5</v>
      </c>
      <c r="AU132" s="172"/>
      <c r="AV132" s="146"/>
      <c r="AW132" s="146"/>
      <c r="AX132" s="145"/>
      <c r="AY132" s="2">
        <f>ROUND(ROUND(ROUND(M129*W132,0)*$AB$12,0)*AT132,0)</f>
        <v>150</v>
      </c>
      <c r="AZ132" s="9"/>
    </row>
    <row r="133" spans="1:52" ht="14.25" customHeight="1" x14ac:dyDescent="0.3">
      <c r="A133" s="6">
        <v>22</v>
      </c>
      <c r="B133" s="154" t="s">
        <v>1252</v>
      </c>
      <c r="C133" s="49" t="s">
        <v>4834</v>
      </c>
      <c r="D133" s="108"/>
      <c r="E133" s="109"/>
      <c r="F133" s="109"/>
      <c r="G133" s="108"/>
      <c r="H133" s="109"/>
      <c r="I133" s="109"/>
      <c r="J133" s="109"/>
      <c r="K133" s="108"/>
      <c r="L133" s="109"/>
      <c r="M133" s="269"/>
      <c r="N133" s="109"/>
      <c r="O133" s="109"/>
      <c r="P133" s="109"/>
      <c r="Q133" s="110"/>
      <c r="R133" s="30"/>
      <c r="S133" s="50"/>
      <c r="T133" s="50"/>
      <c r="U133" s="50"/>
      <c r="V133" s="50"/>
      <c r="W133" s="52"/>
      <c r="X133" s="50"/>
      <c r="Y133" s="50"/>
      <c r="Z133" s="68"/>
      <c r="AA133" s="127"/>
      <c r="AB133" s="127"/>
      <c r="AC133" s="81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165"/>
      <c r="AT133" s="164"/>
      <c r="AU133" s="310" t="s">
        <v>4768</v>
      </c>
      <c r="AV133" s="311"/>
      <c r="AW133" s="311"/>
      <c r="AX133" s="312"/>
      <c r="AY133" s="89">
        <f>ROUND(M129*$AB$12,0)-AU136</f>
        <v>307</v>
      </c>
      <c r="AZ133" s="9"/>
    </row>
    <row r="134" spans="1:52" ht="14.25" customHeight="1" x14ac:dyDescent="0.3">
      <c r="A134" s="6">
        <v>22</v>
      </c>
      <c r="B134" s="154" t="s">
        <v>1251</v>
      </c>
      <c r="C134" s="49" t="s">
        <v>4833</v>
      </c>
      <c r="D134" s="108"/>
      <c r="E134" s="109"/>
      <c r="F134" s="109"/>
      <c r="G134" s="108"/>
      <c r="H134" s="109"/>
      <c r="I134" s="109"/>
      <c r="J134" s="109"/>
      <c r="K134" s="108"/>
      <c r="L134" s="109"/>
      <c r="M134" s="269"/>
      <c r="N134" s="109"/>
      <c r="O134" s="109"/>
      <c r="P134" s="109"/>
      <c r="Q134" s="110"/>
      <c r="R134" s="1"/>
      <c r="S134" s="58"/>
      <c r="T134" s="58"/>
      <c r="U134" s="58"/>
      <c r="V134" s="58"/>
      <c r="W134" s="158"/>
      <c r="X134" s="58"/>
      <c r="Y134" s="58"/>
      <c r="Z134" s="67"/>
      <c r="AA134" s="58"/>
      <c r="AB134" s="58"/>
      <c r="AC134" s="74"/>
      <c r="AD134" s="304" t="s">
        <v>2230</v>
      </c>
      <c r="AE134" s="305"/>
      <c r="AF134" s="305"/>
      <c r="AG134" s="305"/>
      <c r="AH134" s="305"/>
      <c r="AI134" s="306"/>
      <c r="AJ134" s="166" t="s">
        <v>4762</v>
      </c>
      <c r="AK134" s="62"/>
      <c r="AL134" s="62"/>
      <c r="AM134" s="62"/>
      <c r="AN134" s="62"/>
      <c r="AO134" s="62"/>
      <c r="AP134" s="62"/>
      <c r="AQ134" s="62"/>
      <c r="AR134" s="62"/>
      <c r="AS134" s="50" t="s">
        <v>4760</v>
      </c>
      <c r="AT134" s="25">
        <v>0.7</v>
      </c>
      <c r="AU134" s="313"/>
      <c r="AV134" s="314"/>
      <c r="AW134" s="314"/>
      <c r="AX134" s="315"/>
      <c r="AY134" s="89">
        <f>ROUND(ROUND(M129*$AB$12,0)*AT134,0)-AU136</f>
        <v>213</v>
      </c>
      <c r="AZ134" s="9"/>
    </row>
    <row r="135" spans="1:52" ht="14.1" x14ac:dyDescent="0.3">
      <c r="A135" s="6">
        <v>22</v>
      </c>
      <c r="B135" s="154" t="s">
        <v>1250</v>
      </c>
      <c r="C135" s="49" t="s">
        <v>4832</v>
      </c>
      <c r="D135" s="108"/>
      <c r="E135" s="109"/>
      <c r="F135" s="109"/>
      <c r="G135" s="108"/>
      <c r="H135" s="109"/>
      <c r="I135" s="109"/>
      <c r="J135" s="109"/>
      <c r="K135" s="173"/>
      <c r="L135" s="159"/>
      <c r="M135" s="196"/>
      <c r="N135" s="1"/>
      <c r="O135" s="1"/>
      <c r="P135" s="159"/>
      <c r="Q135" s="40"/>
      <c r="R135" s="4"/>
      <c r="S135" s="7"/>
      <c r="T135" s="7"/>
      <c r="U135" s="7"/>
      <c r="V135" s="7"/>
      <c r="W135" s="207"/>
      <c r="X135" s="7"/>
      <c r="Y135" s="7"/>
      <c r="Z135" s="67"/>
      <c r="AA135" s="58"/>
      <c r="AB135" s="58"/>
      <c r="AC135" s="74"/>
      <c r="AD135" s="307"/>
      <c r="AE135" s="308"/>
      <c r="AF135" s="308"/>
      <c r="AG135" s="308"/>
      <c r="AH135" s="308"/>
      <c r="AI135" s="309"/>
      <c r="AJ135" s="45" t="s">
        <v>4759</v>
      </c>
      <c r="AK135" s="46"/>
      <c r="AL135" s="46"/>
      <c r="AM135" s="46"/>
      <c r="AN135" s="46"/>
      <c r="AO135" s="46"/>
      <c r="AP135" s="46"/>
      <c r="AQ135" s="46"/>
      <c r="AR135" s="46"/>
      <c r="AS135" s="53" t="s">
        <v>1</v>
      </c>
      <c r="AT135" s="25">
        <v>0.5</v>
      </c>
      <c r="AU135" s="313"/>
      <c r="AV135" s="314"/>
      <c r="AW135" s="314"/>
      <c r="AX135" s="315"/>
      <c r="AY135" s="89">
        <f>ROUND(ROUND(M129*$AB$12,0)*AT135,0)-AU136</f>
        <v>151</v>
      </c>
      <c r="AZ135" s="9"/>
    </row>
    <row r="136" spans="1:52" ht="14.1" x14ac:dyDescent="0.3">
      <c r="A136" s="6">
        <v>22</v>
      </c>
      <c r="B136" s="154" t="s">
        <v>1249</v>
      </c>
      <c r="C136" s="49" t="s">
        <v>4831</v>
      </c>
      <c r="D136" s="108"/>
      <c r="E136" s="109"/>
      <c r="F136" s="109"/>
      <c r="G136" s="108"/>
      <c r="H136" s="109"/>
      <c r="I136" s="109"/>
      <c r="J136" s="109"/>
      <c r="K136" s="41"/>
      <c r="L136" s="1"/>
      <c r="M136" s="33"/>
      <c r="N136" s="1"/>
      <c r="O136" s="1"/>
      <c r="P136" s="1"/>
      <c r="Q136" s="40"/>
      <c r="R136" s="58" t="s">
        <v>2234</v>
      </c>
      <c r="S136" s="58"/>
      <c r="T136" s="58"/>
      <c r="U136" s="58"/>
      <c r="V136" s="58"/>
      <c r="W136" s="158"/>
      <c r="X136" s="58"/>
      <c r="Y136" s="58"/>
      <c r="Z136" s="67"/>
      <c r="AA136" s="58"/>
      <c r="AB136" s="58"/>
      <c r="AC136" s="74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165"/>
      <c r="AT136" s="164"/>
      <c r="AU136" s="163">
        <v>5</v>
      </c>
      <c r="AV136" s="162" t="s">
        <v>4764</v>
      </c>
      <c r="AW136" s="159"/>
      <c r="AX136" s="161"/>
      <c r="AY136" s="89">
        <f>ROUND(ROUND(M129*W138,0)*$AB$12,0)-AU136</f>
        <v>295</v>
      </c>
      <c r="AZ136" s="9"/>
    </row>
    <row r="137" spans="1:52" ht="14.25" customHeight="1" x14ac:dyDescent="0.3">
      <c r="A137" s="6">
        <v>22</v>
      </c>
      <c r="B137" s="154" t="s">
        <v>1248</v>
      </c>
      <c r="C137" s="49" t="s">
        <v>4830</v>
      </c>
      <c r="D137" s="108"/>
      <c r="E137" s="109"/>
      <c r="F137" s="109"/>
      <c r="G137" s="41"/>
      <c r="H137" s="1"/>
      <c r="I137" s="1"/>
      <c r="J137" s="1"/>
      <c r="K137" s="173"/>
      <c r="L137" s="159"/>
      <c r="M137" s="160"/>
      <c r="N137" s="159"/>
      <c r="O137" s="159"/>
      <c r="P137" s="1"/>
      <c r="Q137" s="40"/>
      <c r="R137" s="58" t="s">
        <v>2231</v>
      </c>
      <c r="S137" s="58"/>
      <c r="T137" s="58"/>
      <c r="U137" s="58"/>
      <c r="V137" s="58"/>
      <c r="W137" s="158"/>
      <c r="X137" s="159"/>
      <c r="Y137" s="58"/>
      <c r="Z137" s="67"/>
      <c r="AA137" s="58"/>
      <c r="AB137" s="58"/>
      <c r="AC137" s="74"/>
      <c r="AD137" s="304" t="s">
        <v>2230</v>
      </c>
      <c r="AE137" s="305"/>
      <c r="AF137" s="305"/>
      <c r="AG137" s="305"/>
      <c r="AH137" s="305"/>
      <c r="AI137" s="306"/>
      <c r="AJ137" s="166" t="s">
        <v>4762</v>
      </c>
      <c r="AK137" s="62"/>
      <c r="AL137" s="62"/>
      <c r="AM137" s="62"/>
      <c r="AN137" s="62"/>
      <c r="AO137" s="62"/>
      <c r="AP137" s="62"/>
      <c r="AQ137" s="62"/>
      <c r="AR137" s="62"/>
      <c r="AS137" s="50" t="s">
        <v>4760</v>
      </c>
      <c r="AT137" s="25">
        <v>0.7</v>
      </c>
      <c r="AU137" s="157"/>
      <c r="AV137" s="156"/>
      <c r="AW137" s="156"/>
      <c r="AX137" s="155"/>
      <c r="AY137" s="89">
        <f>ROUND(ROUND(ROUND(M129*W138,0)*$AB$12,0)*AT137,0)-AU136</f>
        <v>205</v>
      </c>
      <c r="AZ137" s="9"/>
    </row>
    <row r="138" spans="1:52" ht="14.1" x14ac:dyDescent="0.3">
      <c r="A138" s="6">
        <v>22</v>
      </c>
      <c r="B138" s="154" t="s">
        <v>1247</v>
      </c>
      <c r="C138" s="49" t="s">
        <v>4829</v>
      </c>
      <c r="D138" s="108"/>
      <c r="E138" s="109"/>
      <c r="F138" s="109"/>
      <c r="G138" s="41"/>
      <c r="H138" s="1"/>
      <c r="I138" s="1"/>
      <c r="J138" s="1"/>
      <c r="K138" s="173"/>
      <c r="L138" s="159"/>
      <c r="M138" s="160"/>
      <c r="N138" s="159"/>
      <c r="O138" s="159"/>
      <c r="P138" s="1"/>
      <c r="Q138" s="40"/>
      <c r="R138" s="58"/>
      <c r="S138" s="159"/>
      <c r="T138" s="159"/>
      <c r="U138" s="159"/>
      <c r="V138" s="127" t="s">
        <v>4760</v>
      </c>
      <c r="W138" s="150">
        <v>0.96499999999999997</v>
      </c>
      <c r="X138" s="273"/>
      <c r="Y138" s="58"/>
      <c r="Z138" s="67"/>
      <c r="AA138" s="58"/>
      <c r="AB138" s="58"/>
      <c r="AC138" s="74"/>
      <c r="AD138" s="307"/>
      <c r="AE138" s="308"/>
      <c r="AF138" s="308"/>
      <c r="AG138" s="308"/>
      <c r="AH138" s="308"/>
      <c r="AI138" s="309"/>
      <c r="AJ138" s="45" t="s">
        <v>4759</v>
      </c>
      <c r="AK138" s="46"/>
      <c r="AL138" s="46"/>
      <c r="AM138" s="46"/>
      <c r="AN138" s="46"/>
      <c r="AO138" s="46"/>
      <c r="AP138" s="46"/>
      <c r="AQ138" s="46"/>
      <c r="AR138" s="46"/>
      <c r="AS138" s="53" t="s">
        <v>1</v>
      </c>
      <c r="AT138" s="25">
        <v>0.5</v>
      </c>
      <c r="AU138" s="148"/>
      <c r="AV138" s="147"/>
      <c r="AW138" s="146"/>
      <c r="AX138" s="145"/>
      <c r="AY138" s="2">
        <f>ROUND(ROUND(ROUND(M129*W138,0)*$AB$12,0)*AT138,0)-AU136</f>
        <v>145</v>
      </c>
      <c r="AZ138" s="9"/>
    </row>
    <row r="139" spans="1:52" ht="14.25" customHeight="1" x14ac:dyDescent="0.3">
      <c r="A139" s="6">
        <v>22</v>
      </c>
      <c r="B139" s="154">
        <v>7575</v>
      </c>
      <c r="C139" s="49" t="s">
        <v>4828</v>
      </c>
      <c r="D139" s="108"/>
      <c r="E139" s="109"/>
      <c r="F139" s="109"/>
      <c r="G139" s="41"/>
      <c r="H139" s="1"/>
      <c r="I139" s="1"/>
      <c r="J139" s="159"/>
      <c r="K139" s="57" t="s">
        <v>2907</v>
      </c>
      <c r="L139" s="56"/>
      <c r="M139" s="266"/>
      <c r="N139" s="56"/>
      <c r="O139" s="56"/>
      <c r="P139" s="56"/>
      <c r="Q139" s="238"/>
      <c r="R139" s="30"/>
      <c r="S139" s="50"/>
      <c r="T139" s="50"/>
      <c r="U139" s="50"/>
      <c r="V139" s="50"/>
      <c r="W139" s="52"/>
      <c r="X139" s="50"/>
      <c r="Y139" s="50"/>
      <c r="Z139" s="68"/>
      <c r="AA139" s="127"/>
      <c r="AB139" s="127"/>
      <c r="AC139" s="81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165"/>
      <c r="AT139" s="164"/>
      <c r="AU139" s="176"/>
      <c r="AV139" s="165"/>
      <c r="AW139" s="165"/>
      <c r="AX139" s="175"/>
      <c r="AY139" s="89">
        <f>ROUND(M141*$AB$12,0)</f>
        <v>312</v>
      </c>
      <c r="AZ139" s="9"/>
    </row>
    <row r="140" spans="1:52" ht="14.25" customHeight="1" x14ac:dyDescent="0.3">
      <c r="A140" s="6">
        <v>22</v>
      </c>
      <c r="B140" s="154">
        <v>7576</v>
      </c>
      <c r="C140" s="49" t="s">
        <v>4827</v>
      </c>
      <c r="D140" s="108"/>
      <c r="E140" s="109"/>
      <c r="F140" s="109"/>
      <c r="G140" s="41"/>
      <c r="H140" s="1"/>
      <c r="I140" s="1"/>
      <c r="J140" s="159"/>
      <c r="K140" s="55"/>
      <c r="L140" s="54"/>
      <c r="M140" s="265"/>
      <c r="N140" s="54"/>
      <c r="O140" s="54"/>
      <c r="P140" s="54"/>
      <c r="Q140" s="200"/>
      <c r="R140" s="1"/>
      <c r="S140" s="58"/>
      <c r="T140" s="58"/>
      <c r="U140" s="58"/>
      <c r="V140" s="58"/>
      <c r="W140" s="158"/>
      <c r="X140" s="58"/>
      <c r="Y140" s="58"/>
      <c r="Z140" s="67"/>
      <c r="AA140" s="58"/>
      <c r="AB140" s="58"/>
      <c r="AC140" s="74"/>
      <c r="AD140" s="304" t="s">
        <v>2230</v>
      </c>
      <c r="AE140" s="305"/>
      <c r="AF140" s="305"/>
      <c r="AG140" s="305"/>
      <c r="AH140" s="305"/>
      <c r="AI140" s="306"/>
      <c r="AJ140" s="166" t="s">
        <v>4762</v>
      </c>
      <c r="AK140" s="62"/>
      <c r="AL140" s="62"/>
      <c r="AM140" s="62"/>
      <c r="AN140" s="62"/>
      <c r="AO140" s="62"/>
      <c r="AP140" s="62"/>
      <c r="AQ140" s="62"/>
      <c r="AR140" s="62"/>
      <c r="AS140" s="50" t="s">
        <v>4760</v>
      </c>
      <c r="AT140" s="25">
        <v>0.7</v>
      </c>
      <c r="AU140" s="263"/>
      <c r="AV140" s="262"/>
      <c r="AW140" s="262"/>
      <c r="AX140" s="261"/>
      <c r="AY140" s="89">
        <f>ROUND(ROUND(M141*$AB$12,0)*AT140,0)</f>
        <v>218</v>
      </c>
      <c r="AZ140" s="9"/>
    </row>
    <row r="141" spans="1:52" ht="14.1" x14ac:dyDescent="0.3">
      <c r="A141" s="6">
        <v>22</v>
      </c>
      <c r="B141" s="154" t="s">
        <v>1246</v>
      </c>
      <c r="C141" s="49" t="s">
        <v>4826</v>
      </c>
      <c r="D141" s="108"/>
      <c r="E141" s="109"/>
      <c r="F141" s="109"/>
      <c r="G141" s="41"/>
      <c r="H141" s="1"/>
      <c r="I141" s="1"/>
      <c r="J141" s="159"/>
      <c r="K141" s="173"/>
      <c r="L141" s="159"/>
      <c r="M141" s="174">
        <f>'7経過的生活介護(基本３)'!L141</f>
        <v>445</v>
      </c>
      <c r="N141" s="1" t="s">
        <v>1860</v>
      </c>
      <c r="O141" s="1"/>
      <c r="P141" s="159"/>
      <c r="Q141" s="40"/>
      <c r="R141" s="4"/>
      <c r="S141" s="7"/>
      <c r="T141" s="7"/>
      <c r="U141" s="7"/>
      <c r="V141" s="7"/>
      <c r="W141" s="207"/>
      <c r="X141" s="7"/>
      <c r="Y141" s="7"/>
      <c r="Z141" s="67"/>
      <c r="AA141" s="58"/>
      <c r="AB141" s="58"/>
      <c r="AC141" s="74"/>
      <c r="AD141" s="307"/>
      <c r="AE141" s="308"/>
      <c r="AF141" s="308"/>
      <c r="AG141" s="308"/>
      <c r="AH141" s="308"/>
      <c r="AI141" s="309"/>
      <c r="AJ141" s="45" t="s">
        <v>2248</v>
      </c>
      <c r="AK141" s="46"/>
      <c r="AL141" s="46"/>
      <c r="AM141" s="46"/>
      <c r="AN141" s="46"/>
      <c r="AO141" s="46"/>
      <c r="AP141" s="46"/>
      <c r="AQ141" s="46"/>
      <c r="AR141" s="46"/>
      <c r="AS141" s="53" t="s">
        <v>1</v>
      </c>
      <c r="AT141" s="25">
        <v>0.5</v>
      </c>
      <c r="AU141" s="263"/>
      <c r="AV141" s="262"/>
      <c r="AW141" s="262"/>
      <c r="AX141" s="261"/>
      <c r="AY141" s="89">
        <f>ROUND(ROUND(M141*$AB$12,0)*AT141,0)</f>
        <v>156</v>
      </c>
      <c r="AZ141" s="9"/>
    </row>
    <row r="142" spans="1:52" ht="14.1" x14ac:dyDescent="0.3">
      <c r="A142" s="6">
        <v>22</v>
      </c>
      <c r="B142" s="154">
        <v>7577</v>
      </c>
      <c r="C142" s="49" t="s">
        <v>4825</v>
      </c>
      <c r="D142" s="108"/>
      <c r="E142" s="109"/>
      <c r="F142" s="109"/>
      <c r="G142" s="41"/>
      <c r="H142" s="1"/>
      <c r="I142" s="1"/>
      <c r="J142" s="159"/>
      <c r="K142" s="173"/>
      <c r="L142" s="159"/>
      <c r="M142" s="160"/>
      <c r="N142" s="159"/>
      <c r="O142" s="159"/>
      <c r="P142" s="159"/>
      <c r="Q142" s="40"/>
      <c r="R142" s="58" t="s">
        <v>2234</v>
      </c>
      <c r="S142" s="58"/>
      <c r="T142" s="58"/>
      <c r="U142" s="58"/>
      <c r="V142" s="58"/>
      <c r="W142" s="158"/>
      <c r="X142" s="58"/>
      <c r="Y142" s="58"/>
      <c r="Z142" s="67"/>
      <c r="AA142" s="58"/>
      <c r="AB142" s="58"/>
      <c r="AC142" s="74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165"/>
      <c r="AT142" s="164"/>
      <c r="AU142" s="157"/>
      <c r="AV142" s="156"/>
      <c r="AW142" s="156"/>
      <c r="AX142" s="155"/>
      <c r="AY142" s="89">
        <f>ROUND(ROUND(M141*W144,0)*$AB$12,0)</f>
        <v>300</v>
      </c>
      <c r="AZ142" s="9"/>
    </row>
    <row r="143" spans="1:52" ht="14.25" customHeight="1" x14ac:dyDescent="0.3">
      <c r="A143" s="6">
        <v>22</v>
      </c>
      <c r="B143" s="154">
        <v>7578</v>
      </c>
      <c r="C143" s="49" t="s">
        <v>4824</v>
      </c>
      <c r="D143" s="108"/>
      <c r="E143" s="109"/>
      <c r="F143" s="109"/>
      <c r="G143" s="41"/>
      <c r="H143" s="1"/>
      <c r="I143" s="1"/>
      <c r="J143" s="159"/>
      <c r="K143" s="173"/>
      <c r="L143" s="159"/>
      <c r="M143" s="160"/>
      <c r="N143" s="159"/>
      <c r="O143" s="159"/>
      <c r="P143" s="159"/>
      <c r="Q143" s="40"/>
      <c r="R143" s="58" t="s">
        <v>2231</v>
      </c>
      <c r="S143" s="58"/>
      <c r="T143" s="58"/>
      <c r="U143" s="58"/>
      <c r="V143" s="58"/>
      <c r="W143" s="158"/>
      <c r="X143" s="159"/>
      <c r="Y143" s="58"/>
      <c r="Z143" s="67"/>
      <c r="AA143" s="58"/>
      <c r="AB143" s="58"/>
      <c r="AC143" s="74"/>
      <c r="AD143" s="304" t="s">
        <v>2230</v>
      </c>
      <c r="AE143" s="305"/>
      <c r="AF143" s="305"/>
      <c r="AG143" s="305"/>
      <c r="AH143" s="305"/>
      <c r="AI143" s="306"/>
      <c r="AJ143" s="166" t="s">
        <v>2244</v>
      </c>
      <c r="AK143" s="62"/>
      <c r="AL143" s="62"/>
      <c r="AM143" s="62"/>
      <c r="AN143" s="62"/>
      <c r="AO143" s="62"/>
      <c r="AP143" s="62"/>
      <c r="AQ143" s="62"/>
      <c r="AR143" s="62"/>
      <c r="AS143" s="50" t="s">
        <v>2224</v>
      </c>
      <c r="AT143" s="25">
        <v>0.7</v>
      </c>
      <c r="AU143" s="157"/>
      <c r="AV143" s="156"/>
      <c r="AW143" s="156"/>
      <c r="AX143" s="155"/>
      <c r="AY143" s="89">
        <f>ROUND(ROUND(ROUND(M141*W144,0)*$AB$12,0)*AT143,0)</f>
        <v>210</v>
      </c>
      <c r="AZ143" s="9"/>
    </row>
    <row r="144" spans="1:52" ht="14.1" x14ac:dyDescent="0.3">
      <c r="A144" s="6">
        <v>22</v>
      </c>
      <c r="B144" s="154" t="s">
        <v>1245</v>
      </c>
      <c r="C144" s="49" t="s">
        <v>4823</v>
      </c>
      <c r="D144" s="108"/>
      <c r="E144" s="109"/>
      <c r="F144" s="109"/>
      <c r="G144" s="41"/>
      <c r="H144" s="1"/>
      <c r="I144" s="1"/>
      <c r="J144" s="159"/>
      <c r="K144" s="173"/>
      <c r="L144" s="159"/>
      <c r="M144" s="160"/>
      <c r="N144" s="159"/>
      <c r="O144" s="159"/>
      <c r="P144" s="159"/>
      <c r="Q144" s="40"/>
      <c r="R144" s="58"/>
      <c r="S144" s="159"/>
      <c r="T144" s="159"/>
      <c r="U144" s="159"/>
      <c r="V144" s="127" t="s">
        <v>2224</v>
      </c>
      <c r="W144" s="150">
        <v>0.96499999999999997</v>
      </c>
      <c r="X144" s="273"/>
      <c r="Y144" s="58"/>
      <c r="Z144" s="67"/>
      <c r="AA144" s="58"/>
      <c r="AB144" s="58"/>
      <c r="AC144" s="74"/>
      <c r="AD144" s="307"/>
      <c r="AE144" s="308"/>
      <c r="AF144" s="308"/>
      <c r="AG144" s="308"/>
      <c r="AH144" s="308"/>
      <c r="AI144" s="309"/>
      <c r="AJ144" s="45" t="s">
        <v>2248</v>
      </c>
      <c r="AK144" s="46"/>
      <c r="AL144" s="46"/>
      <c r="AM144" s="46"/>
      <c r="AN144" s="46"/>
      <c r="AO144" s="46"/>
      <c r="AP144" s="46"/>
      <c r="AQ144" s="46"/>
      <c r="AR144" s="46"/>
      <c r="AS144" s="53" t="s">
        <v>1</v>
      </c>
      <c r="AT144" s="25">
        <v>0.5</v>
      </c>
      <c r="AU144" s="172"/>
      <c r="AV144" s="146"/>
      <c r="AW144" s="146"/>
      <c r="AX144" s="145"/>
      <c r="AY144" s="2">
        <f>ROUND(ROUND(ROUND(M141*W144,0)*$AB$12,0)*AT144,0)</f>
        <v>150</v>
      </c>
      <c r="AZ144" s="9"/>
    </row>
    <row r="145" spans="1:52" ht="14.25" customHeight="1" x14ac:dyDescent="0.3">
      <c r="A145" s="6">
        <v>22</v>
      </c>
      <c r="B145" s="154" t="s">
        <v>1244</v>
      </c>
      <c r="C145" s="49" t="s">
        <v>4822</v>
      </c>
      <c r="D145" s="108"/>
      <c r="E145" s="109"/>
      <c r="F145" s="109"/>
      <c r="G145" s="41"/>
      <c r="H145" s="1"/>
      <c r="I145" s="1"/>
      <c r="J145" s="159"/>
      <c r="K145" s="108"/>
      <c r="L145" s="109"/>
      <c r="M145" s="269"/>
      <c r="N145" s="109"/>
      <c r="O145" s="109"/>
      <c r="P145" s="109"/>
      <c r="Q145" s="110"/>
      <c r="R145" s="30"/>
      <c r="S145" s="50"/>
      <c r="T145" s="50"/>
      <c r="U145" s="50"/>
      <c r="V145" s="50"/>
      <c r="W145" s="52"/>
      <c r="X145" s="50"/>
      <c r="Y145" s="50"/>
      <c r="Z145" s="68"/>
      <c r="AA145" s="127"/>
      <c r="AB145" s="127"/>
      <c r="AC145" s="81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165"/>
      <c r="AT145" s="164"/>
      <c r="AU145" s="310" t="s">
        <v>2255</v>
      </c>
      <c r="AV145" s="311"/>
      <c r="AW145" s="311"/>
      <c r="AX145" s="312"/>
      <c r="AY145" s="89">
        <f>ROUND(M141*$AB$12,0)-AU148</f>
        <v>307</v>
      </c>
      <c r="AZ145" s="9"/>
    </row>
    <row r="146" spans="1:52" ht="14.25" customHeight="1" x14ac:dyDescent="0.3">
      <c r="A146" s="6">
        <v>22</v>
      </c>
      <c r="B146" s="154" t="s">
        <v>1243</v>
      </c>
      <c r="C146" s="49" t="s">
        <v>4821</v>
      </c>
      <c r="D146" s="108"/>
      <c r="E146" s="109"/>
      <c r="F146" s="109"/>
      <c r="G146" s="41"/>
      <c r="H146" s="1"/>
      <c r="I146" s="1"/>
      <c r="J146" s="159"/>
      <c r="K146" s="108"/>
      <c r="L146" s="109"/>
      <c r="M146" s="269"/>
      <c r="N146" s="109"/>
      <c r="O146" s="109"/>
      <c r="P146" s="109"/>
      <c r="Q146" s="110"/>
      <c r="R146" s="1"/>
      <c r="S146" s="58"/>
      <c r="T146" s="58"/>
      <c r="U146" s="58"/>
      <c r="V146" s="58"/>
      <c r="W146" s="158"/>
      <c r="X146" s="58"/>
      <c r="Y146" s="58"/>
      <c r="Z146" s="67"/>
      <c r="AA146" s="58"/>
      <c r="AB146" s="58"/>
      <c r="AC146" s="74"/>
      <c r="AD146" s="304" t="s">
        <v>2230</v>
      </c>
      <c r="AE146" s="305"/>
      <c r="AF146" s="305"/>
      <c r="AG146" s="305"/>
      <c r="AH146" s="305"/>
      <c r="AI146" s="306"/>
      <c r="AJ146" s="166" t="s">
        <v>2244</v>
      </c>
      <c r="AK146" s="62"/>
      <c r="AL146" s="62"/>
      <c r="AM146" s="62"/>
      <c r="AN146" s="62"/>
      <c r="AO146" s="62"/>
      <c r="AP146" s="62"/>
      <c r="AQ146" s="62"/>
      <c r="AR146" s="62"/>
      <c r="AS146" s="50" t="s">
        <v>2224</v>
      </c>
      <c r="AT146" s="25">
        <v>0.7</v>
      </c>
      <c r="AU146" s="313"/>
      <c r="AV146" s="314"/>
      <c r="AW146" s="314"/>
      <c r="AX146" s="315"/>
      <c r="AY146" s="89">
        <f>ROUND(ROUND(M141*$AB$12,0)*AT146,0)-AU148</f>
        <v>213</v>
      </c>
      <c r="AZ146" s="9"/>
    </row>
    <row r="147" spans="1:52" ht="14.1" x14ac:dyDescent="0.3">
      <c r="A147" s="6">
        <v>22</v>
      </c>
      <c r="B147" s="154" t="s">
        <v>1242</v>
      </c>
      <c r="C147" s="49" t="s">
        <v>4820</v>
      </c>
      <c r="D147" s="108"/>
      <c r="E147" s="109"/>
      <c r="F147" s="109"/>
      <c r="G147" s="41"/>
      <c r="H147" s="1"/>
      <c r="I147" s="1"/>
      <c r="J147" s="159"/>
      <c r="K147" s="173"/>
      <c r="L147" s="159"/>
      <c r="M147" s="196"/>
      <c r="N147" s="1"/>
      <c r="O147" s="1"/>
      <c r="P147" s="159"/>
      <c r="Q147" s="40"/>
      <c r="R147" s="4"/>
      <c r="S147" s="7"/>
      <c r="T147" s="7"/>
      <c r="U147" s="7"/>
      <c r="V147" s="7"/>
      <c r="W147" s="207"/>
      <c r="X147" s="7"/>
      <c r="Y147" s="7"/>
      <c r="Z147" s="67"/>
      <c r="AA147" s="58"/>
      <c r="AB147" s="58"/>
      <c r="AC147" s="74"/>
      <c r="AD147" s="307"/>
      <c r="AE147" s="308"/>
      <c r="AF147" s="308"/>
      <c r="AG147" s="308"/>
      <c r="AH147" s="308"/>
      <c r="AI147" s="309"/>
      <c r="AJ147" s="45" t="s">
        <v>2248</v>
      </c>
      <c r="AK147" s="46"/>
      <c r="AL147" s="46"/>
      <c r="AM147" s="46"/>
      <c r="AN147" s="46"/>
      <c r="AO147" s="46"/>
      <c r="AP147" s="46"/>
      <c r="AQ147" s="46"/>
      <c r="AR147" s="46"/>
      <c r="AS147" s="53" t="s">
        <v>1</v>
      </c>
      <c r="AT147" s="25">
        <v>0.5</v>
      </c>
      <c r="AU147" s="313"/>
      <c r="AV147" s="314"/>
      <c r="AW147" s="314"/>
      <c r="AX147" s="315"/>
      <c r="AY147" s="89">
        <f>ROUND(ROUND(M141*$AB$12,0)*AT147,0)-AU148</f>
        <v>151</v>
      </c>
      <c r="AZ147" s="9"/>
    </row>
    <row r="148" spans="1:52" ht="14.1" x14ac:dyDescent="0.3">
      <c r="A148" s="6">
        <v>22</v>
      </c>
      <c r="B148" s="154" t="s">
        <v>1241</v>
      </c>
      <c r="C148" s="49" t="s">
        <v>4819</v>
      </c>
      <c r="D148" s="108"/>
      <c r="E148" s="109"/>
      <c r="F148" s="109"/>
      <c r="G148" s="41"/>
      <c r="H148" s="1"/>
      <c r="I148" s="1"/>
      <c r="J148" s="159"/>
      <c r="K148" s="173"/>
      <c r="L148" s="159"/>
      <c r="M148" s="160"/>
      <c r="N148" s="159"/>
      <c r="O148" s="159"/>
      <c r="P148" s="159"/>
      <c r="Q148" s="40"/>
      <c r="R148" s="58" t="s">
        <v>2234</v>
      </c>
      <c r="S148" s="58"/>
      <c r="T148" s="58"/>
      <c r="U148" s="58"/>
      <c r="V148" s="58"/>
      <c r="W148" s="158"/>
      <c r="X148" s="58"/>
      <c r="Y148" s="58"/>
      <c r="Z148" s="67"/>
      <c r="AA148" s="58"/>
      <c r="AB148" s="58"/>
      <c r="AC148" s="74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165"/>
      <c r="AT148" s="164"/>
      <c r="AU148" s="163">
        <v>5</v>
      </c>
      <c r="AV148" s="162" t="s">
        <v>2251</v>
      </c>
      <c r="AW148" s="159"/>
      <c r="AX148" s="161"/>
      <c r="AY148" s="89">
        <f>ROUND(ROUND(M141*W150,0)*$AB$12,0)-AU148</f>
        <v>295</v>
      </c>
      <c r="AZ148" s="9"/>
    </row>
    <row r="149" spans="1:52" ht="14.25" customHeight="1" x14ac:dyDescent="0.3">
      <c r="A149" s="6">
        <v>22</v>
      </c>
      <c r="B149" s="154" t="s">
        <v>1240</v>
      </c>
      <c r="C149" s="49" t="s">
        <v>4818</v>
      </c>
      <c r="D149" s="108"/>
      <c r="E149" s="109"/>
      <c r="F149" s="109"/>
      <c r="G149" s="41"/>
      <c r="H149" s="1"/>
      <c r="I149" s="1"/>
      <c r="J149" s="159"/>
      <c r="K149" s="173"/>
      <c r="L149" s="159"/>
      <c r="M149" s="160"/>
      <c r="N149" s="159"/>
      <c r="O149" s="159"/>
      <c r="P149" s="159"/>
      <c r="Q149" s="40"/>
      <c r="R149" s="58" t="s">
        <v>2231</v>
      </c>
      <c r="S149" s="58"/>
      <c r="T149" s="58"/>
      <c r="U149" s="58"/>
      <c r="V149" s="58"/>
      <c r="W149" s="158"/>
      <c r="X149" s="159"/>
      <c r="Y149" s="58"/>
      <c r="Z149" s="67"/>
      <c r="AA149" s="58"/>
      <c r="AB149" s="58"/>
      <c r="AC149" s="74"/>
      <c r="AD149" s="304" t="s">
        <v>2230</v>
      </c>
      <c r="AE149" s="305"/>
      <c r="AF149" s="305"/>
      <c r="AG149" s="305"/>
      <c r="AH149" s="305"/>
      <c r="AI149" s="306"/>
      <c r="AJ149" s="166" t="s">
        <v>2244</v>
      </c>
      <c r="AK149" s="62"/>
      <c r="AL149" s="62"/>
      <c r="AM149" s="62"/>
      <c r="AN149" s="62"/>
      <c r="AO149" s="62"/>
      <c r="AP149" s="62"/>
      <c r="AQ149" s="62"/>
      <c r="AR149" s="62"/>
      <c r="AS149" s="50" t="s">
        <v>2224</v>
      </c>
      <c r="AT149" s="25">
        <v>0.7</v>
      </c>
      <c r="AU149" s="157"/>
      <c r="AV149" s="156"/>
      <c r="AW149" s="156"/>
      <c r="AX149" s="155"/>
      <c r="AY149" s="89">
        <f>ROUND(ROUND(ROUND(M141*W150,0)*$AB$12,0)*AT149,0)-AU148</f>
        <v>205</v>
      </c>
      <c r="AZ149" s="9"/>
    </row>
    <row r="150" spans="1:52" ht="14.1" x14ac:dyDescent="0.3">
      <c r="A150" s="6">
        <v>22</v>
      </c>
      <c r="B150" s="154" t="s">
        <v>1239</v>
      </c>
      <c r="C150" s="49" t="s">
        <v>4817</v>
      </c>
      <c r="D150" s="108"/>
      <c r="E150" s="109"/>
      <c r="F150" s="109"/>
      <c r="G150" s="41"/>
      <c r="H150" s="1"/>
      <c r="I150" s="1"/>
      <c r="J150" s="159"/>
      <c r="K150" s="173"/>
      <c r="L150" s="159"/>
      <c r="M150" s="160"/>
      <c r="N150" s="159"/>
      <c r="O150" s="159"/>
      <c r="P150" s="159"/>
      <c r="Q150" s="40"/>
      <c r="R150" s="58"/>
      <c r="S150" s="159"/>
      <c r="T150" s="159"/>
      <c r="U150" s="159"/>
      <c r="V150" s="127" t="s">
        <v>2224</v>
      </c>
      <c r="W150" s="150">
        <v>0.96499999999999997</v>
      </c>
      <c r="X150" s="273"/>
      <c r="Y150" s="58"/>
      <c r="Z150" s="67"/>
      <c r="AA150" s="58"/>
      <c r="AB150" s="58"/>
      <c r="AC150" s="74"/>
      <c r="AD150" s="307"/>
      <c r="AE150" s="308"/>
      <c r="AF150" s="308"/>
      <c r="AG150" s="308"/>
      <c r="AH150" s="308"/>
      <c r="AI150" s="309"/>
      <c r="AJ150" s="45" t="s">
        <v>2248</v>
      </c>
      <c r="AK150" s="46"/>
      <c r="AL150" s="46"/>
      <c r="AM150" s="46"/>
      <c r="AN150" s="46"/>
      <c r="AO150" s="46"/>
      <c r="AP150" s="46"/>
      <c r="AQ150" s="46"/>
      <c r="AR150" s="46"/>
      <c r="AS150" s="53" t="s">
        <v>1</v>
      </c>
      <c r="AT150" s="25">
        <v>0.5</v>
      </c>
      <c r="AU150" s="148"/>
      <c r="AV150" s="147"/>
      <c r="AW150" s="146"/>
      <c r="AX150" s="145"/>
      <c r="AY150" s="2">
        <f>ROUND(ROUND(ROUND(M141*W150,0)*$AB$12,0)*AT150,0)-AU148</f>
        <v>145</v>
      </c>
      <c r="AZ150" s="9"/>
    </row>
    <row r="151" spans="1:52" ht="14.25" customHeight="1" x14ac:dyDescent="0.3">
      <c r="A151" s="6">
        <v>22</v>
      </c>
      <c r="B151" s="154">
        <v>7581</v>
      </c>
      <c r="C151" s="49" t="s">
        <v>4816</v>
      </c>
      <c r="D151" s="108"/>
      <c r="E151" s="109"/>
      <c r="F151" s="109"/>
      <c r="G151" s="298" t="s">
        <v>2946</v>
      </c>
      <c r="H151" s="299"/>
      <c r="I151" s="299"/>
      <c r="J151" s="300"/>
      <c r="K151" s="57" t="s">
        <v>2920</v>
      </c>
      <c r="L151" s="56"/>
      <c r="M151" s="266"/>
      <c r="N151" s="56"/>
      <c r="O151" s="56"/>
      <c r="P151" s="56"/>
      <c r="Q151" s="238"/>
      <c r="R151" s="30"/>
      <c r="S151" s="50"/>
      <c r="T151" s="50"/>
      <c r="U151" s="50"/>
      <c r="V151" s="50"/>
      <c r="W151" s="52"/>
      <c r="X151" s="50"/>
      <c r="Y151" s="50"/>
      <c r="Z151" s="68"/>
      <c r="AA151" s="127"/>
      <c r="AB151" s="127"/>
      <c r="AC151" s="81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165"/>
      <c r="AT151" s="164"/>
      <c r="AU151" s="176"/>
      <c r="AV151" s="165"/>
      <c r="AW151" s="165"/>
      <c r="AX151" s="175"/>
      <c r="AY151" s="89">
        <f>ROUND(M153*$AB$12,0)</f>
        <v>300</v>
      </c>
      <c r="AZ151" s="9"/>
    </row>
    <row r="152" spans="1:52" ht="14.25" customHeight="1" x14ac:dyDescent="0.3">
      <c r="A152" s="6">
        <v>22</v>
      </c>
      <c r="B152" s="154">
        <v>7582</v>
      </c>
      <c r="C152" s="49" t="s">
        <v>4815</v>
      </c>
      <c r="D152" s="108"/>
      <c r="E152" s="109"/>
      <c r="F152" s="109"/>
      <c r="G152" s="301"/>
      <c r="H152" s="302"/>
      <c r="I152" s="302"/>
      <c r="J152" s="303"/>
      <c r="K152" s="55"/>
      <c r="L152" s="54"/>
      <c r="M152" s="265"/>
      <c r="N152" s="54"/>
      <c r="O152" s="54"/>
      <c r="P152" s="54"/>
      <c r="Q152" s="200"/>
      <c r="R152" s="1"/>
      <c r="S152" s="58"/>
      <c r="T152" s="58"/>
      <c r="U152" s="58"/>
      <c r="V152" s="58"/>
      <c r="W152" s="158"/>
      <c r="X152" s="58"/>
      <c r="Y152" s="58"/>
      <c r="Z152" s="67"/>
      <c r="AA152" s="58"/>
      <c r="AB152" s="58"/>
      <c r="AC152" s="74"/>
      <c r="AD152" s="304" t="s">
        <v>2230</v>
      </c>
      <c r="AE152" s="305"/>
      <c r="AF152" s="305"/>
      <c r="AG152" s="305"/>
      <c r="AH152" s="305"/>
      <c r="AI152" s="306"/>
      <c r="AJ152" s="166" t="s">
        <v>2244</v>
      </c>
      <c r="AK152" s="62"/>
      <c r="AL152" s="62"/>
      <c r="AM152" s="62"/>
      <c r="AN152" s="62"/>
      <c r="AO152" s="62"/>
      <c r="AP152" s="62"/>
      <c r="AQ152" s="62"/>
      <c r="AR152" s="62"/>
      <c r="AS152" s="50" t="s">
        <v>2224</v>
      </c>
      <c r="AT152" s="25">
        <v>0.7</v>
      </c>
      <c r="AU152" s="263"/>
      <c r="AV152" s="262"/>
      <c r="AW152" s="262"/>
      <c r="AX152" s="261"/>
      <c r="AY152" s="89">
        <f>ROUND(ROUND(M153*$AB$12,0)*AT152,0)</f>
        <v>210</v>
      </c>
      <c r="AZ152" s="9"/>
    </row>
    <row r="153" spans="1:52" ht="14.1" x14ac:dyDescent="0.3">
      <c r="A153" s="6">
        <v>22</v>
      </c>
      <c r="B153" s="154" t="s">
        <v>1238</v>
      </c>
      <c r="C153" s="49" t="s">
        <v>4814</v>
      </c>
      <c r="D153" s="108"/>
      <c r="E153" s="109"/>
      <c r="F153" s="109"/>
      <c r="G153" s="301"/>
      <c r="H153" s="302"/>
      <c r="I153" s="302"/>
      <c r="J153" s="303"/>
      <c r="K153" s="173"/>
      <c r="L153" s="159"/>
      <c r="M153" s="174">
        <f>'7経過的生活介護(基本３)'!L153</f>
        <v>429</v>
      </c>
      <c r="N153" s="1" t="s">
        <v>1860</v>
      </c>
      <c r="O153" s="1"/>
      <c r="P153" s="159"/>
      <c r="Q153" s="40"/>
      <c r="R153" s="4"/>
      <c r="S153" s="7"/>
      <c r="T153" s="7"/>
      <c r="U153" s="7"/>
      <c r="V153" s="7"/>
      <c r="W153" s="207"/>
      <c r="X153" s="7"/>
      <c r="Y153" s="7"/>
      <c r="Z153" s="67"/>
      <c r="AA153" s="58"/>
      <c r="AB153" s="58"/>
      <c r="AC153" s="74"/>
      <c r="AD153" s="307"/>
      <c r="AE153" s="308"/>
      <c r="AF153" s="308"/>
      <c r="AG153" s="308"/>
      <c r="AH153" s="308"/>
      <c r="AI153" s="309"/>
      <c r="AJ153" s="45" t="s">
        <v>2248</v>
      </c>
      <c r="AK153" s="46"/>
      <c r="AL153" s="46"/>
      <c r="AM153" s="46"/>
      <c r="AN153" s="46"/>
      <c r="AO153" s="46"/>
      <c r="AP153" s="46"/>
      <c r="AQ153" s="46"/>
      <c r="AR153" s="46"/>
      <c r="AS153" s="53" t="s">
        <v>1</v>
      </c>
      <c r="AT153" s="25">
        <v>0.5</v>
      </c>
      <c r="AU153" s="263"/>
      <c r="AV153" s="262"/>
      <c r="AW153" s="262"/>
      <c r="AX153" s="261"/>
      <c r="AY153" s="89">
        <f>ROUND(ROUND(M153*$AB$12,0)*AT153,0)</f>
        <v>150</v>
      </c>
      <c r="AZ153" s="9"/>
    </row>
    <row r="154" spans="1:52" ht="14.1" x14ac:dyDescent="0.3">
      <c r="A154" s="6">
        <v>22</v>
      </c>
      <c r="B154" s="154">
        <v>7583</v>
      </c>
      <c r="C154" s="49" t="s">
        <v>4813</v>
      </c>
      <c r="D154" s="108"/>
      <c r="E154" s="109"/>
      <c r="F154" s="109"/>
      <c r="G154" s="108"/>
      <c r="H154" s="109"/>
      <c r="I154" s="109"/>
      <c r="J154" s="110"/>
      <c r="K154" s="41"/>
      <c r="L154" s="1"/>
      <c r="M154" s="33"/>
      <c r="N154" s="1"/>
      <c r="O154" s="1"/>
      <c r="P154" s="1"/>
      <c r="Q154" s="40"/>
      <c r="R154" s="58" t="s">
        <v>2234</v>
      </c>
      <c r="S154" s="58"/>
      <c r="T154" s="58"/>
      <c r="U154" s="58"/>
      <c r="V154" s="58"/>
      <c r="W154" s="158"/>
      <c r="X154" s="58"/>
      <c r="Y154" s="58"/>
      <c r="Z154" s="67"/>
      <c r="AA154" s="58"/>
      <c r="AB154" s="58"/>
      <c r="AC154" s="74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165"/>
      <c r="AT154" s="164"/>
      <c r="AU154" s="157"/>
      <c r="AV154" s="156"/>
      <c r="AW154" s="156"/>
      <c r="AX154" s="155"/>
      <c r="AY154" s="89">
        <f>ROUND(ROUND(M153*W156,0)*$AB$12,0)</f>
        <v>290</v>
      </c>
      <c r="AZ154" s="9"/>
    </row>
    <row r="155" spans="1:52" ht="14.25" customHeight="1" x14ac:dyDescent="0.3">
      <c r="A155" s="6">
        <v>22</v>
      </c>
      <c r="B155" s="154">
        <v>7584</v>
      </c>
      <c r="C155" s="49" t="s">
        <v>4812</v>
      </c>
      <c r="D155" s="108"/>
      <c r="E155" s="109"/>
      <c r="F155" s="109"/>
      <c r="G155" s="41"/>
      <c r="H155" s="1"/>
      <c r="I155" s="1"/>
      <c r="J155" s="1"/>
      <c r="K155" s="173"/>
      <c r="L155" s="159"/>
      <c r="M155" s="160"/>
      <c r="N155" s="159"/>
      <c r="O155" s="159"/>
      <c r="P155" s="1"/>
      <c r="Q155" s="40"/>
      <c r="R155" s="58" t="s">
        <v>2231</v>
      </c>
      <c r="S155" s="58"/>
      <c r="T155" s="58"/>
      <c r="U155" s="58"/>
      <c r="V155" s="58"/>
      <c r="W155" s="158"/>
      <c r="X155" s="159"/>
      <c r="Y155" s="58"/>
      <c r="Z155" s="67"/>
      <c r="AA155" s="58"/>
      <c r="AB155" s="58"/>
      <c r="AC155" s="74"/>
      <c r="AD155" s="304" t="s">
        <v>2230</v>
      </c>
      <c r="AE155" s="305"/>
      <c r="AF155" s="305"/>
      <c r="AG155" s="305"/>
      <c r="AH155" s="305"/>
      <c r="AI155" s="306"/>
      <c r="AJ155" s="166" t="s">
        <v>2244</v>
      </c>
      <c r="AK155" s="62"/>
      <c r="AL155" s="62"/>
      <c r="AM155" s="62"/>
      <c r="AN155" s="62"/>
      <c r="AO155" s="62"/>
      <c r="AP155" s="62"/>
      <c r="AQ155" s="62"/>
      <c r="AR155" s="62"/>
      <c r="AS155" s="50" t="s">
        <v>2224</v>
      </c>
      <c r="AT155" s="25">
        <v>0.7</v>
      </c>
      <c r="AU155" s="157"/>
      <c r="AV155" s="156"/>
      <c r="AW155" s="156"/>
      <c r="AX155" s="155"/>
      <c r="AY155" s="89">
        <f>ROUND(ROUND(ROUND(M153*W156,0)*$AB$12,0)*AT155,0)</f>
        <v>203</v>
      </c>
      <c r="AZ155" s="9"/>
    </row>
    <row r="156" spans="1:52" ht="14.1" x14ac:dyDescent="0.3">
      <c r="A156" s="6">
        <v>22</v>
      </c>
      <c r="B156" s="154" t="s">
        <v>1237</v>
      </c>
      <c r="C156" s="49" t="s">
        <v>4811</v>
      </c>
      <c r="D156" s="108"/>
      <c r="E156" s="109"/>
      <c r="F156" s="109"/>
      <c r="G156" s="41"/>
      <c r="H156" s="1"/>
      <c r="I156" s="1"/>
      <c r="J156" s="1"/>
      <c r="K156" s="173"/>
      <c r="L156" s="159"/>
      <c r="M156" s="160"/>
      <c r="N156" s="159"/>
      <c r="O156" s="159"/>
      <c r="P156" s="1"/>
      <c r="Q156" s="40"/>
      <c r="R156" s="58"/>
      <c r="S156" s="159"/>
      <c r="T156" s="159"/>
      <c r="U156" s="159"/>
      <c r="V156" s="127" t="s">
        <v>2224</v>
      </c>
      <c r="W156" s="150">
        <v>0.96499999999999997</v>
      </c>
      <c r="X156" s="273"/>
      <c r="Y156" s="58"/>
      <c r="Z156" s="67"/>
      <c r="AA156" s="58"/>
      <c r="AB156" s="58"/>
      <c r="AC156" s="74"/>
      <c r="AD156" s="307"/>
      <c r="AE156" s="308"/>
      <c r="AF156" s="308"/>
      <c r="AG156" s="308"/>
      <c r="AH156" s="308"/>
      <c r="AI156" s="309"/>
      <c r="AJ156" s="45" t="s">
        <v>2248</v>
      </c>
      <c r="AK156" s="46"/>
      <c r="AL156" s="46"/>
      <c r="AM156" s="46"/>
      <c r="AN156" s="46"/>
      <c r="AO156" s="46"/>
      <c r="AP156" s="46"/>
      <c r="AQ156" s="46"/>
      <c r="AR156" s="46"/>
      <c r="AS156" s="53" t="s">
        <v>1</v>
      </c>
      <c r="AT156" s="25">
        <v>0.5</v>
      </c>
      <c r="AU156" s="172"/>
      <c r="AV156" s="146"/>
      <c r="AW156" s="146"/>
      <c r="AX156" s="145"/>
      <c r="AY156" s="89">
        <f>ROUND(ROUND(ROUND(M153*W156,0)*$AB$12,0)*AT156,0)</f>
        <v>145</v>
      </c>
      <c r="AZ156" s="9"/>
    </row>
    <row r="157" spans="1:52" ht="14.25" customHeight="1" x14ac:dyDescent="0.3">
      <c r="A157" s="6">
        <v>22</v>
      </c>
      <c r="B157" s="154" t="s">
        <v>1236</v>
      </c>
      <c r="C157" s="49" t="s">
        <v>4810</v>
      </c>
      <c r="D157" s="108"/>
      <c r="E157" s="109"/>
      <c r="F157" s="109"/>
      <c r="G157" s="55"/>
      <c r="H157" s="54"/>
      <c r="I157" s="54"/>
      <c r="J157" s="54"/>
      <c r="K157" s="55"/>
      <c r="L157" s="54"/>
      <c r="M157" s="265"/>
      <c r="N157" s="54"/>
      <c r="O157" s="54"/>
      <c r="P157" s="54"/>
      <c r="Q157" s="200"/>
      <c r="R157" s="30"/>
      <c r="S157" s="50"/>
      <c r="T157" s="50"/>
      <c r="U157" s="50"/>
      <c r="V157" s="50"/>
      <c r="W157" s="52"/>
      <c r="X157" s="50"/>
      <c r="Y157" s="50"/>
      <c r="Z157" s="68"/>
      <c r="AA157" s="127"/>
      <c r="AB157" s="127"/>
      <c r="AC157" s="81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165"/>
      <c r="AT157" s="164"/>
      <c r="AU157" s="310" t="s">
        <v>2255</v>
      </c>
      <c r="AV157" s="311"/>
      <c r="AW157" s="311"/>
      <c r="AX157" s="312"/>
      <c r="AY157" s="89">
        <f>ROUND(M153*$AB$12,0)-AU160</f>
        <v>295</v>
      </c>
      <c r="AZ157" s="9"/>
    </row>
    <row r="158" spans="1:52" ht="14.25" customHeight="1" x14ac:dyDescent="0.3">
      <c r="A158" s="6">
        <v>22</v>
      </c>
      <c r="B158" s="154" t="s">
        <v>1235</v>
      </c>
      <c r="C158" s="49" t="s">
        <v>4809</v>
      </c>
      <c r="D158" s="108"/>
      <c r="E158" s="109"/>
      <c r="F158" s="109"/>
      <c r="G158" s="55"/>
      <c r="H158" s="54"/>
      <c r="I158" s="54"/>
      <c r="J158" s="54"/>
      <c r="K158" s="55"/>
      <c r="L158" s="54"/>
      <c r="M158" s="265"/>
      <c r="N158" s="54"/>
      <c r="O158" s="54"/>
      <c r="P158" s="54"/>
      <c r="Q158" s="200"/>
      <c r="R158" s="1"/>
      <c r="S158" s="58"/>
      <c r="T158" s="58"/>
      <c r="U158" s="58"/>
      <c r="V158" s="58"/>
      <c r="W158" s="158"/>
      <c r="X158" s="58"/>
      <c r="Y158" s="58"/>
      <c r="Z158" s="67"/>
      <c r="AA158" s="58"/>
      <c r="AB158" s="58"/>
      <c r="AC158" s="74"/>
      <c r="AD158" s="304" t="s">
        <v>2230</v>
      </c>
      <c r="AE158" s="305"/>
      <c r="AF158" s="305"/>
      <c r="AG158" s="305"/>
      <c r="AH158" s="305"/>
      <c r="AI158" s="306"/>
      <c r="AJ158" s="166" t="s">
        <v>2244</v>
      </c>
      <c r="AK158" s="62"/>
      <c r="AL158" s="62"/>
      <c r="AM158" s="62"/>
      <c r="AN158" s="62"/>
      <c r="AO158" s="62"/>
      <c r="AP158" s="62"/>
      <c r="AQ158" s="62"/>
      <c r="AR158" s="62"/>
      <c r="AS158" s="50" t="s">
        <v>2224</v>
      </c>
      <c r="AT158" s="25">
        <v>0.7</v>
      </c>
      <c r="AU158" s="313"/>
      <c r="AV158" s="314"/>
      <c r="AW158" s="314"/>
      <c r="AX158" s="315"/>
      <c r="AY158" s="89">
        <f>ROUND(ROUND(M153*$AB$12,0)*AT158,0)-AU160</f>
        <v>205</v>
      </c>
      <c r="AZ158" s="9"/>
    </row>
    <row r="159" spans="1:52" ht="14.1" x14ac:dyDescent="0.3">
      <c r="A159" s="6">
        <v>22</v>
      </c>
      <c r="B159" s="154" t="s">
        <v>1771</v>
      </c>
      <c r="C159" s="49" t="s">
        <v>4808</v>
      </c>
      <c r="D159" s="108"/>
      <c r="E159" s="109"/>
      <c r="F159" s="109"/>
      <c r="G159" s="55"/>
      <c r="H159" s="54"/>
      <c r="I159" s="54"/>
      <c r="J159" s="54"/>
      <c r="K159" s="173"/>
      <c r="L159" s="159"/>
      <c r="M159" s="196"/>
      <c r="N159" s="1"/>
      <c r="O159" s="1"/>
      <c r="P159" s="159"/>
      <c r="Q159" s="40"/>
      <c r="R159" s="4"/>
      <c r="S159" s="7"/>
      <c r="T159" s="7"/>
      <c r="U159" s="7"/>
      <c r="V159" s="7"/>
      <c r="W159" s="207"/>
      <c r="X159" s="7"/>
      <c r="Y159" s="7"/>
      <c r="Z159" s="67"/>
      <c r="AA159" s="58"/>
      <c r="AB159" s="58"/>
      <c r="AC159" s="74"/>
      <c r="AD159" s="307"/>
      <c r="AE159" s="308"/>
      <c r="AF159" s="308"/>
      <c r="AG159" s="308"/>
      <c r="AH159" s="308"/>
      <c r="AI159" s="309"/>
      <c r="AJ159" s="45" t="s">
        <v>2248</v>
      </c>
      <c r="AK159" s="46"/>
      <c r="AL159" s="46"/>
      <c r="AM159" s="46"/>
      <c r="AN159" s="46"/>
      <c r="AO159" s="46"/>
      <c r="AP159" s="46"/>
      <c r="AQ159" s="46"/>
      <c r="AR159" s="46"/>
      <c r="AS159" s="53" t="s">
        <v>1</v>
      </c>
      <c r="AT159" s="25">
        <v>0.5</v>
      </c>
      <c r="AU159" s="313"/>
      <c r="AV159" s="314"/>
      <c r="AW159" s="314"/>
      <c r="AX159" s="315"/>
      <c r="AY159" s="89">
        <f>ROUND(ROUND(M153*$AB$12,0)*AT159,0)-AU160</f>
        <v>145</v>
      </c>
      <c r="AZ159" s="9"/>
    </row>
    <row r="160" spans="1:52" ht="14.1" x14ac:dyDescent="0.3">
      <c r="A160" s="6">
        <v>22</v>
      </c>
      <c r="B160" s="154" t="s">
        <v>1770</v>
      </c>
      <c r="C160" s="49" t="s">
        <v>4807</v>
      </c>
      <c r="D160" s="108"/>
      <c r="E160" s="109"/>
      <c r="F160" s="109"/>
      <c r="G160" s="55"/>
      <c r="H160" s="54"/>
      <c r="I160" s="54"/>
      <c r="J160" s="54"/>
      <c r="K160" s="41"/>
      <c r="L160" s="1"/>
      <c r="M160" s="33"/>
      <c r="N160" s="1"/>
      <c r="O160" s="1"/>
      <c r="P160" s="1"/>
      <c r="Q160" s="40"/>
      <c r="R160" s="58" t="s">
        <v>2234</v>
      </c>
      <c r="S160" s="58"/>
      <c r="T160" s="58"/>
      <c r="U160" s="58"/>
      <c r="V160" s="58"/>
      <c r="W160" s="158"/>
      <c r="X160" s="58"/>
      <c r="Y160" s="58"/>
      <c r="Z160" s="67"/>
      <c r="AA160" s="58"/>
      <c r="AB160" s="58"/>
      <c r="AC160" s="74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165"/>
      <c r="AT160" s="164"/>
      <c r="AU160" s="163">
        <v>5</v>
      </c>
      <c r="AV160" s="162" t="s">
        <v>2251</v>
      </c>
      <c r="AW160" s="159"/>
      <c r="AX160" s="161"/>
      <c r="AY160" s="89">
        <f>ROUND(ROUND(M153*W162,0)*$AB$12,0)-AU160</f>
        <v>285</v>
      </c>
      <c r="AZ160" s="9"/>
    </row>
    <row r="161" spans="1:52" ht="14.25" customHeight="1" x14ac:dyDescent="0.3">
      <c r="A161" s="6">
        <v>22</v>
      </c>
      <c r="B161" s="154" t="s">
        <v>1769</v>
      </c>
      <c r="C161" s="49" t="s">
        <v>4806</v>
      </c>
      <c r="D161" s="108"/>
      <c r="E161" s="109"/>
      <c r="F161" s="109"/>
      <c r="G161" s="41"/>
      <c r="H161" s="1"/>
      <c r="I161" s="1"/>
      <c r="J161" s="1"/>
      <c r="K161" s="173"/>
      <c r="L161" s="159"/>
      <c r="M161" s="160"/>
      <c r="N161" s="159"/>
      <c r="O161" s="159"/>
      <c r="P161" s="1"/>
      <c r="Q161" s="40"/>
      <c r="R161" s="58" t="s">
        <v>2231</v>
      </c>
      <c r="S161" s="58"/>
      <c r="T161" s="58"/>
      <c r="U161" s="58"/>
      <c r="V161" s="58"/>
      <c r="W161" s="158"/>
      <c r="X161" s="159"/>
      <c r="Y161" s="58"/>
      <c r="Z161" s="67"/>
      <c r="AA161" s="58"/>
      <c r="AB161" s="58"/>
      <c r="AC161" s="74"/>
      <c r="AD161" s="304" t="s">
        <v>2230</v>
      </c>
      <c r="AE161" s="305"/>
      <c r="AF161" s="305"/>
      <c r="AG161" s="305"/>
      <c r="AH161" s="305"/>
      <c r="AI161" s="306"/>
      <c r="AJ161" s="166" t="s">
        <v>2244</v>
      </c>
      <c r="AK161" s="62"/>
      <c r="AL161" s="62"/>
      <c r="AM161" s="62"/>
      <c r="AN161" s="62"/>
      <c r="AO161" s="62"/>
      <c r="AP161" s="62"/>
      <c r="AQ161" s="62"/>
      <c r="AR161" s="62"/>
      <c r="AS161" s="50" t="s">
        <v>2224</v>
      </c>
      <c r="AT161" s="25">
        <v>0.7</v>
      </c>
      <c r="AU161" s="157"/>
      <c r="AV161" s="156"/>
      <c r="AW161" s="156"/>
      <c r="AX161" s="155"/>
      <c r="AY161" s="89">
        <f>ROUND(ROUND(ROUND(M153*W162,0)*$AB$12,0)*AT161,0)-AU160</f>
        <v>198</v>
      </c>
      <c r="AZ161" s="9"/>
    </row>
    <row r="162" spans="1:52" ht="14.1" x14ac:dyDescent="0.3">
      <c r="A162" s="6">
        <v>22</v>
      </c>
      <c r="B162" s="154" t="s">
        <v>1768</v>
      </c>
      <c r="C162" s="49" t="s">
        <v>4805</v>
      </c>
      <c r="D162" s="108"/>
      <c r="E162" s="109"/>
      <c r="F162" s="109"/>
      <c r="G162" s="41"/>
      <c r="H162" s="1"/>
      <c r="I162" s="1"/>
      <c r="J162" s="1"/>
      <c r="K162" s="173"/>
      <c r="L162" s="159"/>
      <c r="M162" s="160"/>
      <c r="N162" s="159"/>
      <c r="O162" s="159"/>
      <c r="P162" s="1"/>
      <c r="Q162" s="40"/>
      <c r="R162" s="58"/>
      <c r="S162" s="159"/>
      <c r="T162" s="159"/>
      <c r="U162" s="159"/>
      <c r="V162" s="127" t="s">
        <v>2224</v>
      </c>
      <c r="W162" s="150">
        <v>0.96499999999999997</v>
      </c>
      <c r="X162" s="273"/>
      <c r="Y162" s="58"/>
      <c r="Z162" s="67"/>
      <c r="AA162" s="58"/>
      <c r="AB162" s="58"/>
      <c r="AC162" s="74"/>
      <c r="AD162" s="307"/>
      <c r="AE162" s="308"/>
      <c r="AF162" s="308"/>
      <c r="AG162" s="308"/>
      <c r="AH162" s="308"/>
      <c r="AI162" s="309"/>
      <c r="AJ162" s="45" t="s">
        <v>2248</v>
      </c>
      <c r="AK162" s="46"/>
      <c r="AL162" s="46"/>
      <c r="AM162" s="46"/>
      <c r="AN162" s="46"/>
      <c r="AO162" s="46"/>
      <c r="AP162" s="46"/>
      <c r="AQ162" s="46"/>
      <c r="AR162" s="46"/>
      <c r="AS162" s="53" t="s">
        <v>1</v>
      </c>
      <c r="AT162" s="25">
        <v>0.5</v>
      </c>
      <c r="AU162" s="148"/>
      <c r="AV162" s="147"/>
      <c r="AW162" s="146"/>
      <c r="AX162" s="145"/>
      <c r="AY162" s="89">
        <f>ROUND(ROUND(ROUND(M153*W162,0)*$AB$12,0)*AT162,0)-AU160</f>
        <v>140</v>
      </c>
      <c r="AZ162" s="9"/>
    </row>
    <row r="163" spans="1:52" ht="14.25" customHeight="1" x14ac:dyDescent="0.3">
      <c r="A163" s="6">
        <v>22</v>
      </c>
      <c r="B163" s="154">
        <v>7585</v>
      </c>
      <c r="C163" s="49" t="s">
        <v>4804</v>
      </c>
      <c r="D163" s="108"/>
      <c r="E163" s="109"/>
      <c r="F163" s="109"/>
      <c r="G163" s="41"/>
      <c r="H163" s="1"/>
      <c r="I163" s="1"/>
      <c r="J163" s="159"/>
      <c r="K163" s="57" t="s">
        <v>2907</v>
      </c>
      <c r="L163" s="56"/>
      <c r="M163" s="266"/>
      <c r="N163" s="56"/>
      <c r="O163" s="56"/>
      <c r="P163" s="56"/>
      <c r="Q163" s="238"/>
      <c r="R163" s="30"/>
      <c r="S163" s="50"/>
      <c r="T163" s="50"/>
      <c r="U163" s="50"/>
      <c r="V163" s="50"/>
      <c r="W163" s="52"/>
      <c r="X163" s="50"/>
      <c r="Y163" s="50"/>
      <c r="Z163" s="68"/>
      <c r="AA163" s="127"/>
      <c r="AB163" s="127"/>
      <c r="AC163" s="81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165"/>
      <c r="AT163" s="164"/>
      <c r="AU163" s="176"/>
      <c r="AV163" s="165"/>
      <c r="AW163" s="165"/>
      <c r="AX163" s="175"/>
      <c r="AY163" s="89">
        <f>ROUND(M165*$AB$12,0)</f>
        <v>300</v>
      </c>
      <c r="AZ163" s="9"/>
    </row>
    <row r="164" spans="1:52" ht="14.25" customHeight="1" x14ac:dyDescent="0.3">
      <c r="A164" s="6">
        <v>22</v>
      </c>
      <c r="B164" s="154">
        <v>7586</v>
      </c>
      <c r="C164" s="49" t="s">
        <v>4803</v>
      </c>
      <c r="D164" s="108"/>
      <c r="E164" s="109"/>
      <c r="F164" s="109"/>
      <c r="G164" s="41"/>
      <c r="H164" s="1"/>
      <c r="I164" s="1"/>
      <c r="J164" s="159"/>
      <c r="K164" s="55"/>
      <c r="L164" s="54"/>
      <c r="M164" s="265"/>
      <c r="N164" s="54"/>
      <c r="O164" s="54"/>
      <c r="P164" s="54"/>
      <c r="Q164" s="200"/>
      <c r="R164" s="1"/>
      <c r="S164" s="58"/>
      <c r="T164" s="58"/>
      <c r="U164" s="58"/>
      <c r="V164" s="58"/>
      <c r="W164" s="158"/>
      <c r="X164" s="58"/>
      <c r="Y164" s="58"/>
      <c r="Z164" s="67"/>
      <c r="AA164" s="58"/>
      <c r="AB164" s="58"/>
      <c r="AC164" s="74"/>
      <c r="AD164" s="304" t="s">
        <v>2230</v>
      </c>
      <c r="AE164" s="305"/>
      <c r="AF164" s="305"/>
      <c r="AG164" s="305"/>
      <c r="AH164" s="305"/>
      <c r="AI164" s="306"/>
      <c r="AJ164" s="166" t="s">
        <v>2244</v>
      </c>
      <c r="AK164" s="62"/>
      <c r="AL164" s="62"/>
      <c r="AM164" s="62"/>
      <c r="AN164" s="62"/>
      <c r="AO164" s="62"/>
      <c r="AP164" s="62"/>
      <c r="AQ164" s="62"/>
      <c r="AR164" s="62"/>
      <c r="AS164" s="50" t="s">
        <v>2224</v>
      </c>
      <c r="AT164" s="25">
        <v>0.7</v>
      </c>
      <c r="AU164" s="263"/>
      <c r="AV164" s="262"/>
      <c r="AW164" s="262"/>
      <c r="AX164" s="261"/>
      <c r="AY164" s="89">
        <f>ROUND(ROUND(M165*$AB$12,0)*AT164,0)</f>
        <v>210</v>
      </c>
      <c r="AZ164" s="9"/>
    </row>
    <row r="165" spans="1:52" ht="14.1" x14ac:dyDescent="0.3">
      <c r="A165" s="6">
        <v>22</v>
      </c>
      <c r="B165" s="154" t="s">
        <v>1767</v>
      </c>
      <c r="C165" s="49" t="s">
        <v>4802</v>
      </c>
      <c r="D165" s="108"/>
      <c r="E165" s="109"/>
      <c r="F165" s="109"/>
      <c r="G165" s="41"/>
      <c r="H165" s="1"/>
      <c r="I165" s="1"/>
      <c r="J165" s="159"/>
      <c r="K165" s="173"/>
      <c r="L165" s="159"/>
      <c r="M165" s="174">
        <f>'7経過的生活介護(基本３)'!L165</f>
        <v>429</v>
      </c>
      <c r="N165" s="1" t="s">
        <v>1860</v>
      </c>
      <c r="O165" s="1"/>
      <c r="P165" s="159"/>
      <c r="Q165" s="40"/>
      <c r="R165" s="4"/>
      <c r="S165" s="7"/>
      <c r="T165" s="7"/>
      <c r="U165" s="7"/>
      <c r="V165" s="7"/>
      <c r="W165" s="207"/>
      <c r="X165" s="7"/>
      <c r="Y165" s="7"/>
      <c r="Z165" s="67"/>
      <c r="AA165" s="58"/>
      <c r="AB165" s="58"/>
      <c r="AC165" s="74"/>
      <c r="AD165" s="307"/>
      <c r="AE165" s="308"/>
      <c r="AF165" s="308"/>
      <c r="AG165" s="308"/>
      <c r="AH165" s="308"/>
      <c r="AI165" s="309"/>
      <c r="AJ165" s="45" t="s">
        <v>4792</v>
      </c>
      <c r="AK165" s="46"/>
      <c r="AL165" s="46"/>
      <c r="AM165" s="46"/>
      <c r="AN165" s="46"/>
      <c r="AO165" s="46"/>
      <c r="AP165" s="46"/>
      <c r="AQ165" s="46"/>
      <c r="AR165" s="46"/>
      <c r="AS165" s="53" t="s">
        <v>1</v>
      </c>
      <c r="AT165" s="25">
        <v>0.5</v>
      </c>
      <c r="AU165" s="263"/>
      <c r="AV165" s="262"/>
      <c r="AW165" s="262"/>
      <c r="AX165" s="261"/>
      <c r="AY165" s="89">
        <f>ROUND(ROUND(M165*$AB$12,0)*AT165,0)</f>
        <v>150</v>
      </c>
      <c r="AZ165" s="9"/>
    </row>
    <row r="166" spans="1:52" ht="14.1" x14ac:dyDescent="0.3">
      <c r="A166" s="6">
        <v>22</v>
      </c>
      <c r="B166" s="154">
        <v>7587</v>
      </c>
      <c r="C166" s="49" t="s">
        <v>4801</v>
      </c>
      <c r="D166" s="108"/>
      <c r="E166" s="109"/>
      <c r="F166" s="109"/>
      <c r="G166" s="41"/>
      <c r="H166" s="1"/>
      <c r="I166" s="1"/>
      <c r="J166" s="159"/>
      <c r="K166" s="173"/>
      <c r="L166" s="159"/>
      <c r="M166" s="160"/>
      <c r="N166" s="159"/>
      <c r="O166" s="159"/>
      <c r="P166" s="159"/>
      <c r="Q166" s="40"/>
      <c r="R166" s="58" t="s">
        <v>2234</v>
      </c>
      <c r="S166" s="58"/>
      <c r="T166" s="58"/>
      <c r="U166" s="58"/>
      <c r="V166" s="58"/>
      <c r="W166" s="158"/>
      <c r="X166" s="58"/>
      <c r="Y166" s="58"/>
      <c r="Z166" s="67"/>
      <c r="AA166" s="58"/>
      <c r="AB166" s="58"/>
      <c r="AC166" s="74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165"/>
      <c r="AT166" s="164"/>
      <c r="AU166" s="157"/>
      <c r="AV166" s="156"/>
      <c r="AW166" s="156"/>
      <c r="AX166" s="155"/>
      <c r="AY166" s="89">
        <f>ROUND(ROUND(M165*W168,0)*$AB$12,0)</f>
        <v>290</v>
      </c>
      <c r="AZ166" s="9"/>
    </row>
    <row r="167" spans="1:52" ht="14.25" customHeight="1" x14ac:dyDescent="0.3">
      <c r="A167" s="6">
        <v>22</v>
      </c>
      <c r="B167" s="154">
        <v>7588</v>
      </c>
      <c r="C167" s="49" t="s">
        <v>4800</v>
      </c>
      <c r="D167" s="108"/>
      <c r="E167" s="109"/>
      <c r="F167" s="109"/>
      <c r="G167" s="41"/>
      <c r="H167" s="1"/>
      <c r="I167" s="1"/>
      <c r="J167" s="159"/>
      <c r="K167" s="173"/>
      <c r="L167" s="159"/>
      <c r="M167" s="160"/>
      <c r="N167" s="159"/>
      <c r="O167" s="159"/>
      <c r="P167" s="159"/>
      <c r="Q167" s="40"/>
      <c r="R167" s="58" t="s">
        <v>2231</v>
      </c>
      <c r="S167" s="58"/>
      <c r="T167" s="58"/>
      <c r="U167" s="58"/>
      <c r="V167" s="58"/>
      <c r="W167" s="158"/>
      <c r="X167" s="159"/>
      <c r="Y167" s="58"/>
      <c r="Z167" s="67"/>
      <c r="AA167" s="58"/>
      <c r="AB167" s="58"/>
      <c r="AC167" s="74"/>
      <c r="AD167" s="304" t="s">
        <v>2230</v>
      </c>
      <c r="AE167" s="305"/>
      <c r="AF167" s="305"/>
      <c r="AG167" s="305"/>
      <c r="AH167" s="305"/>
      <c r="AI167" s="306"/>
      <c r="AJ167" s="166" t="s">
        <v>4795</v>
      </c>
      <c r="AK167" s="62"/>
      <c r="AL167" s="62"/>
      <c r="AM167" s="62"/>
      <c r="AN167" s="62"/>
      <c r="AO167" s="62"/>
      <c r="AP167" s="62"/>
      <c r="AQ167" s="62"/>
      <c r="AR167" s="62"/>
      <c r="AS167" s="50" t="s">
        <v>4794</v>
      </c>
      <c r="AT167" s="25">
        <v>0.7</v>
      </c>
      <c r="AU167" s="157"/>
      <c r="AV167" s="156"/>
      <c r="AW167" s="156"/>
      <c r="AX167" s="155"/>
      <c r="AY167" s="89">
        <f>ROUND(ROUND(ROUND(M165*W168,0)*$AB$12,0)*AT167,0)</f>
        <v>203</v>
      </c>
      <c r="AZ167" s="9"/>
    </row>
    <row r="168" spans="1:52" ht="14.1" x14ac:dyDescent="0.3">
      <c r="A168" s="6">
        <v>22</v>
      </c>
      <c r="B168" s="154" t="s">
        <v>1766</v>
      </c>
      <c r="C168" s="49" t="s">
        <v>4799</v>
      </c>
      <c r="D168" s="108"/>
      <c r="E168" s="109"/>
      <c r="F168" s="109"/>
      <c r="G168" s="41"/>
      <c r="H168" s="1"/>
      <c r="I168" s="1"/>
      <c r="J168" s="159"/>
      <c r="K168" s="173"/>
      <c r="L168" s="159"/>
      <c r="M168" s="160"/>
      <c r="N168" s="159"/>
      <c r="O168" s="159"/>
      <c r="P168" s="159"/>
      <c r="Q168" s="40"/>
      <c r="R168" s="58"/>
      <c r="S168" s="159"/>
      <c r="T168" s="159"/>
      <c r="U168" s="159"/>
      <c r="V168" s="127" t="s">
        <v>4794</v>
      </c>
      <c r="W168" s="150">
        <v>0.96499999999999997</v>
      </c>
      <c r="X168" s="273"/>
      <c r="Y168" s="58"/>
      <c r="Z168" s="67"/>
      <c r="AA168" s="58"/>
      <c r="AB168" s="58"/>
      <c r="AC168" s="74"/>
      <c r="AD168" s="307"/>
      <c r="AE168" s="308"/>
      <c r="AF168" s="308"/>
      <c r="AG168" s="308"/>
      <c r="AH168" s="308"/>
      <c r="AI168" s="309"/>
      <c r="AJ168" s="45" t="s">
        <v>4792</v>
      </c>
      <c r="AK168" s="46"/>
      <c r="AL168" s="46"/>
      <c r="AM168" s="46"/>
      <c r="AN168" s="46"/>
      <c r="AO168" s="46"/>
      <c r="AP168" s="46"/>
      <c r="AQ168" s="46"/>
      <c r="AR168" s="46"/>
      <c r="AS168" s="53" t="s">
        <v>1</v>
      </c>
      <c r="AT168" s="25">
        <v>0.5</v>
      </c>
      <c r="AU168" s="172"/>
      <c r="AV168" s="146"/>
      <c r="AW168" s="146"/>
      <c r="AX168" s="145"/>
      <c r="AY168" s="89">
        <f>ROUND(ROUND(ROUND(M165*W168,0)*$AB$12,0)*AT168,0)</f>
        <v>145</v>
      </c>
      <c r="AZ168" s="9"/>
    </row>
    <row r="169" spans="1:52" ht="14.25" customHeight="1" x14ac:dyDescent="0.3">
      <c r="A169" s="6">
        <v>22</v>
      </c>
      <c r="B169" s="154" t="s">
        <v>1765</v>
      </c>
      <c r="C169" s="49" t="s">
        <v>4798</v>
      </c>
      <c r="D169" s="108"/>
      <c r="E169" s="109"/>
      <c r="F169" s="109"/>
      <c r="G169" s="41"/>
      <c r="H169" s="1"/>
      <c r="I169" s="1"/>
      <c r="J169" s="159"/>
      <c r="K169" s="108"/>
      <c r="L169" s="109"/>
      <c r="M169" s="269"/>
      <c r="N169" s="109"/>
      <c r="O169" s="109"/>
      <c r="P169" s="109"/>
      <c r="Q169" s="110"/>
      <c r="R169" s="30"/>
      <c r="S169" s="50"/>
      <c r="T169" s="50"/>
      <c r="U169" s="50"/>
      <c r="V169" s="50"/>
      <c r="W169" s="52"/>
      <c r="X169" s="50"/>
      <c r="Y169" s="50"/>
      <c r="Z169" s="68"/>
      <c r="AA169" s="127"/>
      <c r="AB169" s="127"/>
      <c r="AC169" s="81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165"/>
      <c r="AT169" s="164"/>
      <c r="AU169" s="310" t="s">
        <v>4797</v>
      </c>
      <c r="AV169" s="311"/>
      <c r="AW169" s="311"/>
      <c r="AX169" s="312"/>
      <c r="AY169" s="89">
        <f>ROUND(M165*$AB$12,0)-AU172</f>
        <v>295</v>
      </c>
      <c r="AZ169" s="9"/>
    </row>
    <row r="170" spans="1:52" ht="14.25" customHeight="1" x14ac:dyDescent="0.3">
      <c r="A170" s="6">
        <v>22</v>
      </c>
      <c r="B170" s="154" t="s">
        <v>1764</v>
      </c>
      <c r="C170" s="49" t="s">
        <v>4796</v>
      </c>
      <c r="D170" s="108"/>
      <c r="E170" s="109"/>
      <c r="F170" s="109"/>
      <c r="G170" s="41"/>
      <c r="H170" s="1"/>
      <c r="I170" s="1"/>
      <c r="J170" s="159"/>
      <c r="K170" s="108"/>
      <c r="L170" s="109"/>
      <c r="M170" s="269"/>
      <c r="N170" s="109"/>
      <c r="O170" s="109"/>
      <c r="P170" s="109"/>
      <c r="Q170" s="110"/>
      <c r="R170" s="1"/>
      <c r="S170" s="58"/>
      <c r="T170" s="58"/>
      <c r="U170" s="58"/>
      <c r="V170" s="58"/>
      <c r="W170" s="158"/>
      <c r="X170" s="58"/>
      <c r="Y170" s="58"/>
      <c r="Z170" s="67"/>
      <c r="AA170" s="58"/>
      <c r="AB170" s="58"/>
      <c r="AC170" s="74"/>
      <c r="AD170" s="304" t="s">
        <v>2230</v>
      </c>
      <c r="AE170" s="305"/>
      <c r="AF170" s="305"/>
      <c r="AG170" s="305"/>
      <c r="AH170" s="305"/>
      <c r="AI170" s="306"/>
      <c r="AJ170" s="166" t="s">
        <v>4795</v>
      </c>
      <c r="AK170" s="62"/>
      <c r="AL170" s="62"/>
      <c r="AM170" s="62"/>
      <c r="AN170" s="62"/>
      <c r="AO170" s="62"/>
      <c r="AP170" s="62"/>
      <c r="AQ170" s="62"/>
      <c r="AR170" s="62"/>
      <c r="AS170" s="50" t="s">
        <v>4794</v>
      </c>
      <c r="AT170" s="25">
        <v>0.7</v>
      </c>
      <c r="AU170" s="313"/>
      <c r="AV170" s="314"/>
      <c r="AW170" s="314"/>
      <c r="AX170" s="315"/>
      <c r="AY170" s="89">
        <f>ROUND(ROUND(M165*$AB$12,0)*AT170,0)-AU172</f>
        <v>205</v>
      </c>
      <c r="AZ170" s="9"/>
    </row>
    <row r="171" spans="1:52" ht="14.1" x14ac:dyDescent="0.3">
      <c r="A171" s="6">
        <v>22</v>
      </c>
      <c r="B171" s="154" t="s">
        <v>1763</v>
      </c>
      <c r="C171" s="49" t="s">
        <v>4793</v>
      </c>
      <c r="D171" s="108"/>
      <c r="E171" s="109"/>
      <c r="F171" s="109"/>
      <c r="G171" s="41"/>
      <c r="H171" s="1"/>
      <c r="I171" s="1"/>
      <c r="J171" s="159"/>
      <c r="K171" s="173"/>
      <c r="L171" s="159"/>
      <c r="M171" s="196"/>
      <c r="N171" s="1"/>
      <c r="O171" s="1"/>
      <c r="P171" s="159"/>
      <c r="Q171" s="40"/>
      <c r="R171" s="4"/>
      <c r="S171" s="7"/>
      <c r="T171" s="7"/>
      <c r="U171" s="7"/>
      <c r="V171" s="7"/>
      <c r="W171" s="207"/>
      <c r="X171" s="7"/>
      <c r="Y171" s="7"/>
      <c r="Z171" s="67"/>
      <c r="AA171" s="58"/>
      <c r="AB171" s="58"/>
      <c r="AC171" s="74"/>
      <c r="AD171" s="307"/>
      <c r="AE171" s="308"/>
      <c r="AF171" s="308"/>
      <c r="AG171" s="308"/>
      <c r="AH171" s="308"/>
      <c r="AI171" s="309"/>
      <c r="AJ171" s="45" t="s">
        <v>4792</v>
      </c>
      <c r="AK171" s="46"/>
      <c r="AL171" s="46"/>
      <c r="AM171" s="46"/>
      <c r="AN171" s="46"/>
      <c r="AO171" s="46"/>
      <c r="AP171" s="46"/>
      <c r="AQ171" s="46"/>
      <c r="AR171" s="46"/>
      <c r="AS171" s="53" t="s">
        <v>1</v>
      </c>
      <c r="AT171" s="25">
        <v>0.5</v>
      </c>
      <c r="AU171" s="313"/>
      <c r="AV171" s="314"/>
      <c r="AW171" s="314"/>
      <c r="AX171" s="315"/>
      <c r="AY171" s="89">
        <f>ROUND(ROUND(M165*$AB$12,0)*AT171,0)-AU172</f>
        <v>145</v>
      </c>
      <c r="AZ171" s="9"/>
    </row>
    <row r="172" spans="1:52" ht="14.1" x14ac:dyDescent="0.3">
      <c r="A172" s="6">
        <v>22</v>
      </c>
      <c r="B172" s="154" t="s">
        <v>1762</v>
      </c>
      <c r="C172" s="49" t="s">
        <v>4791</v>
      </c>
      <c r="D172" s="108"/>
      <c r="E172" s="109"/>
      <c r="F172" s="109"/>
      <c r="G172" s="41"/>
      <c r="H172" s="1"/>
      <c r="I172" s="1"/>
      <c r="J172" s="159"/>
      <c r="K172" s="173"/>
      <c r="L172" s="159"/>
      <c r="M172" s="160"/>
      <c r="N172" s="159"/>
      <c r="O172" s="159"/>
      <c r="P172" s="159"/>
      <c r="Q172" s="40"/>
      <c r="R172" s="58" t="s">
        <v>2234</v>
      </c>
      <c r="S172" s="58"/>
      <c r="T172" s="58"/>
      <c r="U172" s="58"/>
      <c r="V172" s="58"/>
      <c r="W172" s="158"/>
      <c r="X172" s="58"/>
      <c r="Y172" s="58"/>
      <c r="Z172" s="67"/>
      <c r="AA172" s="58"/>
      <c r="AB172" s="58"/>
      <c r="AC172" s="74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165"/>
      <c r="AT172" s="164"/>
      <c r="AU172" s="163">
        <v>5</v>
      </c>
      <c r="AV172" s="162" t="s">
        <v>4790</v>
      </c>
      <c r="AW172" s="159"/>
      <c r="AX172" s="161"/>
      <c r="AY172" s="89">
        <f>ROUND(ROUND(M165*W174,0)*$AB$12,0)-AU172</f>
        <v>285</v>
      </c>
      <c r="AZ172" s="9"/>
    </row>
    <row r="173" spans="1:52" ht="14.25" customHeight="1" x14ac:dyDescent="0.3">
      <c r="A173" s="6">
        <v>22</v>
      </c>
      <c r="B173" s="154" t="s">
        <v>1761</v>
      </c>
      <c r="C173" s="49" t="s">
        <v>4789</v>
      </c>
      <c r="D173" s="108"/>
      <c r="E173" s="109"/>
      <c r="F173" s="109"/>
      <c r="G173" s="41"/>
      <c r="H173" s="1"/>
      <c r="I173" s="1"/>
      <c r="J173" s="159"/>
      <c r="K173" s="173"/>
      <c r="L173" s="159"/>
      <c r="M173" s="160"/>
      <c r="N173" s="159"/>
      <c r="O173" s="159"/>
      <c r="P173" s="159"/>
      <c r="Q173" s="40"/>
      <c r="R173" s="58" t="s">
        <v>2231</v>
      </c>
      <c r="S173" s="58"/>
      <c r="T173" s="58"/>
      <c r="U173" s="58"/>
      <c r="V173" s="58"/>
      <c r="W173" s="158"/>
      <c r="X173" s="159"/>
      <c r="Y173" s="58"/>
      <c r="Z173" s="67"/>
      <c r="AA173" s="58"/>
      <c r="AB173" s="58"/>
      <c r="AC173" s="74"/>
      <c r="AD173" s="304" t="s">
        <v>2230</v>
      </c>
      <c r="AE173" s="305"/>
      <c r="AF173" s="305"/>
      <c r="AG173" s="305"/>
      <c r="AH173" s="305"/>
      <c r="AI173" s="306"/>
      <c r="AJ173" s="166" t="s">
        <v>2244</v>
      </c>
      <c r="AK173" s="62"/>
      <c r="AL173" s="62"/>
      <c r="AM173" s="62"/>
      <c r="AN173" s="62"/>
      <c r="AO173" s="62"/>
      <c r="AP173" s="62"/>
      <c r="AQ173" s="62"/>
      <c r="AR173" s="62"/>
      <c r="AS173" s="50" t="s">
        <v>2224</v>
      </c>
      <c r="AT173" s="25">
        <v>0.7</v>
      </c>
      <c r="AU173" s="157"/>
      <c r="AV173" s="156"/>
      <c r="AW173" s="156"/>
      <c r="AX173" s="155"/>
      <c r="AY173" s="89">
        <f>ROUND(ROUND(ROUND(M165*W174,0)*$AB$12,0)*AT173,0)-AU172</f>
        <v>198</v>
      </c>
      <c r="AZ173" s="9"/>
    </row>
    <row r="174" spans="1:52" ht="14.1" x14ac:dyDescent="0.3">
      <c r="A174" s="6">
        <v>22</v>
      </c>
      <c r="B174" s="154" t="s">
        <v>1760</v>
      </c>
      <c r="C174" s="49" t="s">
        <v>4788</v>
      </c>
      <c r="D174" s="108"/>
      <c r="E174" s="109"/>
      <c r="F174" s="109"/>
      <c r="G174" s="41"/>
      <c r="H174" s="1"/>
      <c r="I174" s="1"/>
      <c r="J174" s="159"/>
      <c r="K174" s="173"/>
      <c r="L174" s="159"/>
      <c r="M174" s="160"/>
      <c r="N174" s="159"/>
      <c r="O174" s="159"/>
      <c r="P174" s="159"/>
      <c r="Q174" s="40"/>
      <c r="R174" s="58"/>
      <c r="S174" s="159"/>
      <c r="T174" s="159"/>
      <c r="U174" s="159"/>
      <c r="V174" s="127" t="s">
        <v>2224</v>
      </c>
      <c r="W174" s="150">
        <v>0.96499999999999997</v>
      </c>
      <c r="X174" s="273"/>
      <c r="Y174" s="58"/>
      <c r="Z174" s="67"/>
      <c r="AA174" s="58"/>
      <c r="AB174" s="58"/>
      <c r="AC174" s="74"/>
      <c r="AD174" s="307"/>
      <c r="AE174" s="308"/>
      <c r="AF174" s="308"/>
      <c r="AG174" s="308"/>
      <c r="AH174" s="308"/>
      <c r="AI174" s="309"/>
      <c r="AJ174" s="45" t="s">
        <v>2248</v>
      </c>
      <c r="AK174" s="46"/>
      <c r="AL174" s="46"/>
      <c r="AM174" s="46"/>
      <c r="AN174" s="46"/>
      <c r="AO174" s="46"/>
      <c r="AP174" s="46"/>
      <c r="AQ174" s="46"/>
      <c r="AR174" s="46"/>
      <c r="AS174" s="53" t="s">
        <v>1</v>
      </c>
      <c r="AT174" s="25">
        <v>0.5</v>
      </c>
      <c r="AU174" s="148"/>
      <c r="AV174" s="147"/>
      <c r="AW174" s="146"/>
      <c r="AX174" s="145"/>
      <c r="AY174" s="89">
        <f>ROUND(ROUND(ROUND(M165*W174,0)*$AB$12,0)*AT174,0)-AU172</f>
        <v>140</v>
      </c>
      <c r="AZ174" s="9"/>
    </row>
    <row r="175" spans="1:52" ht="14.25" customHeight="1" x14ac:dyDescent="0.3">
      <c r="A175" s="6">
        <v>22</v>
      </c>
      <c r="B175" s="154">
        <v>7591</v>
      </c>
      <c r="C175" s="49" t="s">
        <v>4787</v>
      </c>
      <c r="D175" s="108"/>
      <c r="E175" s="109"/>
      <c r="F175" s="109"/>
      <c r="G175" s="298" t="s">
        <v>2921</v>
      </c>
      <c r="H175" s="299"/>
      <c r="I175" s="299"/>
      <c r="J175" s="300"/>
      <c r="K175" s="57" t="s">
        <v>2920</v>
      </c>
      <c r="L175" s="56"/>
      <c r="M175" s="266"/>
      <c r="N175" s="56"/>
      <c r="O175" s="56"/>
      <c r="P175" s="56"/>
      <c r="Q175" s="238"/>
      <c r="R175" s="30"/>
      <c r="S175" s="50"/>
      <c r="T175" s="50"/>
      <c r="U175" s="50"/>
      <c r="V175" s="50"/>
      <c r="W175" s="52"/>
      <c r="X175" s="50"/>
      <c r="Y175" s="50"/>
      <c r="Z175" s="68"/>
      <c r="AA175" s="127"/>
      <c r="AB175" s="127"/>
      <c r="AC175" s="81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165"/>
      <c r="AT175" s="164"/>
      <c r="AU175" s="176"/>
      <c r="AV175" s="165"/>
      <c r="AW175" s="165"/>
      <c r="AX175" s="175"/>
      <c r="AY175" s="89">
        <f>ROUND(M177*$AB$12,0)</f>
        <v>288</v>
      </c>
      <c r="AZ175" s="9"/>
    </row>
    <row r="176" spans="1:52" ht="14.25" customHeight="1" x14ac:dyDescent="0.3">
      <c r="A176" s="6">
        <v>22</v>
      </c>
      <c r="B176" s="154">
        <v>7592</v>
      </c>
      <c r="C176" s="49" t="s">
        <v>4786</v>
      </c>
      <c r="D176" s="108"/>
      <c r="E176" s="109"/>
      <c r="F176" s="109"/>
      <c r="G176" s="301"/>
      <c r="H176" s="302"/>
      <c r="I176" s="302"/>
      <c r="J176" s="303"/>
      <c r="K176" s="55"/>
      <c r="L176" s="54"/>
      <c r="M176" s="265"/>
      <c r="N176" s="54"/>
      <c r="O176" s="54"/>
      <c r="P176" s="54"/>
      <c r="Q176" s="200"/>
      <c r="R176" s="1"/>
      <c r="S176" s="58"/>
      <c r="T176" s="58"/>
      <c r="U176" s="58"/>
      <c r="V176" s="58"/>
      <c r="W176" s="158"/>
      <c r="X176" s="58"/>
      <c r="Y176" s="58"/>
      <c r="Z176" s="67"/>
      <c r="AA176" s="58"/>
      <c r="AB176" s="58"/>
      <c r="AC176" s="74"/>
      <c r="AD176" s="304" t="s">
        <v>2230</v>
      </c>
      <c r="AE176" s="305"/>
      <c r="AF176" s="305"/>
      <c r="AG176" s="305"/>
      <c r="AH176" s="305"/>
      <c r="AI176" s="306"/>
      <c r="AJ176" s="166" t="s">
        <v>2244</v>
      </c>
      <c r="AK176" s="62"/>
      <c r="AL176" s="62"/>
      <c r="AM176" s="62"/>
      <c r="AN176" s="62"/>
      <c r="AO176" s="62"/>
      <c r="AP176" s="62"/>
      <c r="AQ176" s="62"/>
      <c r="AR176" s="62"/>
      <c r="AS176" s="50" t="s">
        <v>2224</v>
      </c>
      <c r="AT176" s="25">
        <v>0.7</v>
      </c>
      <c r="AU176" s="263"/>
      <c r="AV176" s="262"/>
      <c r="AW176" s="262"/>
      <c r="AX176" s="261"/>
      <c r="AY176" s="89">
        <f>ROUND(ROUND(M177*$AB$12,0)*AT176,0)</f>
        <v>202</v>
      </c>
      <c r="AZ176" s="9"/>
    </row>
    <row r="177" spans="1:52" ht="14.1" x14ac:dyDescent="0.3">
      <c r="A177" s="6">
        <v>22</v>
      </c>
      <c r="B177" s="154" t="s">
        <v>1759</v>
      </c>
      <c r="C177" s="49" t="s">
        <v>4785</v>
      </c>
      <c r="D177" s="108"/>
      <c r="E177" s="109"/>
      <c r="F177" s="109"/>
      <c r="G177" s="301"/>
      <c r="H177" s="302"/>
      <c r="I177" s="302"/>
      <c r="J177" s="303"/>
      <c r="K177" s="173"/>
      <c r="L177" s="159"/>
      <c r="M177" s="174">
        <f>'7経過的生活介護(基本３)'!L177</f>
        <v>412</v>
      </c>
      <c r="N177" s="1" t="s">
        <v>1860</v>
      </c>
      <c r="O177" s="1"/>
      <c r="P177" s="159"/>
      <c r="Q177" s="40"/>
      <c r="R177" s="4"/>
      <c r="S177" s="7"/>
      <c r="T177" s="7"/>
      <c r="U177" s="7"/>
      <c r="V177" s="7"/>
      <c r="W177" s="207"/>
      <c r="X177" s="7"/>
      <c r="Y177" s="7"/>
      <c r="Z177" s="67"/>
      <c r="AA177" s="58"/>
      <c r="AB177" s="58"/>
      <c r="AC177" s="74"/>
      <c r="AD177" s="307"/>
      <c r="AE177" s="308"/>
      <c r="AF177" s="308"/>
      <c r="AG177" s="308"/>
      <c r="AH177" s="308"/>
      <c r="AI177" s="309"/>
      <c r="AJ177" s="45" t="s">
        <v>2248</v>
      </c>
      <c r="AK177" s="46"/>
      <c r="AL177" s="46"/>
      <c r="AM177" s="46"/>
      <c r="AN177" s="46"/>
      <c r="AO177" s="46"/>
      <c r="AP177" s="46"/>
      <c r="AQ177" s="46"/>
      <c r="AR177" s="46"/>
      <c r="AS177" s="53" t="s">
        <v>1</v>
      </c>
      <c r="AT177" s="25">
        <v>0.5</v>
      </c>
      <c r="AU177" s="263"/>
      <c r="AV177" s="262"/>
      <c r="AW177" s="262"/>
      <c r="AX177" s="261"/>
      <c r="AY177" s="89">
        <f>ROUND(ROUND(M177*$AB$12,0)*AT177,0)</f>
        <v>144</v>
      </c>
      <c r="AZ177" s="9"/>
    </row>
    <row r="178" spans="1:52" ht="14.1" x14ac:dyDescent="0.3">
      <c r="A178" s="6">
        <v>22</v>
      </c>
      <c r="B178" s="154">
        <v>7593</v>
      </c>
      <c r="C178" s="49" t="s">
        <v>4784</v>
      </c>
      <c r="D178" s="108"/>
      <c r="E178" s="109"/>
      <c r="F178" s="109"/>
      <c r="G178" s="108"/>
      <c r="H178" s="109"/>
      <c r="I178" s="109"/>
      <c r="J178" s="110"/>
      <c r="K178" s="41"/>
      <c r="L178" s="1"/>
      <c r="M178" s="33"/>
      <c r="N178" s="1"/>
      <c r="O178" s="1"/>
      <c r="P178" s="1"/>
      <c r="Q178" s="40"/>
      <c r="R178" s="58" t="s">
        <v>2234</v>
      </c>
      <c r="S178" s="58"/>
      <c r="T178" s="58"/>
      <c r="U178" s="58"/>
      <c r="V178" s="58"/>
      <c r="W178" s="158"/>
      <c r="X178" s="58"/>
      <c r="Y178" s="58"/>
      <c r="Z178" s="67"/>
      <c r="AA178" s="58"/>
      <c r="AB178" s="58"/>
      <c r="AC178" s="74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165"/>
      <c r="AT178" s="164"/>
      <c r="AU178" s="157"/>
      <c r="AV178" s="156"/>
      <c r="AW178" s="156"/>
      <c r="AX178" s="155"/>
      <c r="AY178" s="89">
        <f>ROUND(ROUND(M177*W180,0)*$AB$12,0)</f>
        <v>279</v>
      </c>
      <c r="AZ178" s="9"/>
    </row>
    <row r="179" spans="1:52" ht="14.25" customHeight="1" x14ac:dyDescent="0.3">
      <c r="A179" s="6">
        <v>22</v>
      </c>
      <c r="B179" s="154">
        <v>7594</v>
      </c>
      <c r="C179" s="49" t="s">
        <v>4783</v>
      </c>
      <c r="D179" s="108"/>
      <c r="E179" s="109"/>
      <c r="F179" s="109"/>
      <c r="G179" s="41"/>
      <c r="H179" s="1"/>
      <c r="I179" s="1"/>
      <c r="J179" s="1"/>
      <c r="K179" s="173"/>
      <c r="L179" s="159"/>
      <c r="M179" s="160"/>
      <c r="N179" s="159"/>
      <c r="O179" s="159"/>
      <c r="P179" s="1"/>
      <c r="Q179" s="40"/>
      <c r="R179" s="58" t="s">
        <v>2231</v>
      </c>
      <c r="S179" s="58"/>
      <c r="T179" s="58"/>
      <c r="U179" s="58"/>
      <c r="V179" s="58"/>
      <c r="W179" s="158"/>
      <c r="X179" s="159"/>
      <c r="Y179" s="58"/>
      <c r="Z179" s="67"/>
      <c r="AA179" s="58"/>
      <c r="AB179" s="58"/>
      <c r="AC179" s="74"/>
      <c r="AD179" s="304" t="s">
        <v>2230</v>
      </c>
      <c r="AE179" s="305"/>
      <c r="AF179" s="305"/>
      <c r="AG179" s="305"/>
      <c r="AH179" s="305"/>
      <c r="AI179" s="306"/>
      <c r="AJ179" s="166" t="s">
        <v>2244</v>
      </c>
      <c r="AK179" s="62"/>
      <c r="AL179" s="62"/>
      <c r="AM179" s="62"/>
      <c r="AN179" s="62"/>
      <c r="AO179" s="62"/>
      <c r="AP179" s="62"/>
      <c r="AQ179" s="62"/>
      <c r="AR179" s="62"/>
      <c r="AS179" s="50" t="s">
        <v>2224</v>
      </c>
      <c r="AT179" s="25">
        <v>0.7</v>
      </c>
      <c r="AU179" s="157"/>
      <c r="AV179" s="156"/>
      <c r="AW179" s="156"/>
      <c r="AX179" s="155"/>
      <c r="AY179" s="89">
        <f>ROUND(ROUND(ROUND(M177*W180,0)*$AB$12,0)*AT179,0)</f>
        <v>195</v>
      </c>
      <c r="AZ179" s="9"/>
    </row>
    <row r="180" spans="1:52" ht="14.1" x14ac:dyDescent="0.3">
      <c r="A180" s="6">
        <v>22</v>
      </c>
      <c r="B180" s="154" t="s">
        <v>1758</v>
      </c>
      <c r="C180" s="49" t="s">
        <v>4782</v>
      </c>
      <c r="D180" s="108"/>
      <c r="E180" s="109"/>
      <c r="F180" s="109"/>
      <c r="G180" s="41"/>
      <c r="H180" s="1"/>
      <c r="I180" s="1"/>
      <c r="J180" s="1"/>
      <c r="K180" s="173"/>
      <c r="L180" s="159"/>
      <c r="M180" s="160"/>
      <c r="N180" s="159"/>
      <c r="O180" s="159"/>
      <c r="P180" s="1"/>
      <c r="Q180" s="40"/>
      <c r="R180" s="58"/>
      <c r="S180" s="159"/>
      <c r="T180" s="159"/>
      <c r="U180" s="159"/>
      <c r="V180" s="127" t="s">
        <v>2224</v>
      </c>
      <c r="W180" s="150">
        <v>0.96499999999999997</v>
      </c>
      <c r="X180" s="273"/>
      <c r="Y180" s="58"/>
      <c r="Z180" s="67"/>
      <c r="AA180" s="58"/>
      <c r="AB180" s="58"/>
      <c r="AC180" s="74"/>
      <c r="AD180" s="307"/>
      <c r="AE180" s="308"/>
      <c r="AF180" s="308"/>
      <c r="AG180" s="308"/>
      <c r="AH180" s="308"/>
      <c r="AI180" s="309"/>
      <c r="AJ180" s="45" t="s">
        <v>2248</v>
      </c>
      <c r="AK180" s="46"/>
      <c r="AL180" s="46"/>
      <c r="AM180" s="46"/>
      <c r="AN180" s="46"/>
      <c r="AO180" s="46"/>
      <c r="AP180" s="46"/>
      <c r="AQ180" s="46"/>
      <c r="AR180" s="46"/>
      <c r="AS180" s="53" t="s">
        <v>1</v>
      </c>
      <c r="AT180" s="25">
        <v>0.5</v>
      </c>
      <c r="AU180" s="172"/>
      <c r="AV180" s="146"/>
      <c r="AW180" s="146"/>
      <c r="AX180" s="145"/>
      <c r="AY180" s="89">
        <f>ROUND(ROUND(ROUND(M177*W180,0)*$AB$12,0)*AT180,0)</f>
        <v>140</v>
      </c>
      <c r="AZ180" s="9"/>
    </row>
    <row r="181" spans="1:52" ht="14.25" customHeight="1" x14ac:dyDescent="0.3">
      <c r="A181" s="6">
        <v>22</v>
      </c>
      <c r="B181" s="154" t="s">
        <v>1757</v>
      </c>
      <c r="C181" s="49" t="s">
        <v>4781</v>
      </c>
      <c r="D181" s="108"/>
      <c r="E181" s="109"/>
      <c r="F181" s="109"/>
      <c r="G181" s="55"/>
      <c r="H181" s="54"/>
      <c r="I181" s="54"/>
      <c r="J181" s="54"/>
      <c r="K181" s="108"/>
      <c r="L181" s="109"/>
      <c r="M181" s="269"/>
      <c r="N181" s="109"/>
      <c r="O181" s="109"/>
      <c r="P181" s="109"/>
      <c r="Q181" s="110"/>
      <c r="R181" s="30"/>
      <c r="S181" s="50"/>
      <c r="T181" s="50"/>
      <c r="U181" s="50"/>
      <c r="V181" s="50"/>
      <c r="W181" s="52"/>
      <c r="X181" s="50"/>
      <c r="Y181" s="50"/>
      <c r="Z181" s="68"/>
      <c r="AA181" s="127"/>
      <c r="AB181" s="127"/>
      <c r="AC181" s="81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165"/>
      <c r="AT181" s="164"/>
      <c r="AU181" s="310" t="s">
        <v>2255</v>
      </c>
      <c r="AV181" s="311"/>
      <c r="AW181" s="311"/>
      <c r="AX181" s="312"/>
      <c r="AY181" s="89">
        <f>ROUND(M177*$AB$12,0)-AU184</f>
        <v>283</v>
      </c>
      <c r="AZ181" s="9"/>
    </row>
    <row r="182" spans="1:52" ht="14.25" customHeight="1" x14ac:dyDescent="0.3">
      <c r="A182" s="6">
        <v>22</v>
      </c>
      <c r="B182" s="154" t="s">
        <v>1756</v>
      </c>
      <c r="C182" s="49" t="s">
        <v>4780</v>
      </c>
      <c r="D182" s="108"/>
      <c r="E182" s="109"/>
      <c r="F182" s="109"/>
      <c r="G182" s="55"/>
      <c r="H182" s="54"/>
      <c r="I182" s="54"/>
      <c r="J182" s="54"/>
      <c r="K182" s="108"/>
      <c r="L182" s="109"/>
      <c r="M182" s="269"/>
      <c r="N182" s="109"/>
      <c r="O182" s="109"/>
      <c r="P182" s="109"/>
      <c r="Q182" s="110"/>
      <c r="R182" s="1"/>
      <c r="S182" s="58"/>
      <c r="T182" s="58"/>
      <c r="U182" s="58"/>
      <c r="V182" s="58"/>
      <c r="W182" s="158"/>
      <c r="X182" s="58"/>
      <c r="Y182" s="58"/>
      <c r="Z182" s="67"/>
      <c r="AA182" s="58"/>
      <c r="AB182" s="58"/>
      <c r="AC182" s="74"/>
      <c r="AD182" s="304" t="s">
        <v>2230</v>
      </c>
      <c r="AE182" s="305"/>
      <c r="AF182" s="305"/>
      <c r="AG182" s="305"/>
      <c r="AH182" s="305"/>
      <c r="AI182" s="306"/>
      <c r="AJ182" s="166" t="s">
        <v>2244</v>
      </c>
      <c r="AK182" s="62"/>
      <c r="AL182" s="62"/>
      <c r="AM182" s="62"/>
      <c r="AN182" s="62"/>
      <c r="AO182" s="62"/>
      <c r="AP182" s="62"/>
      <c r="AQ182" s="62"/>
      <c r="AR182" s="62"/>
      <c r="AS182" s="50" t="s">
        <v>2224</v>
      </c>
      <c r="AT182" s="25">
        <v>0.7</v>
      </c>
      <c r="AU182" s="313"/>
      <c r="AV182" s="314"/>
      <c r="AW182" s="314"/>
      <c r="AX182" s="315"/>
      <c r="AY182" s="89">
        <f>ROUND(ROUND(M177*$AB$12,0)*AT182,0)-AU184</f>
        <v>197</v>
      </c>
      <c r="AZ182" s="9"/>
    </row>
    <row r="183" spans="1:52" ht="14.1" x14ac:dyDescent="0.3">
      <c r="A183" s="6">
        <v>22</v>
      </c>
      <c r="B183" s="154" t="s">
        <v>1755</v>
      </c>
      <c r="C183" s="49" t="s">
        <v>4779</v>
      </c>
      <c r="D183" s="108"/>
      <c r="E183" s="109"/>
      <c r="F183" s="109"/>
      <c r="G183" s="55"/>
      <c r="H183" s="54"/>
      <c r="I183" s="54"/>
      <c r="J183" s="54"/>
      <c r="K183" s="173"/>
      <c r="L183" s="159"/>
      <c r="M183" s="196"/>
      <c r="N183" s="1"/>
      <c r="O183" s="1"/>
      <c r="P183" s="159"/>
      <c r="Q183" s="40"/>
      <c r="R183" s="4"/>
      <c r="S183" s="7"/>
      <c r="T183" s="7"/>
      <c r="U183" s="7"/>
      <c r="V183" s="7"/>
      <c r="W183" s="207"/>
      <c r="X183" s="7"/>
      <c r="Y183" s="7"/>
      <c r="Z183" s="67"/>
      <c r="AA183" s="58"/>
      <c r="AB183" s="58"/>
      <c r="AC183" s="74"/>
      <c r="AD183" s="307"/>
      <c r="AE183" s="308"/>
      <c r="AF183" s="308"/>
      <c r="AG183" s="308"/>
      <c r="AH183" s="308"/>
      <c r="AI183" s="309"/>
      <c r="AJ183" s="45" t="s">
        <v>2248</v>
      </c>
      <c r="AK183" s="46"/>
      <c r="AL183" s="46"/>
      <c r="AM183" s="46"/>
      <c r="AN183" s="46"/>
      <c r="AO183" s="46"/>
      <c r="AP183" s="46"/>
      <c r="AQ183" s="46"/>
      <c r="AR183" s="46"/>
      <c r="AS183" s="53" t="s">
        <v>1</v>
      </c>
      <c r="AT183" s="25">
        <v>0.5</v>
      </c>
      <c r="AU183" s="313"/>
      <c r="AV183" s="314"/>
      <c r="AW183" s="314"/>
      <c r="AX183" s="315"/>
      <c r="AY183" s="89">
        <f>ROUND(ROUND(M177*$AB$12,0)*AT183,0)-AU184</f>
        <v>139</v>
      </c>
      <c r="AZ183" s="9"/>
    </row>
    <row r="184" spans="1:52" ht="14.1" x14ac:dyDescent="0.3">
      <c r="A184" s="6">
        <v>22</v>
      </c>
      <c r="B184" s="154" t="s">
        <v>1754</v>
      </c>
      <c r="C184" s="49" t="s">
        <v>4778</v>
      </c>
      <c r="D184" s="108"/>
      <c r="E184" s="109"/>
      <c r="F184" s="109"/>
      <c r="G184" s="55"/>
      <c r="H184" s="54"/>
      <c r="I184" s="54"/>
      <c r="J184" s="54"/>
      <c r="K184" s="41"/>
      <c r="L184" s="1"/>
      <c r="M184" s="33"/>
      <c r="N184" s="1"/>
      <c r="O184" s="1"/>
      <c r="P184" s="1"/>
      <c r="Q184" s="40"/>
      <c r="R184" s="58" t="s">
        <v>2234</v>
      </c>
      <c r="S184" s="58"/>
      <c r="T184" s="58"/>
      <c r="U184" s="58"/>
      <c r="V184" s="58"/>
      <c r="W184" s="158"/>
      <c r="X184" s="58"/>
      <c r="Y184" s="58"/>
      <c r="Z184" s="67"/>
      <c r="AA184" s="58"/>
      <c r="AB184" s="58"/>
      <c r="AC184" s="74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165"/>
      <c r="AT184" s="164"/>
      <c r="AU184" s="163">
        <v>5</v>
      </c>
      <c r="AV184" s="162" t="s">
        <v>2251</v>
      </c>
      <c r="AW184" s="159"/>
      <c r="AX184" s="161"/>
      <c r="AY184" s="89">
        <f>ROUND(ROUND(M177*W186,0)*$AB$12,0)-AU184</f>
        <v>274</v>
      </c>
      <c r="AZ184" s="9"/>
    </row>
    <row r="185" spans="1:52" ht="14.25" customHeight="1" x14ac:dyDescent="0.3">
      <c r="A185" s="6">
        <v>22</v>
      </c>
      <c r="B185" s="154" t="s">
        <v>1753</v>
      </c>
      <c r="C185" s="49" t="s">
        <v>4777</v>
      </c>
      <c r="D185" s="108"/>
      <c r="E185" s="109"/>
      <c r="F185" s="109"/>
      <c r="G185" s="41"/>
      <c r="H185" s="1"/>
      <c r="I185" s="1"/>
      <c r="J185" s="1"/>
      <c r="K185" s="173"/>
      <c r="L185" s="159"/>
      <c r="M185" s="160"/>
      <c r="N185" s="159"/>
      <c r="O185" s="159"/>
      <c r="P185" s="1"/>
      <c r="Q185" s="40"/>
      <c r="R185" s="58" t="s">
        <v>2231</v>
      </c>
      <c r="S185" s="58"/>
      <c r="T185" s="58"/>
      <c r="U185" s="58"/>
      <c r="V185" s="58"/>
      <c r="W185" s="158"/>
      <c r="X185" s="159"/>
      <c r="Y185" s="58"/>
      <c r="Z185" s="67"/>
      <c r="AA185" s="58"/>
      <c r="AB185" s="58"/>
      <c r="AC185" s="74"/>
      <c r="AD185" s="304" t="s">
        <v>2230</v>
      </c>
      <c r="AE185" s="305"/>
      <c r="AF185" s="305"/>
      <c r="AG185" s="305"/>
      <c r="AH185" s="305"/>
      <c r="AI185" s="306"/>
      <c r="AJ185" s="166" t="s">
        <v>2244</v>
      </c>
      <c r="AK185" s="62"/>
      <c r="AL185" s="62"/>
      <c r="AM185" s="62"/>
      <c r="AN185" s="62"/>
      <c r="AO185" s="62"/>
      <c r="AP185" s="62"/>
      <c r="AQ185" s="62"/>
      <c r="AR185" s="62"/>
      <c r="AS185" s="50" t="s">
        <v>2224</v>
      </c>
      <c r="AT185" s="25">
        <v>0.7</v>
      </c>
      <c r="AU185" s="157"/>
      <c r="AV185" s="156"/>
      <c r="AW185" s="156"/>
      <c r="AX185" s="155"/>
      <c r="AY185" s="89">
        <f>ROUND(ROUND(ROUND(M177*W186,0)*$AB$12,0)*AT185,0)-AU184</f>
        <v>190</v>
      </c>
      <c r="AZ185" s="9"/>
    </row>
    <row r="186" spans="1:52" ht="14.1" x14ac:dyDescent="0.3">
      <c r="A186" s="6">
        <v>22</v>
      </c>
      <c r="B186" s="154" t="s">
        <v>1752</v>
      </c>
      <c r="C186" s="49" t="s">
        <v>4776</v>
      </c>
      <c r="D186" s="108"/>
      <c r="E186" s="109"/>
      <c r="F186" s="109"/>
      <c r="G186" s="41"/>
      <c r="H186" s="1"/>
      <c r="I186" s="1"/>
      <c r="J186" s="1"/>
      <c r="K186" s="173"/>
      <c r="L186" s="159"/>
      <c r="M186" s="160"/>
      <c r="N186" s="159"/>
      <c r="O186" s="159"/>
      <c r="P186" s="1"/>
      <c r="Q186" s="40"/>
      <c r="R186" s="58"/>
      <c r="S186" s="159"/>
      <c r="T186" s="159"/>
      <c r="U186" s="159"/>
      <c r="V186" s="127" t="s">
        <v>2224</v>
      </c>
      <c r="W186" s="150">
        <v>0.96499999999999997</v>
      </c>
      <c r="X186" s="273"/>
      <c r="Y186" s="58"/>
      <c r="Z186" s="67"/>
      <c r="AA186" s="58"/>
      <c r="AB186" s="58"/>
      <c r="AC186" s="74"/>
      <c r="AD186" s="307"/>
      <c r="AE186" s="308"/>
      <c r="AF186" s="308"/>
      <c r="AG186" s="308"/>
      <c r="AH186" s="308"/>
      <c r="AI186" s="309"/>
      <c r="AJ186" s="45" t="s">
        <v>2248</v>
      </c>
      <c r="AK186" s="46"/>
      <c r="AL186" s="46"/>
      <c r="AM186" s="46"/>
      <c r="AN186" s="46"/>
      <c r="AO186" s="46"/>
      <c r="AP186" s="46"/>
      <c r="AQ186" s="46"/>
      <c r="AR186" s="46"/>
      <c r="AS186" s="53" t="s">
        <v>1</v>
      </c>
      <c r="AT186" s="25">
        <v>0.5</v>
      </c>
      <c r="AU186" s="148"/>
      <c r="AV186" s="147"/>
      <c r="AW186" s="146"/>
      <c r="AX186" s="145"/>
      <c r="AY186" s="89">
        <f>ROUND(ROUND(ROUND(M177*W186,0)*$AB$12,0)*AT186,0)-AU184</f>
        <v>135</v>
      </c>
      <c r="AZ186" s="9"/>
    </row>
    <row r="187" spans="1:52" ht="14.25" customHeight="1" x14ac:dyDescent="0.3">
      <c r="A187" s="6">
        <v>22</v>
      </c>
      <c r="B187" s="154">
        <v>7595</v>
      </c>
      <c r="C187" s="49" t="s">
        <v>4775</v>
      </c>
      <c r="D187" s="108"/>
      <c r="E187" s="109"/>
      <c r="F187" s="109"/>
      <c r="G187" s="41"/>
      <c r="H187" s="1"/>
      <c r="I187" s="1"/>
      <c r="J187" s="159"/>
      <c r="K187" s="57" t="s">
        <v>2907</v>
      </c>
      <c r="L187" s="56"/>
      <c r="M187" s="266"/>
      <c r="N187" s="56"/>
      <c r="O187" s="56"/>
      <c r="P187" s="56"/>
      <c r="Q187" s="238"/>
      <c r="R187" s="30"/>
      <c r="S187" s="50"/>
      <c r="T187" s="50"/>
      <c r="U187" s="50"/>
      <c r="V187" s="50"/>
      <c r="W187" s="52"/>
      <c r="X187" s="50"/>
      <c r="Y187" s="50"/>
      <c r="Z187" s="68"/>
      <c r="AA187" s="127"/>
      <c r="AB187" s="127"/>
      <c r="AC187" s="81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165"/>
      <c r="AT187" s="164"/>
      <c r="AU187" s="176"/>
      <c r="AV187" s="165"/>
      <c r="AW187" s="165"/>
      <c r="AX187" s="175"/>
      <c r="AY187" s="89">
        <f>ROUND(M189*$AB$12,0)</f>
        <v>288</v>
      </c>
      <c r="AZ187" s="9"/>
    </row>
    <row r="188" spans="1:52" ht="14.25" customHeight="1" x14ac:dyDescent="0.3">
      <c r="A188" s="6">
        <v>22</v>
      </c>
      <c r="B188" s="154">
        <v>7596</v>
      </c>
      <c r="C188" s="49" t="s">
        <v>4774</v>
      </c>
      <c r="D188" s="108"/>
      <c r="E188" s="109"/>
      <c r="F188" s="109"/>
      <c r="G188" s="41"/>
      <c r="H188" s="1"/>
      <c r="I188" s="1"/>
      <c r="J188" s="159"/>
      <c r="K188" s="55"/>
      <c r="L188" s="54"/>
      <c r="M188" s="265"/>
      <c r="N188" s="54"/>
      <c r="O188" s="54"/>
      <c r="P188" s="54"/>
      <c r="Q188" s="200"/>
      <c r="R188" s="1"/>
      <c r="S188" s="58"/>
      <c r="T188" s="58"/>
      <c r="U188" s="58"/>
      <c r="V188" s="58"/>
      <c r="W188" s="158"/>
      <c r="X188" s="58"/>
      <c r="Y188" s="58"/>
      <c r="Z188" s="67"/>
      <c r="AA188" s="58"/>
      <c r="AB188" s="58"/>
      <c r="AC188" s="74"/>
      <c r="AD188" s="304" t="s">
        <v>2230</v>
      </c>
      <c r="AE188" s="305"/>
      <c r="AF188" s="305"/>
      <c r="AG188" s="305"/>
      <c r="AH188" s="305"/>
      <c r="AI188" s="306"/>
      <c r="AJ188" s="166" t="s">
        <v>2244</v>
      </c>
      <c r="AK188" s="62"/>
      <c r="AL188" s="62"/>
      <c r="AM188" s="62"/>
      <c r="AN188" s="62"/>
      <c r="AO188" s="62"/>
      <c r="AP188" s="62"/>
      <c r="AQ188" s="62"/>
      <c r="AR188" s="62"/>
      <c r="AS188" s="50" t="s">
        <v>2224</v>
      </c>
      <c r="AT188" s="25">
        <v>0.7</v>
      </c>
      <c r="AU188" s="263"/>
      <c r="AV188" s="262"/>
      <c r="AW188" s="262"/>
      <c r="AX188" s="261"/>
      <c r="AY188" s="89">
        <f>ROUND(ROUND(M189*$AB$12,0)*AT188,0)</f>
        <v>202</v>
      </c>
      <c r="AZ188" s="9"/>
    </row>
    <row r="189" spans="1:52" ht="14.1" x14ac:dyDescent="0.3">
      <c r="A189" s="6">
        <v>22</v>
      </c>
      <c r="B189" s="154" t="s">
        <v>1751</v>
      </c>
      <c r="C189" s="49" t="s">
        <v>4773</v>
      </c>
      <c r="D189" s="108"/>
      <c r="E189" s="109"/>
      <c r="F189" s="109"/>
      <c r="G189" s="41"/>
      <c r="H189" s="1"/>
      <c r="I189" s="1"/>
      <c r="J189" s="159"/>
      <c r="K189" s="173"/>
      <c r="L189" s="159"/>
      <c r="M189" s="174">
        <f>'7経過的生活介護(基本３)'!L189</f>
        <v>412</v>
      </c>
      <c r="N189" s="1" t="s">
        <v>1860</v>
      </c>
      <c r="O189" s="1"/>
      <c r="P189" s="159"/>
      <c r="Q189" s="40"/>
      <c r="R189" s="4"/>
      <c r="S189" s="7"/>
      <c r="T189" s="7"/>
      <c r="U189" s="7"/>
      <c r="V189" s="7"/>
      <c r="W189" s="207"/>
      <c r="X189" s="7"/>
      <c r="Y189" s="7"/>
      <c r="Z189" s="67"/>
      <c r="AA189" s="58"/>
      <c r="AB189" s="58"/>
      <c r="AC189" s="74"/>
      <c r="AD189" s="307"/>
      <c r="AE189" s="308"/>
      <c r="AF189" s="308"/>
      <c r="AG189" s="308"/>
      <c r="AH189" s="308"/>
      <c r="AI189" s="309"/>
      <c r="AJ189" s="45" t="s">
        <v>4759</v>
      </c>
      <c r="AK189" s="46"/>
      <c r="AL189" s="46"/>
      <c r="AM189" s="46"/>
      <c r="AN189" s="46"/>
      <c r="AO189" s="46"/>
      <c r="AP189" s="46"/>
      <c r="AQ189" s="46"/>
      <c r="AR189" s="46"/>
      <c r="AS189" s="53" t="s">
        <v>1</v>
      </c>
      <c r="AT189" s="25">
        <v>0.5</v>
      </c>
      <c r="AU189" s="263"/>
      <c r="AV189" s="262"/>
      <c r="AW189" s="262"/>
      <c r="AX189" s="261"/>
      <c r="AY189" s="89">
        <f>ROUND(ROUND(M189*$AB$12,0)*AT189,0)</f>
        <v>144</v>
      </c>
      <c r="AZ189" s="9"/>
    </row>
    <row r="190" spans="1:52" ht="14.1" x14ac:dyDescent="0.3">
      <c r="A190" s="6">
        <v>22</v>
      </c>
      <c r="B190" s="154">
        <v>7597</v>
      </c>
      <c r="C190" s="49" t="s">
        <v>4772</v>
      </c>
      <c r="D190" s="108"/>
      <c r="E190" s="109"/>
      <c r="F190" s="109"/>
      <c r="G190" s="41"/>
      <c r="H190" s="1"/>
      <c r="I190" s="1"/>
      <c r="J190" s="159"/>
      <c r="K190" s="173"/>
      <c r="L190" s="159"/>
      <c r="M190" s="160"/>
      <c r="N190" s="159"/>
      <c r="O190" s="159"/>
      <c r="P190" s="159"/>
      <c r="Q190" s="40"/>
      <c r="R190" s="62" t="s">
        <v>2234</v>
      </c>
      <c r="S190" s="62"/>
      <c r="T190" s="62"/>
      <c r="U190" s="62"/>
      <c r="V190" s="62"/>
      <c r="W190" s="168"/>
      <c r="X190" s="62"/>
      <c r="Y190" s="62"/>
      <c r="Z190" s="67"/>
      <c r="AA190" s="58"/>
      <c r="AB190" s="58"/>
      <c r="AC190" s="74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165"/>
      <c r="AT190" s="164"/>
      <c r="AU190" s="157"/>
      <c r="AV190" s="156"/>
      <c r="AW190" s="156"/>
      <c r="AX190" s="155"/>
      <c r="AY190" s="89">
        <f>ROUND(ROUND(M189*W192,0)*$AB$12,0)</f>
        <v>279</v>
      </c>
      <c r="AZ190" s="9"/>
    </row>
    <row r="191" spans="1:52" ht="14.25" customHeight="1" x14ac:dyDescent="0.3">
      <c r="A191" s="6">
        <v>22</v>
      </c>
      <c r="B191" s="154">
        <v>7598</v>
      </c>
      <c r="C191" s="49" t="s">
        <v>4771</v>
      </c>
      <c r="D191" s="108"/>
      <c r="E191" s="109"/>
      <c r="F191" s="109"/>
      <c r="G191" s="41"/>
      <c r="H191" s="1"/>
      <c r="I191" s="1"/>
      <c r="J191" s="159"/>
      <c r="K191" s="173"/>
      <c r="L191" s="159"/>
      <c r="M191" s="160"/>
      <c r="N191" s="159"/>
      <c r="O191" s="159"/>
      <c r="P191" s="159"/>
      <c r="Q191" s="40"/>
      <c r="R191" s="58" t="s">
        <v>2231</v>
      </c>
      <c r="S191" s="58"/>
      <c r="T191" s="58"/>
      <c r="U191" s="58"/>
      <c r="V191" s="58"/>
      <c r="W191" s="158"/>
      <c r="X191" s="159"/>
      <c r="Y191" s="58"/>
      <c r="Z191" s="67"/>
      <c r="AA191" s="58"/>
      <c r="AB191" s="58"/>
      <c r="AC191" s="74"/>
      <c r="AD191" s="304" t="s">
        <v>2230</v>
      </c>
      <c r="AE191" s="305"/>
      <c r="AF191" s="305"/>
      <c r="AG191" s="305"/>
      <c r="AH191" s="305"/>
      <c r="AI191" s="306"/>
      <c r="AJ191" s="166" t="s">
        <v>4762</v>
      </c>
      <c r="AK191" s="62"/>
      <c r="AL191" s="62"/>
      <c r="AM191" s="62"/>
      <c r="AN191" s="62"/>
      <c r="AO191" s="62"/>
      <c r="AP191" s="62"/>
      <c r="AQ191" s="62"/>
      <c r="AR191" s="62"/>
      <c r="AS191" s="50" t="s">
        <v>4760</v>
      </c>
      <c r="AT191" s="25">
        <v>0.7</v>
      </c>
      <c r="AU191" s="157"/>
      <c r="AV191" s="156"/>
      <c r="AW191" s="156"/>
      <c r="AX191" s="155"/>
      <c r="AY191" s="89">
        <f>ROUND(ROUND(ROUND(M189*W192,0)*$AB$12,0)*AT191,0)</f>
        <v>195</v>
      </c>
      <c r="AZ191" s="9"/>
    </row>
    <row r="192" spans="1:52" ht="14.1" x14ac:dyDescent="0.3">
      <c r="A192" s="6">
        <v>22</v>
      </c>
      <c r="B192" s="154" t="s">
        <v>1750</v>
      </c>
      <c r="C192" s="49" t="s">
        <v>4770</v>
      </c>
      <c r="D192" s="173"/>
      <c r="E192" s="159"/>
      <c r="F192" s="159"/>
      <c r="G192" s="173"/>
      <c r="H192" s="1"/>
      <c r="I192" s="1"/>
      <c r="J192" s="1"/>
      <c r="K192" s="41"/>
      <c r="L192" s="1"/>
      <c r="M192" s="33"/>
      <c r="N192" s="1"/>
      <c r="O192" s="1"/>
      <c r="P192" s="1"/>
      <c r="Q192" s="161"/>
      <c r="R192" s="7"/>
      <c r="S192" s="152"/>
      <c r="T192" s="152"/>
      <c r="U192" s="152"/>
      <c r="V192" s="107" t="s">
        <v>4760</v>
      </c>
      <c r="W192" s="150">
        <v>0.96499999999999997</v>
      </c>
      <c r="X192" s="257"/>
      <c r="Y192" s="7"/>
      <c r="Z192" s="219"/>
      <c r="AA192" s="180"/>
      <c r="AB192" s="180"/>
      <c r="AC192" s="236"/>
      <c r="AD192" s="307"/>
      <c r="AE192" s="308"/>
      <c r="AF192" s="308"/>
      <c r="AG192" s="308"/>
      <c r="AH192" s="308"/>
      <c r="AI192" s="309"/>
      <c r="AJ192" s="45" t="s">
        <v>4759</v>
      </c>
      <c r="AK192" s="46"/>
      <c r="AL192" s="46"/>
      <c r="AM192" s="46"/>
      <c r="AN192" s="46"/>
      <c r="AO192" s="46"/>
      <c r="AP192" s="46"/>
      <c r="AQ192" s="46"/>
      <c r="AR192" s="46"/>
      <c r="AS192" s="53" t="s">
        <v>1</v>
      </c>
      <c r="AT192" s="25">
        <v>0.5</v>
      </c>
      <c r="AU192" s="172"/>
      <c r="AV192" s="146"/>
      <c r="AW192" s="146"/>
      <c r="AX192" s="145"/>
      <c r="AY192" s="89">
        <f>ROUND(ROUND(ROUND(M189*W192,0)*$AB$12,0)*AT192,0)</f>
        <v>140</v>
      </c>
      <c r="AZ192" s="199"/>
    </row>
    <row r="193" spans="1:52" ht="14.25" customHeight="1" x14ac:dyDescent="0.3">
      <c r="A193" s="6">
        <v>22</v>
      </c>
      <c r="B193" s="154" t="s">
        <v>1749</v>
      </c>
      <c r="C193" s="49" t="s">
        <v>4769</v>
      </c>
      <c r="D193" s="108"/>
      <c r="E193" s="109"/>
      <c r="F193" s="109"/>
      <c r="G193" s="41"/>
      <c r="H193" s="1"/>
      <c r="I193" s="1"/>
      <c r="J193" s="159"/>
      <c r="K193" s="108"/>
      <c r="L193" s="109"/>
      <c r="M193" s="269"/>
      <c r="N193" s="109"/>
      <c r="O193" s="109"/>
      <c r="P193" s="109"/>
      <c r="Q193" s="110"/>
      <c r="R193" s="30"/>
      <c r="S193" s="50"/>
      <c r="T193" s="50"/>
      <c r="U193" s="50"/>
      <c r="V193" s="50"/>
      <c r="W193" s="52"/>
      <c r="X193" s="50"/>
      <c r="Y193" s="50"/>
      <c r="Z193" s="68"/>
      <c r="AA193" s="127"/>
      <c r="AB193" s="127"/>
      <c r="AC193" s="81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165"/>
      <c r="AT193" s="164"/>
      <c r="AU193" s="310" t="s">
        <v>4768</v>
      </c>
      <c r="AV193" s="311"/>
      <c r="AW193" s="311"/>
      <c r="AX193" s="312"/>
      <c r="AY193" s="89">
        <f>ROUND(M189*$AB$12,0)-AU196</f>
        <v>283</v>
      </c>
      <c r="AZ193" s="9"/>
    </row>
    <row r="194" spans="1:52" ht="14.25" customHeight="1" x14ac:dyDescent="0.3">
      <c r="A194" s="6">
        <v>22</v>
      </c>
      <c r="B194" s="154" t="s">
        <v>1748</v>
      </c>
      <c r="C194" s="49" t="s">
        <v>4767</v>
      </c>
      <c r="D194" s="108"/>
      <c r="E194" s="109"/>
      <c r="F194" s="109"/>
      <c r="G194" s="41"/>
      <c r="H194" s="1"/>
      <c r="I194" s="1"/>
      <c r="J194" s="159"/>
      <c r="K194" s="108"/>
      <c r="L194" s="109"/>
      <c r="M194" s="269"/>
      <c r="N194" s="109"/>
      <c r="O194" s="109"/>
      <c r="P194" s="109"/>
      <c r="Q194" s="110"/>
      <c r="R194" s="1"/>
      <c r="S194" s="58"/>
      <c r="T194" s="58"/>
      <c r="U194" s="58"/>
      <c r="V194" s="58"/>
      <c r="W194" s="158"/>
      <c r="X194" s="58"/>
      <c r="Y194" s="58"/>
      <c r="Z194" s="67"/>
      <c r="AA194" s="58"/>
      <c r="AB194" s="58"/>
      <c r="AC194" s="74"/>
      <c r="AD194" s="304" t="s">
        <v>2230</v>
      </c>
      <c r="AE194" s="305"/>
      <c r="AF194" s="305"/>
      <c r="AG194" s="305"/>
      <c r="AH194" s="305"/>
      <c r="AI194" s="306"/>
      <c r="AJ194" s="166" t="s">
        <v>4762</v>
      </c>
      <c r="AK194" s="62"/>
      <c r="AL194" s="62"/>
      <c r="AM194" s="62"/>
      <c r="AN194" s="62"/>
      <c r="AO194" s="62"/>
      <c r="AP194" s="62"/>
      <c r="AQ194" s="62"/>
      <c r="AR194" s="62"/>
      <c r="AS194" s="50" t="s">
        <v>4760</v>
      </c>
      <c r="AT194" s="25">
        <v>0.7</v>
      </c>
      <c r="AU194" s="313"/>
      <c r="AV194" s="314"/>
      <c r="AW194" s="314"/>
      <c r="AX194" s="315"/>
      <c r="AY194" s="89">
        <f>ROUND(ROUND(M189*$AB$12,0)*AT194,0)-AU196</f>
        <v>197</v>
      </c>
      <c r="AZ194" s="9"/>
    </row>
    <row r="195" spans="1:52" ht="14.1" x14ac:dyDescent="0.3">
      <c r="A195" s="6">
        <v>22</v>
      </c>
      <c r="B195" s="154" t="s">
        <v>1747</v>
      </c>
      <c r="C195" s="49" t="s">
        <v>4766</v>
      </c>
      <c r="D195" s="108"/>
      <c r="E195" s="109"/>
      <c r="F195" s="109"/>
      <c r="G195" s="41"/>
      <c r="H195" s="1"/>
      <c r="I195" s="1"/>
      <c r="J195" s="159"/>
      <c r="K195" s="173"/>
      <c r="L195" s="159"/>
      <c r="M195" s="196"/>
      <c r="N195" s="1"/>
      <c r="O195" s="1"/>
      <c r="P195" s="159"/>
      <c r="Q195" s="40"/>
      <c r="R195" s="4"/>
      <c r="S195" s="7"/>
      <c r="T195" s="7"/>
      <c r="U195" s="7"/>
      <c r="V195" s="7"/>
      <c r="W195" s="207"/>
      <c r="X195" s="7"/>
      <c r="Y195" s="7"/>
      <c r="Z195" s="67"/>
      <c r="AA195" s="58"/>
      <c r="AB195" s="58"/>
      <c r="AC195" s="74"/>
      <c r="AD195" s="307"/>
      <c r="AE195" s="308"/>
      <c r="AF195" s="308"/>
      <c r="AG195" s="308"/>
      <c r="AH195" s="308"/>
      <c r="AI195" s="309"/>
      <c r="AJ195" s="45" t="s">
        <v>4759</v>
      </c>
      <c r="AK195" s="46"/>
      <c r="AL195" s="46"/>
      <c r="AM195" s="46"/>
      <c r="AN195" s="46"/>
      <c r="AO195" s="46"/>
      <c r="AP195" s="46"/>
      <c r="AQ195" s="46"/>
      <c r="AR195" s="46"/>
      <c r="AS195" s="53" t="s">
        <v>1</v>
      </c>
      <c r="AT195" s="25">
        <v>0.5</v>
      </c>
      <c r="AU195" s="313"/>
      <c r="AV195" s="314"/>
      <c r="AW195" s="314"/>
      <c r="AX195" s="315"/>
      <c r="AY195" s="89">
        <f>ROUND(ROUND(M189*$AB$12,0)*AT195,0)-AU196</f>
        <v>139</v>
      </c>
      <c r="AZ195" s="9"/>
    </row>
    <row r="196" spans="1:52" ht="14.1" x14ac:dyDescent="0.3">
      <c r="A196" s="6">
        <v>22</v>
      </c>
      <c r="B196" s="154" t="s">
        <v>1746</v>
      </c>
      <c r="C196" s="49" t="s">
        <v>4765</v>
      </c>
      <c r="D196" s="108"/>
      <c r="E196" s="109"/>
      <c r="F196" s="109"/>
      <c r="G196" s="41"/>
      <c r="H196" s="1"/>
      <c r="I196" s="1"/>
      <c r="J196" s="159"/>
      <c r="K196" s="173"/>
      <c r="L196" s="159"/>
      <c r="M196" s="160"/>
      <c r="N196" s="159"/>
      <c r="O196" s="159"/>
      <c r="P196" s="159"/>
      <c r="Q196" s="40"/>
      <c r="R196" s="62" t="s">
        <v>2234</v>
      </c>
      <c r="S196" s="62"/>
      <c r="T196" s="62"/>
      <c r="U196" s="62"/>
      <c r="V196" s="62"/>
      <c r="W196" s="168"/>
      <c r="X196" s="62"/>
      <c r="Y196" s="62"/>
      <c r="Z196" s="67"/>
      <c r="AA196" s="58"/>
      <c r="AB196" s="58"/>
      <c r="AC196" s="74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165"/>
      <c r="AT196" s="164"/>
      <c r="AU196" s="163">
        <v>5</v>
      </c>
      <c r="AV196" s="162" t="s">
        <v>4764</v>
      </c>
      <c r="AW196" s="159"/>
      <c r="AX196" s="161"/>
      <c r="AY196" s="89">
        <f>ROUND(ROUND(M189*W198,0)*$AB$12,0)-AU196</f>
        <v>274</v>
      </c>
      <c r="AZ196" s="9"/>
    </row>
    <row r="197" spans="1:52" ht="14.25" customHeight="1" x14ac:dyDescent="0.3">
      <c r="A197" s="6">
        <v>22</v>
      </c>
      <c r="B197" s="154" t="s">
        <v>1745</v>
      </c>
      <c r="C197" s="49" t="s">
        <v>4763</v>
      </c>
      <c r="D197" s="108"/>
      <c r="E197" s="109"/>
      <c r="F197" s="109"/>
      <c r="G197" s="41"/>
      <c r="H197" s="1"/>
      <c r="I197" s="1"/>
      <c r="J197" s="159"/>
      <c r="K197" s="173"/>
      <c r="L197" s="159"/>
      <c r="M197" s="160"/>
      <c r="N197" s="159"/>
      <c r="O197" s="159"/>
      <c r="P197" s="159"/>
      <c r="Q197" s="40"/>
      <c r="R197" s="58" t="s">
        <v>2231</v>
      </c>
      <c r="S197" s="58"/>
      <c r="T197" s="58"/>
      <c r="U197" s="58"/>
      <c r="V197" s="58"/>
      <c r="W197" s="158"/>
      <c r="X197" s="159"/>
      <c r="Y197" s="58"/>
      <c r="Z197" s="67"/>
      <c r="AA197" s="58"/>
      <c r="AB197" s="58"/>
      <c r="AC197" s="74"/>
      <c r="AD197" s="304" t="s">
        <v>2230</v>
      </c>
      <c r="AE197" s="305"/>
      <c r="AF197" s="305"/>
      <c r="AG197" s="305"/>
      <c r="AH197" s="305"/>
      <c r="AI197" s="306"/>
      <c r="AJ197" s="166" t="s">
        <v>4762</v>
      </c>
      <c r="AK197" s="62"/>
      <c r="AL197" s="62"/>
      <c r="AM197" s="62"/>
      <c r="AN197" s="62"/>
      <c r="AO197" s="62"/>
      <c r="AP197" s="62"/>
      <c r="AQ197" s="62"/>
      <c r="AR197" s="62"/>
      <c r="AS197" s="50" t="s">
        <v>4760</v>
      </c>
      <c r="AT197" s="25">
        <v>0.7</v>
      </c>
      <c r="AU197" s="157"/>
      <c r="AV197" s="156"/>
      <c r="AW197" s="156"/>
      <c r="AX197" s="155"/>
      <c r="AY197" s="89">
        <f>ROUND(ROUND(ROUND(M189*W198,0)*$AB$12,0)*AT197,0)-AU196</f>
        <v>190</v>
      </c>
      <c r="AZ197" s="9"/>
    </row>
    <row r="198" spans="1:52" ht="14.1" x14ac:dyDescent="0.3">
      <c r="A198" s="6">
        <v>22</v>
      </c>
      <c r="B198" s="154" t="s">
        <v>1744</v>
      </c>
      <c r="C198" s="49" t="s">
        <v>4761</v>
      </c>
      <c r="D198" s="153"/>
      <c r="E198" s="152"/>
      <c r="F198" s="152"/>
      <c r="G198" s="153"/>
      <c r="H198" s="4"/>
      <c r="I198" s="4"/>
      <c r="J198" s="4"/>
      <c r="K198" s="39"/>
      <c r="L198" s="4"/>
      <c r="M198" s="34"/>
      <c r="N198" s="4"/>
      <c r="O198" s="4"/>
      <c r="P198" s="4"/>
      <c r="Q198" s="151"/>
      <c r="R198" s="7"/>
      <c r="S198" s="152"/>
      <c r="T198" s="152"/>
      <c r="U198" s="152"/>
      <c r="V198" s="107" t="s">
        <v>4760</v>
      </c>
      <c r="W198" s="150">
        <v>0.96499999999999997</v>
      </c>
      <c r="X198" s="257"/>
      <c r="Y198" s="7"/>
      <c r="Z198" s="256"/>
      <c r="AA198" s="224"/>
      <c r="AB198" s="224"/>
      <c r="AC198" s="255"/>
      <c r="AD198" s="307"/>
      <c r="AE198" s="308"/>
      <c r="AF198" s="308"/>
      <c r="AG198" s="308"/>
      <c r="AH198" s="308"/>
      <c r="AI198" s="309"/>
      <c r="AJ198" s="45" t="s">
        <v>4759</v>
      </c>
      <c r="AK198" s="46"/>
      <c r="AL198" s="46"/>
      <c r="AM198" s="46"/>
      <c r="AN198" s="46"/>
      <c r="AO198" s="46"/>
      <c r="AP198" s="46"/>
      <c r="AQ198" s="46"/>
      <c r="AR198" s="46"/>
      <c r="AS198" s="53" t="s">
        <v>1</v>
      </c>
      <c r="AT198" s="25">
        <v>0.5</v>
      </c>
      <c r="AU198" s="148"/>
      <c r="AV198" s="147"/>
      <c r="AW198" s="146"/>
      <c r="AX198" s="145"/>
      <c r="AY198" s="89">
        <f>ROUND(ROUND(ROUND(M189*W198,0)*$AB$12,0)*AT198,0)-AU196</f>
        <v>135</v>
      </c>
      <c r="AZ198" s="144"/>
    </row>
  </sheetData>
  <mergeCells count="91">
    <mergeCell ref="D5:AX5"/>
    <mergeCell ref="G175:J177"/>
    <mergeCell ref="AD176:AI177"/>
    <mergeCell ref="AD197:AI198"/>
    <mergeCell ref="AU181:AX183"/>
    <mergeCell ref="AD182:AI183"/>
    <mergeCell ref="AD185:AI186"/>
    <mergeCell ref="AD188:AI189"/>
    <mergeCell ref="AD191:AI192"/>
    <mergeCell ref="AU193:AX195"/>
    <mergeCell ref="AD194:AI195"/>
    <mergeCell ref="AU145:AX147"/>
    <mergeCell ref="AD146:AI147"/>
    <mergeCell ref="AD149:AI150"/>
    <mergeCell ref="AD179:AI180"/>
    <mergeCell ref="AD155:AI156"/>
    <mergeCell ref="AU169:AX171"/>
    <mergeCell ref="AD170:AI171"/>
    <mergeCell ref="AD173:AI174"/>
    <mergeCell ref="G151:J153"/>
    <mergeCell ref="AD152:AI153"/>
    <mergeCell ref="AU157:AX159"/>
    <mergeCell ref="AD158:AI159"/>
    <mergeCell ref="AD161:AI162"/>
    <mergeCell ref="AD164:AI165"/>
    <mergeCell ref="AD167:AI168"/>
    <mergeCell ref="G127:J129"/>
    <mergeCell ref="AD128:AI129"/>
    <mergeCell ref="AD131:AI132"/>
    <mergeCell ref="AD140:AI141"/>
    <mergeCell ref="AD143:AI144"/>
    <mergeCell ref="AD137:AI138"/>
    <mergeCell ref="AD125:AI126"/>
    <mergeCell ref="G103:J105"/>
    <mergeCell ref="AD104:AI105"/>
    <mergeCell ref="AU109:AX111"/>
    <mergeCell ref="AD110:AI111"/>
    <mergeCell ref="AD113:AI114"/>
    <mergeCell ref="AD116:AI117"/>
    <mergeCell ref="AD119:AI120"/>
    <mergeCell ref="AU121:AX123"/>
    <mergeCell ref="AD122:AI123"/>
    <mergeCell ref="AU133:AX135"/>
    <mergeCell ref="AD134:AI135"/>
    <mergeCell ref="AD107:AI108"/>
    <mergeCell ref="AD68:AI69"/>
    <mergeCell ref="AD71:AI72"/>
    <mergeCell ref="AU97:AX99"/>
    <mergeCell ref="AD98:AI99"/>
    <mergeCell ref="AU73:AX75"/>
    <mergeCell ref="AD74:AI75"/>
    <mergeCell ref="AD77:AI78"/>
    <mergeCell ref="AU85:AX87"/>
    <mergeCell ref="AD86:AI87"/>
    <mergeCell ref="AD89:AI90"/>
    <mergeCell ref="AD83:AI84"/>
    <mergeCell ref="AD92:AI93"/>
    <mergeCell ref="AD95:AI96"/>
    <mergeCell ref="AD101:AI102"/>
    <mergeCell ref="AU49:AX51"/>
    <mergeCell ref="AD50:AI51"/>
    <mergeCell ref="AD53:AI54"/>
    <mergeCell ref="G79:J81"/>
    <mergeCell ref="AD80:AI81"/>
    <mergeCell ref="AD59:AI60"/>
    <mergeCell ref="AU61:AX63"/>
    <mergeCell ref="AD62:AI63"/>
    <mergeCell ref="AD65:AI66"/>
    <mergeCell ref="G55:J57"/>
    <mergeCell ref="AD56:AI57"/>
    <mergeCell ref="G31:J33"/>
    <mergeCell ref="AD32:AI33"/>
    <mergeCell ref="AD35:AI36"/>
    <mergeCell ref="AD44:AI45"/>
    <mergeCell ref="AD47:AI48"/>
    <mergeCell ref="AU37:AX39"/>
    <mergeCell ref="AD38:AI39"/>
    <mergeCell ref="AD41:AI42"/>
    <mergeCell ref="AD17:AI18"/>
    <mergeCell ref="AD20:AI21"/>
    <mergeCell ref="AD23:AI24"/>
    <mergeCell ref="AU25:AX27"/>
    <mergeCell ref="AD26:AI27"/>
    <mergeCell ref="AD29:AI30"/>
    <mergeCell ref="AU13:AX15"/>
    <mergeCell ref="AD14:AI15"/>
    <mergeCell ref="D7:F9"/>
    <mergeCell ref="G7:J9"/>
    <mergeCell ref="AD8:AI9"/>
    <mergeCell ref="AD11:AI12"/>
    <mergeCell ref="AB12:AC12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1" manualBreakCount="1">
    <brk id="1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autoPageBreaks="0"/>
  </sheetPr>
  <dimension ref="A1:BA3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2" width="2.3671875" style="59" customWidth="1"/>
    <col min="23" max="23" width="4.62890625" style="59" customWidth="1"/>
    <col min="24" max="43" width="2.3671875" style="59" customWidth="1"/>
    <col min="44" max="44" width="6.62890625" style="59" customWidth="1"/>
    <col min="45" max="45" width="2.3671875" style="59" customWidth="1"/>
    <col min="46" max="46" width="4.26171875" style="38" customWidth="1"/>
    <col min="47" max="50" width="2.47265625" style="38" customWidth="1"/>
    <col min="51" max="52" width="8.62890625" style="38" customWidth="1"/>
    <col min="53" max="53" width="4.47265625" style="38" bestFit="1" customWidth="1"/>
    <col min="54" max="16384" width="9" style="38"/>
  </cols>
  <sheetData>
    <row r="1" spans="1:53" ht="16.5" x14ac:dyDescent="0.3">
      <c r="A1" s="37"/>
    </row>
    <row r="2" spans="1:53" ht="16.5" x14ac:dyDescent="0.3">
      <c r="A2" s="37"/>
    </row>
    <row r="3" spans="1:53" ht="16.5" x14ac:dyDescent="0.3">
      <c r="A3" s="37"/>
    </row>
    <row r="4" spans="1:53" ht="16.5" x14ac:dyDescent="0.3">
      <c r="A4" s="37"/>
      <c r="B4" s="193"/>
    </row>
    <row r="5" spans="1:53" x14ac:dyDescent="0.3">
      <c r="A5" s="21" t="s">
        <v>2574</v>
      </c>
      <c r="B5" s="75"/>
      <c r="C5" s="130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30"/>
      <c r="Q5" s="61"/>
      <c r="R5" s="61"/>
      <c r="S5" s="36"/>
      <c r="T5" s="61"/>
      <c r="U5" s="61" t="s">
        <v>2573</v>
      </c>
      <c r="V5" s="61"/>
      <c r="W5" s="61"/>
      <c r="X5" s="61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1"/>
      <c r="AU5" s="61"/>
      <c r="AV5" s="61"/>
      <c r="AW5" s="61"/>
      <c r="AX5" s="61"/>
      <c r="AY5" s="20" t="s">
        <v>1858</v>
      </c>
      <c r="AZ5" s="20" t="s">
        <v>1857</v>
      </c>
      <c r="BA5" s="123"/>
    </row>
    <row r="6" spans="1:53" x14ac:dyDescent="0.3">
      <c r="A6" s="19" t="s">
        <v>1856</v>
      </c>
      <c r="B6" s="18" t="s">
        <v>1855</v>
      </c>
      <c r="C6" s="17"/>
      <c r="D6" s="66"/>
      <c r="E6" s="123"/>
      <c r="F6" s="123"/>
      <c r="G6" s="123"/>
      <c r="H6" s="1"/>
      <c r="I6" s="1"/>
      <c r="J6" s="1"/>
      <c r="K6" s="1"/>
      <c r="L6" s="1"/>
      <c r="M6" s="1"/>
      <c r="N6" s="1"/>
      <c r="O6" s="1"/>
      <c r="P6" s="1"/>
      <c r="Q6" s="123"/>
      <c r="R6" s="123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123"/>
      <c r="AV6" s="123"/>
      <c r="AW6" s="123"/>
      <c r="AX6" s="123"/>
      <c r="AY6" s="16" t="s">
        <v>2</v>
      </c>
      <c r="AZ6" s="15" t="s">
        <v>0</v>
      </c>
      <c r="BA6" s="123"/>
    </row>
    <row r="7" spans="1:53" ht="14.25" customHeight="1" x14ac:dyDescent="0.3">
      <c r="A7" s="6">
        <v>22</v>
      </c>
      <c r="B7" s="154">
        <v>7601</v>
      </c>
      <c r="C7" s="49" t="s">
        <v>5274</v>
      </c>
      <c r="D7" s="298" t="s">
        <v>3408</v>
      </c>
      <c r="E7" s="299"/>
      <c r="F7" s="300"/>
      <c r="G7" s="47" t="s">
        <v>2810</v>
      </c>
      <c r="H7" s="30"/>
      <c r="I7" s="30"/>
      <c r="J7" s="30"/>
      <c r="K7" s="57" t="s">
        <v>2513</v>
      </c>
      <c r="L7" s="56"/>
      <c r="M7" s="266"/>
      <c r="N7" s="56"/>
      <c r="O7" s="56"/>
      <c r="P7" s="56"/>
      <c r="Q7" s="238"/>
      <c r="R7" s="30"/>
      <c r="S7" s="50"/>
      <c r="T7" s="50"/>
      <c r="U7" s="50"/>
      <c r="V7" s="50"/>
      <c r="W7" s="52"/>
      <c r="X7" s="50"/>
      <c r="Y7" s="50"/>
      <c r="Z7" s="57" t="s">
        <v>4441</v>
      </c>
      <c r="AA7" s="56"/>
      <c r="AB7" s="56"/>
      <c r="AC7" s="238"/>
      <c r="AD7" s="187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165"/>
      <c r="AT7" s="271"/>
      <c r="AU7" s="176"/>
      <c r="AV7" s="165"/>
      <c r="AW7" s="165"/>
      <c r="AX7" s="175"/>
      <c r="AY7" s="89">
        <f>ROUND(M9*$AB$12,0)</f>
        <v>694</v>
      </c>
      <c r="AZ7" s="14" t="s">
        <v>2568</v>
      </c>
    </row>
    <row r="8" spans="1:53" ht="14.25" customHeight="1" x14ac:dyDescent="0.3">
      <c r="A8" s="6">
        <v>22</v>
      </c>
      <c r="B8" s="154">
        <v>7602</v>
      </c>
      <c r="C8" s="49" t="s">
        <v>5273</v>
      </c>
      <c r="D8" s="301"/>
      <c r="E8" s="302"/>
      <c r="F8" s="303"/>
      <c r="G8" s="41"/>
      <c r="H8" s="1"/>
      <c r="I8" s="1"/>
      <c r="J8" s="1"/>
      <c r="K8" s="55" t="s">
        <v>4482</v>
      </c>
      <c r="L8" s="54"/>
      <c r="M8" s="265"/>
      <c r="N8" s="54"/>
      <c r="O8" s="54"/>
      <c r="P8" s="54"/>
      <c r="Q8" s="200"/>
      <c r="R8" s="1"/>
      <c r="S8" s="58"/>
      <c r="T8" s="58"/>
      <c r="U8" s="58"/>
      <c r="V8" s="58"/>
      <c r="W8" s="158"/>
      <c r="X8" s="58"/>
      <c r="Y8" s="58"/>
      <c r="Z8" s="55" t="s">
        <v>4439</v>
      </c>
      <c r="AA8" s="54"/>
      <c r="AB8" s="54"/>
      <c r="AC8" s="200"/>
      <c r="AD8" s="304" t="s">
        <v>2230</v>
      </c>
      <c r="AE8" s="305"/>
      <c r="AF8" s="305"/>
      <c r="AG8" s="305"/>
      <c r="AH8" s="305"/>
      <c r="AI8" s="306"/>
      <c r="AJ8" s="166" t="s">
        <v>2244</v>
      </c>
      <c r="AK8" s="62"/>
      <c r="AL8" s="62"/>
      <c r="AM8" s="62"/>
      <c r="AN8" s="62"/>
      <c r="AO8" s="62"/>
      <c r="AP8" s="62"/>
      <c r="AQ8" s="62"/>
      <c r="AR8" s="62"/>
      <c r="AS8" s="50" t="s">
        <v>2224</v>
      </c>
      <c r="AT8" s="205">
        <v>0.7</v>
      </c>
      <c r="AU8" s="157"/>
      <c r="AV8" s="156"/>
      <c r="AW8" s="156"/>
      <c r="AX8" s="155"/>
      <c r="AY8" s="89">
        <f>ROUND(ROUND(M9*$AB$12,0)*AT8,0)</f>
        <v>486</v>
      </c>
      <c r="AZ8" s="9"/>
    </row>
    <row r="9" spans="1:53" ht="14.1" x14ac:dyDescent="0.3">
      <c r="A9" s="6">
        <v>22</v>
      </c>
      <c r="B9" s="154" t="s">
        <v>5272</v>
      </c>
      <c r="C9" s="49" t="s">
        <v>5271</v>
      </c>
      <c r="D9" s="301"/>
      <c r="E9" s="302"/>
      <c r="F9" s="303"/>
      <c r="G9" s="41"/>
      <c r="H9" s="1"/>
      <c r="I9" s="1"/>
      <c r="J9" s="1"/>
      <c r="K9" s="41"/>
      <c r="L9" s="1"/>
      <c r="M9" s="174">
        <f>'7経過的生活介護(基本４)'!L9</f>
        <v>991</v>
      </c>
      <c r="N9" s="1" t="s">
        <v>1860</v>
      </c>
      <c r="O9" s="1"/>
      <c r="P9" s="1"/>
      <c r="Q9" s="40"/>
      <c r="R9" s="1"/>
      <c r="S9" s="58"/>
      <c r="T9" s="58"/>
      <c r="U9" s="58"/>
      <c r="V9" s="58"/>
      <c r="W9" s="158"/>
      <c r="X9" s="58"/>
      <c r="Y9" s="58"/>
      <c r="Z9" s="55" t="s">
        <v>4436</v>
      </c>
      <c r="AA9" s="54"/>
      <c r="AB9" s="54"/>
      <c r="AC9" s="200"/>
      <c r="AD9" s="307"/>
      <c r="AE9" s="308"/>
      <c r="AF9" s="308"/>
      <c r="AG9" s="308"/>
      <c r="AH9" s="308"/>
      <c r="AI9" s="309"/>
      <c r="AJ9" s="45" t="s">
        <v>2248</v>
      </c>
      <c r="AK9" s="46"/>
      <c r="AL9" s="46"/>
      <c r="AM9" s="46"/>
      <c r="AN9" s="46"/>
      <c r="AO9" s="46"/>
      <c r="AP9" s="46"/>
      <c r="AQ9" s="46"/>
      <c r="AR9" s="46"/>
      <c r="AS9" s="53" t="s">
        <v>1</v>
      </c>
      <c r="AT9" s="205">
        <v>0.5</v>
      </c>
      <c r="AU9" s="157"/>
      <c r="AV9" s="156"/>
      <c r="AW9" s="156"/>
      <c r="AX9" s="155"/>
      <c r="AY9" s="89">
        <f>ROUND(ROUND(M9*$AB$12,0)*AT9,0)</f>
        <v>347</v>
      </c>
      <c r="AZ9" s="9"/>
    </row>
    <row r="10" spans="1:53" ht="14.25" customHeight="1" x14ac:dyDescent="0.3">
      <c r="A10" s="6">
        <v>22</v>
      </c>
      <c r="B10" s="154">
        <v>7603</v>
      </c>
      <c r="C10" s="49" t="s">
        <v>5270</v>
      </c>
      <c r="D10" s="108"/>
      <c r="E10" s="109"/>
      <c r="F10" s="110"/>
      <c r="G10" s="41"/>
      <c r="H10" s="1"/>
      <c r="I10" s="1"/>
      <c r="J10" s="1"/>
      <c r="K10" s="41"/>
      <c r="L10" s="1"/>
      <c r="M10" s="33"/>
      <c r="N10" s="1"/>
      <c r="O10" s="1"/>
      <c r="P10" s="1"/>
      <c r="Q10" s="40"/>
      <c r="R10" s="62" t="s">
        <v>2234</v>
      </c>
      <c r="S10" s="62"/>
      <c r="T10" s="62"/>
      <c r="U10" s="62"/>
      <c r="V10" s="62"/>
      <c r="W10" s="168"/>
      <c r="X10" s="62"/>
      <c r="Y10" s="62"/>
      <c r="Z10" s="55"/>
      <c r="AA10" s="54"/>
      <c r="AB10" s="54"/>
      <c r="AC10" s="200"/>
      <c r="AD10" s="166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50"/>
      <c r="AT10" s="268"/>
      <c r="AU10" s="157"/>
      <c r="AV10" s="156"/>
      <c r="AW10" s="156"/>
      <c r="AX10" s="155"/>
      <c r="AY10" s="89">
        <f>ROUND(ROUND(M9*W12,0)*$AB$12,0)</f>
        <v>669</v>
      </c>
      <c r="AZ10" s="9"/>
    </row>
    <row r="11" spans="1:53" ht="14.25" customHeight="1" x14ac:dyDescent="0.3">
      <c r="A11" s="6">
        <v>22</v>
      </c>
      <c r="B11" s="154">
        <v>7604</v>
      </c>
      <c r="C11" s="49" t="s">
        <v>5269</v>
      </c>
      <c r="D11" s="108"/>
      <c r="E11" s="109"/>
      <c r="F11" s="109"/>
      <c r="G11" s="41"/>
      <c r="H11" s="1"/>
      <c r="I11" s="1"/>
      <c r="J11" s="1"/>
      <c r="K11" s="173"/>
      <c r="L11" s="159"/>
      <c r="M11" s="160"/>
      <c r="N11" s="159"/>
      <c r="O11" s="159"/>
      <c r="P11" s="1"/>
      <c r="Q11" s="40"/>
      <c r="R11" s="58" t="s">
        <v>2231</v>
      </c>
      <c r="S11" s="58"/>
      <c r="T11" s="58"/>
      <c r="U11" s="58"/>
      <c r="V11" s="58"/>
      <c r="W11" s="158"/>
      <c r="X11" s="58"/>
      <c r="Y11" s="58"/>
      <c r="Z11" s="108"/>
      <c r="AA11" s="109"/>
      <c r="AB11" s="109"/>
      <c r="AC11" s="110"/>
      <c r="AD11" s="304" t="s">
        <v>2230</v>
      </c>
      <c r="AE11" s="305"/>
      <c r="AF11" s="305"/>
      <c r="AG11" s="305"/>
      <c r="AH11" s="305"/>
      <c r="AI11" s="306"/>
      <c r="AJ11" s="166" t="s">
        <v>2244</v>
      </c>
      <c r="AK11" s="62"/>
      <c r="AL11" s="62"/>
      <c r="AM11" s="62"/>
      <c r="AN11" s="62"/>
      <c r="AO11" s="62"/>
      <c r="AP11" s="62"/>
      <c r="AQ11" s="62"/>
      <c r="AR11" s="62"/>
      <c r="AS11" s="50" t="s">
        <v>2224</v>
      </c>
      <c r="AT11" s="205">
        <v>0.7</v>
      </c>
      <c r="AU11" s="157"/>
      <c r="AV11" s="156"/>
      <c r="AW11" s="156"/>
      <c r="AX11" s="155"/>
      <c r="AY11" s="89">
        <f>ROUND(ROUND(ROUND(M9*W12,0)*$AB$12,0)*AT11,0)</f>
        <v>468</v>
      </c>
      <c r="AZ11" s="9"/>
    </row>
    <row r="12" spans="1:53" ht="14.1" x14ac:dyDescent="0.3">
      <c r="A12" s="6">
        <v>22</v>
      </c>
      <c r="B12" s="154" t="s">
        <v>1743</v>
      </c>
      <c r="C12" s="49" t="s">
        <v>5268</v>
      </c>
      <c r="D12" s="108"/>
      <c r="E12" s="109"/>
      <c r="F12" s="109"/>
      <c r="G12" s="41"/>
      <c r="H12" s="1"/>
      <c r="I12" s="1"/>
      <c r="J12" s="1"/>
      <c r="K12" s="173"/>
      <c r="L12" s="159"/>
      <c r="M12" s="160"/>
      <c r="N12" s="159"/>
      <c r="O12" s="159"/>
      <c r="P12" s="1"/>
      <c r="Q12" s="40"/>
      <c r="R12" s="7"/>
      <c r="S12" s="7"/>
      <c r="T12" s="7"/>
      <c r="U12" s="7"/>
      <c r="V12" s="107" t="s">
        <v>2224</v>
      </c>
      <c r="W12" s="150">
        <v>0.96499999999999997</v>
      </c>
      <c r="X12" s="7"/>
      <c r="Y12" s="7"/>
      <c r="Z12" s="55"/>
      <c r="AA12" s="127" t="s">
        <v>2224</v>
      </c>
      <c r="AB12" s="340">
        <v>0.7</v>
      </c>
      <c r="AC12" s="341"/>
      <c r="AD12" s="307"/>
      <c r="AE12" s="308"/>
      <c r="AF12" s="308"/>
      <c r="AG12" s="308"/>
      <c r="AH12" s="308"/>
      <c r="AI12" s="309"/>
      <c r="AJ12" s="45" t="s">
        <v>2248</v>
      </c>
      <c r="AK12" s="46"/>
      <c r="AL12" s="46"/>
      <c r="AM12" s="46"/>
      <c r="AN12" s="46"/>
      <c r="AO12" s="46"/>
      <c r="AP12" s="46"/>
      <c r="AQ12" s="46"/>
      <c r="AR12" s="46"/>
      <c r="AS12" s="53" t="s">
        <v>1</v>
      </c>
      <c r="AT12" s="205">
        <v>0.5</v>
      </c>
      <c r="AU12" s="172"/>
      <c r="AV12" s="146"/>
      <c r="AW12" s="146"/>
      <c r="AX12" s="145"/>
      <c r="AY12" s="89">
        <f>ROUND(ROUND(ROUND(M9*W12,0)*$AB$12,0)*AT12,0)</f>
        <v>335</v>
      </c>
      <c r="AZ12" s="9"/>
    </row>
    <row r="13" spans="1:53" ht="14.25" customHeight="1" x14ac:dyDescent="0.3">
      <c r="A13" s="6">
        <v>22</v>
      </c>
      <c r="B13" s="154" t="s">
        <v>1742</v>
      </c>
      <c r="C13" s="49" t="s">
        <v>5267</v>
      </c>
      <c r="D13" s="108"/>
      <c r="E13" s="109"/>
      <c r="F13" s="110"/>
      <c r="G13" s="41"/>
      <c r="H13" s="1"/>
      <c r="I13" s="1"/>
      <c r="J13" s="1"/>
      <c r="K13" s="41"/>
      <c r="L13" s="1"/>
      <c r="M13" s="33"/>
      <c r="N13" s="1"/>
      <c r="O13" s="1"/>
      <c r="P13" s="1"/>
      <c r="Q13" s="40"/>
      <c r="R13" s="30"/>
      <c r="S13" s="50"/>
      <c r="T13" s="50"/>
      <c r="U13" s="50"/>
      <c r="V13" s="50"/>
      <c r="W13" s="52"/>
      <c r="X13" s="50"/>
      <c r="Y13" s="50"/>
      <c r="Z13" s="55"/>
      <c r="AA13" s="54"/>
      <c r="AB13" s="54"/>
      <c r="AC13" s="200"/>
      <c r="AD13" s="187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165"/>
      <c r="AT13" s="271"/>
      <c r="AU13" s="310" t="s">
        <v>2255</v>
      </c>
      <c r="AV13" s="311"/>
      <c r="AW13" s="311"/>
      <c r="AX13" s="312"/>
      <c r="AY13" s="89">
        <f>ROUND(M9*$AB$12,0)-AU16</f>
        <v>689</v>
      </c>
      <c r="AZ13" s="9"/>
    </row>
    <row r="14" spans="1:53" ht="14.25" customHeight="1" x14ac:dyDescent="0.3">
      <c r="A14" s="6">
        <v>22</v>
      </c>
      <c r="B14" s="154" t="s">
        <v>1741</v>
      </c>
      <c r="C14" s="49" t="s">
        <v>5266</v>
      </c>
      <c r="D14" s="108"/>
      <c r="E14" s="109"/>
      <c r="F14" s="110"/>
      <c r="G14" s="41"/>
      <c r="H14" s="1"/>
      <c r="I14" s="1"/>
      <c r="J14" s="1"/>
      <c r="K14" s="41"/>
      <c r="L14" s="1"/>
      <c r="M14" s="33"/>
      <c r="N14" s="1"/>
      <c r="O14" s="1"/>
      <c r="P14" s="1"/>
      <c r="Q14" s="40"/>
      <c r="R14" s="1"/>
      <c r="S14" s="58"/>
      <c r="T14" s="58"/>
      <c r="U14" s="58"/>
      <c r="V14" s="58"/>
      <c r="W14" s="158"/>
      <c r="X14" s="58"/>
      <c r="Y14" s="58"/>
      <c r="Z14" s="55"/>
      <c r="AA14" s="54"/>
      <c r="AB14" s="54"/>
      <c r="AC14" s="200"/>
      <c r="AD14" s="304" t="s">
        <v>2230</v>
      </c>
      <c r="AE14" s="305"/>
      <c r="AF14" s="305"/>
      <c r="AG14" s="305"/>
      <c r="AH14" s="305"/>
      <c r="AI14" s="306"/>
      <c r="AJ14" s="166" t="s">
        <v>2244</v>
      </c>
      <c r="AK14" s="62"/>
      <c r="AL14" s="62"/>
      <c r="AM14" s="62"/>
      <c r="AN14" s="62"/>
      <c r="AO14" s="62"/>
      <c r="AP14" s="62"/>
      <c r="AQ14" s="62"/>
      <c r="AR14" s="62"/>
      <c r="AS14" s="50" t="s">
        <v>2224</v>
      </c>
      <c r="AT14" s="205">
        <v>0.7</v>
      </c>
      <c r="AU14" s="313"/>
      <c r="AV14" s="314"/>
      <c r="AW14" s="314"/>
      <c r="AX14" s="315"/>
      <c r="AY14" s="89">
        <f>ROUND(ROUND(M9*$AB$12,0)*AT14,0)-AU16</f>
        <v>481</v>
      </c>
      <c r="AZ14" s="9"/>
    </row>
    <row r="15" spans="1:53" ht="14.1" x14ac:dyDescent="0.3">
      <c r="A15" s="6">
        <v>22</v>
      </c>
      <c r="B15" s="154" t="s">
        <v>1740</v>
      </c>
      <c r="C15" s="49" t="s">
        <v>5265</v>
      </c>
      <c r="D15" s="108"/>
      <c r="E15" s="109"/>
      <c r="F15" s="110"/>
      <c r="G15" s="41"/>
      <c r="H15" s="1"/>
      <c r="I15" s="1"/>
      <c r="J15" s="1"/>
      <c r="K15" s="41"/>
      <c r="L15" s="1"/>
      <c r="M15" s="196"/>
      <c r="N15" s="1"/>
      <c r="O15" s="1"/>
      <c r="P15" s="1"/>
      <c r="Q15" s="40"/>
      <c r="R15" s="1"/>
      <c r="S15" s="58"/>
      <c r="T15" s="58"/>
      <c r="U15" s="58"/>
      <c r="V15" s="58"/>
      <c r="W15" s="158"/>
      <c r="X15" s="58"/>
      <c r="Y15" s="58"/>
      <c r="Z15" s="55"/>
      <c r="AA15" s="54"/>
      <c r="AB15" s="54"/>
      <c r="AC15" s="200"/>
      <c r="AD15" s="307"/>
      <c r="AE15" s="308"/>
      <c r="AF15" s="308"/>
      <c r="AG15" s="308"/>
      <c r="AH15" s="308"/>
      <c r="AI15" s="309"/>
      <c r="AJ15" s="45" t="s">
        <v>2248</v>
      </c>
      <c r="AK15" s="46"/>
      <c r="AL15" s="46"/>
      <c r="AM15" s="46"/>
      <c r="AN15" s="46"/>
      <c r="AO15" s="46"/>
      <c r="AP15" s="46"/>
      <c r="AQ15" s="46"/>
      <c r="AR15" s="46"/>
      <c r="AS15" s="53" t="s">
        <v>1</v>
      </c>
      <c r="AT15" s="205">
        <v>0.5</v>
      </c>
      <c r="AU15" s="313"/>
      <c r="AV15" s="314"/>
      <c r="AW15" s="314"/>
      <c r="AX15" s="315"/>
      <c r="AY15" s="89">
        <f>ROUND(ROUND(M9*$AB$12,0)*AT15,0)-AU16</f>
        <v>342</v>
      </c>
      <c r="AZ15" s="9"/>
    </row>
    <row r="16" spans="1:53" ht="14.25" customHeight="1" x14ac:dyDescent="0.3">
      <c r="A16" s="6">
        <v>22</v>
      </c>
      <c r="B16" s="154" t="s">
        <v>1739</v>
      </c>
      <c r="C16" s="49" t="s">
        <v>5264</v>
      </c>
      <c r="D16" s="108"/>
      <c r="E16" s="109"/>
      <c r="F16" s="110"/>
      <c r="G16" s="41"/>
      <c r="H16" s="1"/>
      <c r="I16" s="1"/>
      <c r="J16" s="1"/>
      <c r="K16" s="41"/>
      <c r="L16" s="1"/>
      <c r="M16" s="33"/>
      <c r="N16" s="1"/>
      <c r="O16" s="1"/>
      <c r="P16" s="1"/>
      <c r="Q16" s="40"/>
      <c r="R16" s="62" t="s">
        <v>2234</v>
      </c>
      <c r="S16" s="62"/>
      <c r="T16" s="62"/>
      <c r="U16" s="62"/>
      <c r="V16" s="62"/>
      <c r="W16" s="168"/>
      <c r="X16" s="62"/>
      <c r="Y16" s="62"/>
      <c r="Z16" s="55"/>
      <c r="AA16" s="54"/>
      <c r="AB16" s="54"/>
      <c r="AC16" s="200"/>
      <c r="AD16" s="166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50"/>
      <c r="AT16" s="268"/>
      <c r="AU16" s="163">
        <v>5</v>
      </c>
      <c r="AV16" s="162" t="s">
        <v>2251</v>
      </c>
      <c r="AW16" s="159"/>
      <c r="AX16" s="161"/>
      <c r="AY16" s="89">
        <f>ROUND(ROUND(M9*W18,0)*$AB$12,0)-AU16</f>
        <v>664</v>
      </c>
      <c r="AZ16" s="9"/>
    </row>
    <row r="17" spans="1:52" ht="14.25" customHeight="1" x14ac:dyDescent="0.3">
      <c r="A17" s="6">
        <v>22</v>
      </c>
      <c r="B17" s="154" t="s">
        <v>1738</v>
      </c>
      <c r="C17" s="49" t="s">
        <v>5263</v>
      </c>
      <c r="D17" s="108"/>
      <c r="E17" s="109"/>
      <c r="F17" s="109"/>
      <c r="G17" s="41"/>
      <c r="H17" s="1"/>
      <c r="I17" s="1"/>
      <c r="J17" s="1"/>
      <c r="K17" s="173"/>
      <c r="L17" s="159"/>
      <c r="M17" s="160"/>
      <c r="N17" s="159"/>
      <c r="O17" s="159"/>
      <c r="P17" s="1"/>
      <c r="Q17" s="40"/>
      <c r="R17" s="58" t="s">
        <v>2231</v>
      </c>
      <c r="S17" s="58"/>
      <c r="T17" s="58"/>
      <c r="U17" s="58"/>
      <c r="V17" s="58"/>
      <c r="W17" s="158"/>
      <c r="X17" s="58"/>
      <c r="Y17" s="58"/>
      <c r="Z17" s="55"/>
      <c r="AA17" s="54"/>
      <c r="AB17" s="54"/>
      <c r="AC17" s="200"/>
      <c r="AD17" s="304" t="s">
        <v>2230</v>
      </c>
      <c r="AE17" s="305"/>
      <c r="AF17" s="305"/>
      <c r="AG17" s="305"/>
      <c r="AH17" s="305"/>
      <c r="AI17" s="306"/>
      <c r="AJ17" s="166" t="s">
        <v>2244</v>
      </c>
      <c r="AK17" s="62"/>
      <c r="AL17" s="62"/>
      <c r="AM17" s="62"/>
      <c r="AN17" s="62"/>
      <c r="AO17" s="62"/>
      <c r="AP17" s="62"/>
      <c r="AQ17" s="62"/>
      <c r="AR17" s="62"/>
      <c r="AS17" s="50" t="s">
        <v>2224</v>
      </c>
      <c r="AT17" s="205">
        <v>0.7</v>
      </c>
      <c r="AU17" s="157"/>
      <c r="AV17" s="156"/>
      <c r="AW17" s="156"/>
      <c r="AX17" s="155"/>
      <c r="AY17" s="89">
        <f>ROUND(ROUND(ROUND(M9*W18,0)*$AB$12,0)*AT17,0)-AU16</f>
        <v>463</v>
      </c>
      <c r="AZ17" s="9"/>
    </row>
    <row r="18" spans="1:52" ht="14.1" x14ac:dyDescent="0.3">
      <c r="A18" s="6">
        <v>22</v>
      </c>
      <c r="B18" s="154" t="s">
        <v>1737</v>
      </c>
      <c r="C18" s="49" t="s">
        <v>5262</v>
      </c>
      <c r="D18" s="108"/>
      <c r="E18" s="109"/>
      <c r="F18" s="109"/>
      <c r="G18" s="41"/>
      <c r="H18" s="1"/>
      <c r="I18" s="1"/>
      <c r="J18" s="1"/>
      <c r="K18" s="173"/>
      <c r="L18" s="159"/>
      <c r="M18" s="160"/>
      <c r="N18" s="159"/>
      <c r="O18" s="159"/>
      <c r="P18" s="1"/>
      <c r="Q18" s="40"/>
      <c r="R18" s="7"/>
      <c r="S18" s="7"/>
      <c r="T18" s="7"/>
      <c r="U18" s="7"/>
      <c r="V18" s="107" t="s">
        <v>2224</v>
      </c>
      <c r="W18" s="150">
        <v>0.96499999999999997</v>
      </c>
      <c r="X18" s="7"/>
      <c r="Y18" s="7"/>
      <c r="Z18" s="55"/>
      <c r="AA18" s="127"/>
      <c r="AB18" s="262"/>
      <c r="AC18" s="261"/>
      <c r="AD18" s="307"/>
      <c r="AE18" s="308"/>
      <c r="AF18" s="308"/>
      <c r="AG18" s="308"/>
      <c r="AH18" s="308"/>
      <c r="AI18" s="309"/>
      <c r="AJ18" s="45" t="s">
        <v>2248</v>
      </c>
      <c r="AK18" s="46"/>
      <c r="AL18" s="46"/>
      <c r="AM18" s="46"/>
      <c r="AN18" s="46"/>
      <c r="AO18" s="46"/>
      <c r="AP18" s="46"/>
      <c r="AQ18" s="46"/>
      <c r="AR18" s="46"/>
      <c r="AS18" s="53" t="s">
        <v>1</v>
      </c>
      <c r="AT18" s="205">
        <v>0.5</v>
      </c>
      <c r="AU18" s="148"/>
      <c r="AV18" s="147"/>
      <c r="AW18" s="146"/>
      <c r="AX18" s="145"/>
      <c r="AY18" s="89">
        <f>ROUND(ROUND(ROUND(M9*W18,0)*$AB$12,0)*AT18,0)-AU16</f>
        <v>330</v>
      </c>
      <c r="AZ18" s="9"/>
    </row>
    <row r="19" spans="1:52" ht="14.25" customHeight="1" x14ac:dyDescent="0.3">
      <c r="A19" s="6">
        <v>22</v>
      </c>
      <c r="B19" s="154">
        <v>7605</v>
      </c>
      <c r="C19" s="49" t="s">
        <v>5261</v>
      </c>
      <c r="D19" s="108"/>
      <c r="E19" s="109"/>
      <c r="F19" s="109"/>
      <c r="G19" s="41"/>
      <c r="H19" s="1"/>
      <c r="I19" s="1"/>
      <c r="J19" s="159"/>
      <c r="K19" s="57" t="s">
        <v>2772</v>
      </c>
      <c r="L19" s="56"/>
      <c r="M19" s="266"/>
      <c r="N19" s="56"/>
      <c r="O19" s="56"/>
      <c r="P19" s="56"/>
      <c r="Q19" s="238"/>
      <c r="R19" s="30"/>
      <c r="S19" s="50"/>
      <c r="T19" s="50"/>
      <c r="U19" s="50"/>
      <c r="V19" s="50"/>
      <c r="W19" s="52"/>
      <c r="X19" s="50"/>
      <c r="Y19" s="50"/>
      <c r="Z19" s="55"/>
      <c r="AA19" s="54"/>
      <c r="AB19" s="54"/>
      <c r="AC19" s="200"/>
      <c r="AD19" s="187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165"/>
      <c r="AT19" s="271"/>
      <c r="AU19" s="176"/>
      <c r="AV19" s="165"/>
      <c r="AW19" s="165"/>
      <c r="AX19" s="175"/>
      <c r="AY19" s="89">
        <f>ROUND(M21*$AB$12,0)</f>
        <v>547</v>
      </c>
      <c r="AZ19" s="9"/>
    </row>
    <row r="20" spans="1:52" ht="14.25" customHeight="1" x14ac:dyDescent="0.3">
      <c r="A20" s="6">
        <v>22</v>
      </c>
      <c r="B20" s="154">
        <v>7606</v>
      </c>
      <c r="C20" s="49" t="s">
        <v>5260</v>
      </c>
      <c r="D20" s="108"/>
      <c r="E20" s="109"/>
      <c r="F20" s="109"/>
      <c r="G20" s="41"/>
      <c r="H20" s="1"/>
      <c r="I20" s="1"/>
      <c r="J20" s="159"/>
      <c r="K20" s="55"/>
      <c r="L20" s="54"/>
      <c r="M20" s="265"/>
      <c r="N20" s="54"/>
      <c r="O20" s="54"/>
      <c r="P20" s="54"/>
      <c r="Q20" s="200"/>
      <c r="R20" s="1"/>
      <c r="S20" s="58"/>
      <c r="T20" s="58"/>
      <c r="U20" s="58"/>
      <c r="V20" s="58"/>
      <c r="W20" s="158"/>
      <c r="X20" s="58"/>
      <c r="Y20" s="58"/>
      <c r="Z20" s="108"/>
      <c r="AA20" s="180"/>
      <c r="AB20" s="180"/>
      <c r="AC20" s="236"/>
      <c r="AD20" s="304" t="s">
        <v>2230</v>
      </c>
      <c r="AE20" s="305"/>
      <c r="AF20" s="305"/>
      <c r="AG20" s="305"/>
      <c r="AH20" s="305"/>
      <c r="AI20" s="306"/>
      <c r="AJ20" s="166" t="s">
        <v>2244</v>
      </c>
      <c r="AK20" s="62"/>
      <c r="AL20" s="62"/>
      <c r="AM20" s="62"/>
      <c r="AN20" s="62"/>
      <c r="AO20" s="62"/>
      <c r="AP20" s="62"/>
      <c r="AQ20" s="62"/>
      <c r="AR20" s="62"/>
      <c r="AS20" s="50" t="s">
        <v>2224</v>
      </c>
      <c r="AT20" s="205">
        <v>0.7</v>
      </c>
      <c r="AU20" s="157"/>
      <c r="AV20" s="156"/>
      <c r="AW20" s="156"/>
      <c r="AX20" s="155"/>
      <c r="AY20" s="89">
        <f>ROUND(ROUND(M21*$AB$12,0)*AT20,0)</f>
        <v>383</v>
      </c>
      <c r="AZ20" s="9"/>
    </row>
    <row r="21" spans="1:52" ht="14.1" x14ac:dyDescent="0.3">
      <c r="A21" s="6">
        <v>22</v>
      </c>
      <c r="B21" s="154" t="s">
        <v>1736</v>
      </c>
      <c r="C21" s="49" t="s">
        <v>5259</v>
      </c>
      <c r="D21" s="108"/>
      <c r="E21" s="109"/>
      <c r="F21" s="109"/>
      <c r="G21" s="41"/>
      <c r="H21" s="1"/>
      <c r="I21" s="1"/>
      <c r="J21" s="159"/>
      <c r="K21" s="173"/>
      <c r="L21" s="159"/>
      <c r="M21" s="174">
        <f>'7経過的生活介護(基本４)'!L21</f>
        <v>781</v>
      </c>
      <c r="N21" s="1" t="s">
        <v>1860</v>
      </c>
      <c r="O21" s="1"/>
      <c r="P21" s="159"/>
      <c r="Q21" s="40"/>
      <c r="R21" s="1"/>
      <c r="S21" s="58"/>
      <c r="T21" s="58"/>
      <c r="U21" s="58"/>
      <c r="V21" s="58"/>
      <c r="W21" s="158"/>
      <c r="X21" s="58"/>
      <c r="Y21" s="58"/>
      <c r="Z21" s="108"/>
      <c r="AA21" s="127"/>
      <c r="AB21" s="126"/>
      <c r="AC21" s="267"/>
      <c r="AD21" s="307"/>
      <c r="AE21" s="308"/>
      <c r="AF21" s="308"/>
      <c r="AG21" s="308"/>
      <c r="AH21" s="308"/>
      <c r="AI21" s="309"/>
      <c r="AJ21" s="45" t="s">
        <v>2248</v>
      </c>
      <c r="AK21" s="46"/>
      <c r="AL21" s="46"/>
      <c r="AM21" s="46"/>
      <c r="AN21" s="46"/>
      <c r="AO21" s="46"/>
      <c r="AP21" s="46"/>
      <c r="AQ21" s="46"/>
      <c r="AR21" s="46"/>
      <c r="AS21" s="53" t="s">
        <v>1</v>
      </c>
      <c r="AT21" s="205">
        <v>0.5</v>
      </c>
      <c r="AU21" s="157"/>
      <c r="AV21" s="156"/>
      <c r="AW21" s="156"/>
      <c r="AX21" s="155"/>
      <c r="AY21" s="89">
        <f>ROUND(ROUND(M21*$AB$12,0)*AT21,0)</f>
        <v>274</v>
      </c>
      <c r="AZ21" s="9"/>
    </row>
    <row r="22" spans="1:52" ht="14.1" x14ac:dyDescent="0.3">
      <c r="A22" s="6">
        <v>22</v>
      </c>
      <c r="B22" s="154">
        <v>7607</v>
      </c>
      <c r="C22" s="49" t="s">
        <v>5258</v>
      </c>
      <c r="D22" s="108"/>
      <c r="E22" s="109"/>
      <c r="F22" s="109"/>
      <c r="G22" s="41"/>
      <c r="H22" s="1"/>
      <c r="I22" s="1"/>
      <c r="J22" s="159"/>
      <c r="K22" s="173"/>
      <c r="L22" s="159"/>
      <c r="M22" s="160"/>
      <c r="N22" s="159"/>
      <c r="O22" s="159"/>
      <c r="P22" s="159"/>
      <c r="Q22" s="40"/>
      <c r="R22" s="62" t="s">
        <v>2234</v>
      </c>
      <c r="S22" s="62"/>
      <c r="T22" s="62"/>
      <c r="U22" s="62"/>
      <c r="V22" s="62"/>
      <c r="W22" s="168"/>
      <c r="X22" s="62"/>
      <c r="Y22" s="62"/>
      <c r="Z22" s="67"/>
      <c r="AA22" s="58"/>
      <c r="AB22" s="58"/>
      <c r="AC22" s="74"/>
      <c r="AD22" s="16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50"/>
      <c r="AT22" s="268"/>
      <c r="AU22" s="157"/>
      <c r="AV22" s="156"/>
      <c r="AW22" s="156"/>
      <c r="AX22" s="155"/>
      <c r="AY22" s="89">
        <f>ROUND(ROUND(M21*W24,0)*$AB$12,0)</f>
        <v>528</v>
      </c>
      <c r="AZ22" s="9"/>
    </row>
    <row r="23" spans="1:52" ht="14.25" customHeight="1" x14ac:dyDescent="0.3">
      <c r="A23" s="6">
        <v>22</v>
      </c>
      <c r="B23" s="154">
        <v>7608</v>
      </c>
      <c r="C23" s="49" t="s">
        <v>5257</v>
      </c>
      <c r="D23" s="108"/>
      <c r="E23" s="109"/>
      <c r="F23" s="109"/>
      <c r="G23" s="41"/>
      <c r="H23" s="1"/>
      <c r="I23" s="1"/>
      <c r="J23" s="159"/>
      <c r="K23" s="173"/>
      <c r="L23" s="159"/>
      <c r="M23" s="160"/>
      <c r="N23" s="159"/>
      <c r="O23" s="159"/>
      <c r="P23" s="159"/>
      <c r="Q23" s="40"/>
      <c r="R23" s="58" t="s">
        <v>2231</v>
      </c>
      <c r="S23" s="58"/>
      <c r="T23" s="58"/>
      <c r="U23" s="58"/>
      <c r="V23" s="58"/>
      <c r="W23" s="158"/>
      <c r="X23" s="58"/>
      <c r="Y23" s="58"/>
      <c r="Z23" s="67"/>
      <c r="AA23" s="58"/>
      <c r="AB23" s="58"/>
      <c r="AC23" s="74"/>
      <c r="AD23" s="304" t="s">
        <v>2230</v>
      </c>
      <c r="AE23" s="305"/>
      <c r="AF23" s="305"/>
      <c r="AG23" s="305"/>
      <c r="AH23" s="305"/>
      <c r="AI23" s="306"/>
      <c r="AJ23" s="166" t="s">
        <v>2244</v>
      </c>
      <c r="AK23" s="62"/>
      <c r="AL23" s="62"/>
      <c r="AM23" s="62"/>
      <c r="AN23" s="62"/>
      <c r="AO23" s="62"/>
      <c r="AP23" s="62"/>
      <c r="AQ23" s="62"/>
      <c r="AR23" s="62"/>
      <c r="AS23" s="50" t="s">
        <v>2224</v>
      </c>
      <c r="AT23" s="205">
        <v>0.7</v>
      </c>
      <c r="AU23" s="157"/>
      <c r="AV23" s="156"/>
      <c r="AW23" s="156"/>
      <c r="AX23" s="155"/>
      <c r="AY23" s="89">
        <f>ROUND(ROUND(ROUND(M21*W24,0)*$AB$12,0)*AT23,0)</f>
        <v>370</v>
      </c>
      <c r="AZ23" s="9"/>
    </row>
    <row r="24" spans="1:52" ht="14.1" x14ac:dyDescent="0.3">
      <c r="A24" s="6">
        <v>22</v>
      </c>
      <c r="B24" s="154" t="s">
        <v>1735</v>
      </c>
      <c r="C24" s="49" t="s">
        <v>5256</v>
      </c>
      <c r="D24" s="108"/>
      <c r="E24" s="109"/>
      <c r="F24" s="109"/>
      <c r="G24" s="41"/>
      <c r="H24" s="1"/>
      <c r="I24" s="1"/>
      <c r="J24" s="159"/>
      <c r="K24" s="173"/>
      <c r="L24" s="159"/>
      <c r="M24" s="160"/>
      <c r="N24" s="159"/>
      <c r="O24" s="159"/>
      <c r="P24" s="159"/>
      <c r="Q24" s="40"/>
      <c r="R24" s="7"/>
      <c r="S24" s="7"/>
      <c r="T24" s="7"/>
      <c r="U24" s="7"/>
      <c r="V24" s="107" t="s">
        <v>2224</v>
      </c>
      <c r="W24" s="150">
        <v>0.96499999999999997</v>
      </c>
      <c r="X24" s="7"/>
      <c r="Y24" s="7"/>
      <c r="Z24" s="67"/>
      <c r="AA24" s="58"/>
      <c r="AB24" s="58"/>
      <c r="AC24" s="74"/>
      <c r="AD24" s="307"/>
      <c r="AE24" s="308"/>
      <c r="AF24" s="308"/>
      <c r="AG24" s="308"/>
      <c r="AH24" s="308"/>
      <c r="AI24" s="309"/>
      <c r="AJ24" s="45" t="s">
        <v>2248</v>
      </c>
      <c r="AK24" s="46"/>
      <c r="AL24" s="46"/>
      <c r="AM24" s="46"/>
      <c r="AN24" s="46"/>
      <c r="AO24" s="46"/>
      <c r="AP24" s="46"/>
      <c r="AQ24" s="46"/>
      <c r="AR24" s="46"/>
      <c r="AS24" s="53" t="s">
        <v>1</v>
      </c>
      <c r="AT24" s="205">
        <v>0.5</v>
      </c>
      <c r="AU24" s="172"/>
      <c r="AV24" s="146"/>
      <c r="AW24" s="146"/>
      <c r="AX24" s="145"/>
      <c r="AY24" s="89">
        <f>ROUND(ROUND(ROUND(M21*W24,0)*$AB$12,0)*AT24,0)</f>
        <v>264</v>
      </c>
      <c r="AZ24" s="9"/>
    </row>
    <row r="25" spans="1:52" ht="14.25" customHeight="1" x14ac:dyDescent="0.3">
      <c r="A25" s="6">
        <v>22</v>
      </c>
      <c r="B25" s="154" t="s">
        <v>1734</v>
      </c>
      <c r="C25" s="49" t="s">
        <v>5255</v>
      </c>
      <c r="D25" s="108"/>
      <c r="E25" s="109"/>
      <c r="F25" s="109"/>
      <c r="G25" s="41"/>
      <c r="H25" s="1"/>
      <c r="I25" s="1"/>
      <c r="J25" s="159"/>
      <c r="K25" s="41"/>
      <c r="L25" s="159"/>
      <c r="M25" s="160"/>
      <c r="N25" s="159"/>
      <c r="O25" s="159"/>
      <c r="P25" s="159"/>
      <c r="Q25" s="40"/>
      <c r="R25" s="30"/>
      <c r="S25" s="50"/>
      <c r="T25" s="50"/>
      <c r="U25" s="50"/>
      <c r="V25" s="50"/>
      <c r="W25" s="52"/>
      <c r="X25" s="50"/>
      <c r="Y25" s="50"/>
      <c r="Z25" s="55"/>
      <c r="AA25" s="54"/>
      <c r="AB25" s="54"/>
      <c r="AC25" s="200"/>
      <c r="AD25" s="187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165"/>
      <c r="AT25" s="271"/>
      <c r="AU25" s="310" t="s">
        <v>2255</v>
      </c>
      <c r="AV25" s="311"/>
      <c r="AW25" s="311"/>
      <c r="AX25" s="312"/>
      <c r="AY25" s="89">
        <f>ROUND(M21*$AB$12,0)-AU28</f>
        <v>542</v>
      </c>
      <c r="AZ25" s="9"/>
    </row>
    <row r="26" spans="1:52" ht="14.25" customHeight="1" x14ac:dyDescent="0.3">
      <c r="A26" s="6">
        <v>22</v>
      </c>
      <c r="B26" s="154" t="s">
        <v>1733</v>
      </c>
      <c r="C26" s="49" t="s">
        <v>5254</v>
      </c>
      <c r="D26" s="108"/>
      <c r="E26" s="109"/>
      <c r="F26" s="109"/>
      <c r="G26" s="41"/>
      <c r="H26" s="1"/>
      <c r="I26" s="1"/>
      <c r="J26" s="159"/>
      <c r="K26" s="173"/>
      <c r="L26" s="159"/>
      <c r="M26" s="160"/>
      <c r="N26" s="159"/>
      <c r="O26" s="159"/>
      <c r="P26" s="159"/>
      <c r="Q26" s="40"/>
      <c r="R26" s="1"/>
      <c r="S26" s="58"/>
      <c r="T26" s="58"/>
      <c r="U26" s="58"/>
      <c r="V26" s="58"/>
      <c r="W26" s="158"/>
      <c r="X26" s="58"/>
      <c r="Y26" s="58"/>
      <c r="Z26" s="108"/>
      <c r="AA26" s="180"/>
      <c r="AB26" s="180"/>
      <c r="AC26" s="236"/>
      <c r="AD26" s="304" t="s">
        <v>2230</v>
      </c>
      <c r="AE26" s="305"/>
      <c r="AF26" s="305"/>
      <c r="AG26" s="305"/>
      <c r="AH26" s="305"/>
      <c r="AI26" s="306"/>
      <c r="AJ26" s="166" t="s">
        <v>2244</v>
      </c>
      <c r="AK26" s="62"/>
      <c r="AL26" s="62"/>
      <c r="AM26" s="62"/>
      <c r="AN26" s="62"/>
      <c r="AO26" s="62"/>
      <c r="AP26" s="62"/>
      <c r="AQ26" s="62"/>
      <c r="AR26" s="62"/>
      <c r="AS26" s="50" t="s">
        <v>2224</v>
      </c>
      <c r="AT26" s="205">
        <v>0.7</v>
      </c>
      <c r="AU26" s="313"/>
      <c r="AV26" s="314"/>
      <c r="AW26" s="314"/>
      <c r="AX26" s="315"/>
      <c r="AY26" s="89">
        <f>ROUND(ROUND(M21*$AB$12,0)*AT26,0)-AU28</f>
        <v>378</v>
      </c>
      <c r="AZ26" s="9"/>
    </row>
    <row r="27" spans="1:52" ht="14.1" x14ac:dyDescent="0.3">
      <c r="A27" s="6">
        <v>22</v>
      </c>
      <c r="B27" s="154" t="s">
        <v>1732</v>
      </c>
      <c r="C27" s="49" t="s">
        <v>5253</v>
      </c>
      <c r="D27" s="108"/>
      <c r="E27" s="109"/>
      <c r="F27" s="109"/>
      <c r="G27" s="41"/>
      <c r="H27" s="1"/>
      <c r="I27" s="1"/>
      <c r="J27" s="159"/>
      <c r="K27" s="173"/>
      <c r="L27" s="159"/>
      <c r="M27" s="196"/>
      <c r="N27" s="1"/>
      <c r="O27" s="1"/>
      <c r="P27" s="159"/>
      <c r="Q27" s="40"/>
      <c r="R27" s="1"/>
      <c r="S27" s="58"/>
      <c r="T27" s="58"/>
      <c r="U27" s="58"/>
      <c r="V27" s="58"/>
      <c r="W27" s="158"/>
      <c r="X27" s="58"/>
      <c r="Y27" s="58"/>
      <c r="Z27" s="108"/>
      <c r="AA27" s="127"/>
      <c r="AB27" s="126"/>
      <c r="AC27" s="267"/>
      <c r="AD27" s="307"/>
      <c r="AE27" s="308"/>
      <c r="AF27" s="308"/>
      <c r="AG27" s="308"/>
      <c r="AH27" s="308"/>
      <c r="AI27" s="309"/>
      <c r="AJ27" s="45" t="s">
        <v>2248</v>
      </c>
      <c r="AK27" s="46"/>
      <c r="AL27" s="46"/>
      <c r="AM27" s="46"/>
      <c r="AN27" s="46"/>
      <c r="AO27" s="46"/>
      <c r="AP27" s="46"/>
      <c r="AQ27" s="46"/>
      <c r="AR27" s="46"/>
      <c r="AS27" s="53" t="s">
        <v>1</v>
      </c>
      <c r="AT27" s="205">
        <v>0.5</v>
      </c>
      <c r="AU27" s="313"/>
      <c r="AV27" s="314"/>
      <c r="AW27" s="314"/>
      <c r="AX27" s="315"/>
      <c r="AY27" s="89">
        <f>ROUND(ROUND(M21*$AB$12,0)*AT27,0)-AU28</f>
        <v>269</v>
      </c>
      <c r="AZ27" s="9"/>
    </row>
    <row r="28" spans="1:52" ht="14.1" x14ac:dyDescent="0.3">
      <c r="A28" s="6">
        <v>22</v>
      </c>
      <c r="B28" s="154" t="s">
        <v>1731</v>
      </c>
      <c r="C28" s="49" t="s">
        <v>5252</v>
      </c>
      <c r="D28" s="108"/>
      <c r="E28" s="109"/>
      <c r="F28" s="109"/>
      <c r="G28" s="41"/>
      <c r="H28" s="1"/>
      <c r="I28" s="1"/>
      <c r="J28" s="159"/>
      <c r="K28" s="173"/>
      <c r="L28" s="159"/>
      <c r="M28" s="160"/>
      <c r="N28" s="159"/>
      <c r="O28" s="159"/>
      <c r="P28" s="159"/>
      <c r="Q28" s="40"/>
      <c r="R28" s="62" t="s">
        <v>2234</v>
      </c>
      <c r="S28" s="62"/>
      <c r="T28" s="62"/>
      <c r="U28" s="62"/>
      <c r="V28" s="62"/>
      <c r="W28" s="168"/>
      <c r="X28" s="62"/>
      <c r="Y28" s="62"/>
      <c r="Z28" s="67"/>
      <c r="AA28" s="58"/>
      <c r="AB28" s="58"/>
      <c r="AC28" s="74"/>
      <c r="AD28" s="166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50"/>
      <c r="AT28" s="268"/>
      <c r="AU28" s="163">
        <v>5</v>
      </c>
      <c r="AV28" s="162" t="s">
        <v>2251</v>
      </c>
      <c r="AW28" s="159"/>
      <c r="AX28" s="161"/>
      <c r="AY28" s="89">
        <f>ROUND(ROUND(M21*W30,0)*$AB$12,0)-AU28</f>
        <v>523</v>
      </c>
      <c r="AZ28" s="9"/>
    </row>
    <row r="29" spans="1:52" ht="14.25" customHeight="1" x14ac:dyDescent="0.3">
      <c r="A29" s="6">
        <v>22</v>
      </c>
      <c r="B29" s="154" t="s">
        <v>1730</v>
      </c>
      <c r="C29" s="49" t="s">
        <v>5251</v>
      </c>
      <c r="D29" s="108"/>
      <c r="E29" s="109"/>
      <c r="F29" s="109"/>
      <c r="G29" s="41"/>
      <c r="H29" s="1"/>
      <c r="I29" s="1"/>
      <c r="J29" s="159"/>
      <c r="K29" s="173"/>
      <c r="L29" s="159"/>
      <c r="M29" s="160"/>
      <c r="N29" s="159"/>
      <c r="O29" s="159"/>
      <c r="P29" s="159"/>
      <c r="Q29" s="40"/>
      <c r="R29" s="58" t="s">
        <v>2231</v>
      </c>
      <c r="S29" s="58"/>
      <c r="T29" s="58"/>
      <c r="U29" s="58"/>
      <c r="V29" s="58"/>
      <c r="W29" s="158"/>
      <c r="X29" s="58"/>
      <c r="Y29" s="58"/>
      <c r="Z29" s="67"/>
      <c r="AA29" s="58"/>
      <c r="AB29" s="58"/>
      <c r="AC29" s="74"/>
      <c r="AD29" s="304" t="s">
        <v>2230</v>
      </c>
      <c r="AE29" s="305"/>
      <c r="AF29" s="305"/>
      <c r="AG29" s="305"/>
      <c r="AH29" s="305"/>
      <c r="AI29" s="306"/>
      <c r="AJ29" s="166" t="s">
        <v>2244</v>
      </c>
      <c r="AK29" s="62"/>
      <c r="AL29" s="62"/>
      <c r="AM29" s="62"/>
      <c r="AN29" s="62"/>
      <c r="AO29" s="62"/>
      <c r="AP29" s="62"/>
      <c r="AQ29" s="62"/>
      <c r="AR29" s="62"/>
      <c r="AS29" s="50" t="s">
        <v>2224</v>
      </c>
      <c r="AT29" s="205">
        <v>0.7</v>
      </c>
      <c r="AU29" s="157"/>
      <c r="AV29" s="156"/>
      <c r="AW29" s="156"/>
      <c r="AX29" s="155"/>
      <c r="AY29" s="89">
        <f>ROUND(ROUND(ROUND(M21*W30,0)*$AB$12,0)*AT29,0)-AU28</f>
        <v>365</v>
      </c>
      <c r="AZ29" s="9"/>
    </row>
    <row r="30" spans="1:52" ht="14.1" x14ac:dyDescent="0.3">
      <c r="A30" s="6">
        <v>22</v>
      </c>
      <c r="B30" s="154" t="s">
        <v>1729</v>
      </c>
      <c r="C30" s="49" t="s">
        <v>5250</v>
      </c>
      <c r="D30" s="108"/>
      <c r="E30" s="109"/>
      <c r="F30" s="109"/>
      <c r="G30" s="41"/>
      <c r="H30" s="1"/>
      <c r="I30" s="1"/>
      <c r="J30" s="159"/>
      <c r="K30" s="173"/>
      <c r="L30" s="159"/>
      <c r="M30" s="160"/>
      <c r="N30" s="159"/>
      <c r="O30" s="159"/>
      <c r="P30" s="159"/>
      <c r="Q30" s="40"/>
      <c r="R30" s="7"/>
      <c r="S30" s="7"/>
      <c r="T30" s="7"/>
      <c r="U30" s="7"/>
      <c r="V30" s="107" t="s">
        <v>2224</v>
      </c>
      <c r="W30" s="150">
        <v>0.96499999999999997</v>
      </c>
      <c r="X30" s="7"/>
      <c r="Y30" s="7"/>
      <c r="Z30" s="67"/>
      <c r="AA30" s="58"/>
      <c r="AB30" s="58"/>
      <c r="AC30" s="74"/>
      <c r="AD30" s="307"/>
      <c r="AE30" s="308"/>
      <c r="AF30" s="308"/>
      <c r="AG30" s="308"/>
      <c r="AH30" s="308"/>
      <c r="AI30" s="309"/>
      <c r="AJ30" s="45" t="s">
        <v>2248</v>
      </c>
      <c r="AK30" s="46"/>
      <c r="AL30" s="46"/>
      <c r="AM30" s="46"/>
      <c r="AN30" s="46"/>
      <c r="AO30" s="46"/>
      <c r="AP30" s="46"/>
      <c r="AQ30" s="46"/>
      <c r="AR30" s="46"/>
      <c r="AS30" s="53" t="s">
        <v>1</v>
      </c>
      <c r="AT30" s="205">
        <v>0.5</v>
      </c>
      <c r="AU30" s="148"/>
      <c r="AV30" s="147"/>
      <c r="AW30" s="146"/>
      <c r="AX30" s="145"/>
      <c r="AY30" s="89">
        <f>ROUND(ROUND(ROUND(M21*W30,0)*$AB$12,0)*AT30,0)-AU28</f>
        <v>259</v>
      </c>
      <c r="AZ30" s="9"/>
    </row>
    <row r="31" spans="1:52" ht="14.25" customHeight="1" x14ac:dyDescent="0.3">
      <c r="A31" s="6">
        <v>22</v>
      </c>
      <c r="B31" s="154">
        <v>7611</v>
      </c>
      <c r="C31" s="49" t="s">
        <v>5249</v>
      </c>
      <c r="D31" s="108"/>
      <c r="E31" s="109"/>
      <c r="F31" s="109"/>
      <c r="G31" s="298" t="s">
        <v>2785</v>
      </c>
      <c r="H31" s="299"/>
      <c r="I31" s="299"/>
      <c r="J31" s="300"/>
      <c r="K31" s="57" t="s">
        <v>2513</v>
      </c>
      <c r="L31" s="56"/>
      <c r="M31" s="266"/>
      <c r="N31" s="56"/>
      <c r="O31" s="56"/>
      <c r="P31" s="56"/>
      <c r="Q31" s="238"/>
      <c r="R31" s="30"/>
      <c r="S31" s="50"/>
      <c r="T31" s="50"/>
      <c r="U31" s="50"/>
      <c r="V31" s="50"/>
      <c r="W31" s="52"/>
      <c r="X31" s="50"/>
      <c r="Y31" s="50"/>
      <c r="Z31" s="68"/>
      <c r="AA31" s="127"/>
      <c r="AB31" s="127"/>
      <c r="AC31" s="81"/>
      <c r="AD31" s="187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165"/>
      <c r="AT31" s="271"/>
      <c r="AU31" s="176"/>
      <c r="AV31" s="165"/>
      <c r="AW31" s="165"/>
      <c r="AX31" s="175"/>
      <c r="AY31" s="89">
        <f>ROUND(M33*$AB$12,0)</f>
        <v>517</v>
      </c>
      <c r="AZ31" s="9"/>
    </row>
    <row r="32" spans="1:52" ht="14.25" customHeight="1" x14ac:dyDescent="0.3">
      <c r="A32" s="6">
        <v>22</v>
      </c>
      <c r="B32" s="154">
        <v>7612</v>
      </c>
      <c r="C32" s="49" t="s">
        <v>5248</v>
      </c>
      <c r="D32" s="108"/>
      <c r="E32" s="109"/>
      <c r="F32" s="109"/>
      <c r="G32" s="301"/>
      <c r="H32" s="302"/>
      <c r="I32" s="302"/>
      <c r="J32" s="303"/>
      <c r="K32" s="55" t="s">
        <v>4482</v>
      </c>
      <c r="L32" s="54"/>
      <c r="M32" s="265"/>
      <c r="N32" s="54"/>
      <c r="O32" s="54"/>
      <c r="P32" s="54"/>
      <c r="Q32" s="200"/>
      <c r="R32" s="1"/>
      <c r="S32" s="58"/>
      <c r="T32" s="58"/>
      <c r="U32" s="58"/>
      <c r="V32" s="58"/>
      <c r="W32" s="158"/>
      <c r="X32" s="58"/>
      <c r="Y32" s="58"/>
      <c r="Z32" s="67"/>
      <c r="AA32" s="58"/>
      <c r="AB32" s="58"/>
      <c r="AC32" s="74"/>
      <c r="AD32" s="304" t="s">
        <v>2230</v>
      </c>
      <c r="AE32" s="305"/>
      <c r="AF32" s="305"/>
      <c r="AG32" s="305"/>
      <c r="AH32" s="305"/>
      <c r="AI32" s="306"/>
      <c r="AJ32" s="166" t="s">
        <v>2244</v>
      </c>
      <c r="AK32" s="62"/>
      <c r="AL32" s="62"/>
      <c r="AM32" s="62"/>
      <c r="AN32" s="62"/>
      <c r="AO32" s="62"/>
      <c r="AP32" s="62"/>
      <c r="AQ32" s="62"/>
      <c r="AR32" s="62"/>
      <c r="AS32" s="50" t="s">
        <v>2224</v>
      </c>
      <c r="AT32" s="205">
        <v>0.7</v>
      </c>
      <c r="AU32" s="157"/>
      <c r="AV32" s="156"/>
      <c r="AW32" s="156"/>
      <c r="AX32" s="155"/>
      <c r="AY32" s="89">
        <f>ROUND(ROUND(M33*$AB$12,0)*AT32,0)</f>
        <v>362</v>
      </c>
      <c r="AZ32" s="9"/>
    </row>
    <row r="33" spans="1:52" ht="14.1" x14ac:dyDescent="0.3">
      <c r="A33" s="6">
        <v>22</v>
      </c>
      <c r="B33" s="154" t="s">
        <v>1728</v>
      </c>
      <c r="C33" s="49" t="s">
        <v>5247</v>
      </c>
      <c r="D33" s="108"/>
      <c r="E33" s="109"/>
      <c r="F33" s="109"/>
      <c r="G33" s="301"/>
      <c r="H33" s="302"/>
      <c r="I33" s="302"/>
      <c r="J33" s="303"/>
      <c r="K33" s="41"/>
      <c r="L33" s="1"/>
      <c r="M33" s="174">
        <f>'7経過的生活介護(基本４)'!L33</f>
        <v>738</v>
      </c>
      <c r="N33" s="1" t="s">
        <v>1860</v>
      </c>
      <c r="O33" s="1"/>
      <c r="P33" s="1"/>
      <c r="Q33" s="40"/>
      <c r="R33" s="1"/>
      <c r="S33" s="58"/>
      <c r="T33" s="58"/>
      <c r="U33" s="58"/>
      <c r="V33" s="58"/>
      <c r="W33" s="158"/>
      <c r="X33" s="58"/>
      <c r="Y33" s="58"/>
      <c r="Z33" s="67"/>
      <c r="AA33" s="58"/>
      <c r="AB33" s="58"/>
      <c r="AC33" s="74"/>
      <c r="AD33" s="307"/>
      <c r="AE33" s="308"/>
      <c r="AF33" s="308"/>
      <c r="AG33" s="308"/>
      <c r="AH33" s="308"/>
      <c r="AI33" s="309"/>
      <c r="AJ33" s="45" t="s">
        <v>2248</v>
      </c>
      <c r="AK33" s="46"/>
      <c r="AL33" s="46"/>
      <c r="AM33" s="46"/>
      <c r="AN33" s="46"/>
      <c r="AO33" s="46"/>
      <c r="AP33" s="46"/>
      <c r="AQ33" s="46"/>
      <c r="AR33" s="46"/>
      <c r="AS33" s="53" t="s">
        <v>1</v>
      </c>
      <c r="AT33" s="205">
        <v>0.5</v>
      </c>
      <c r="AU33" s="157"/>
      <c r="AV33" s="156"/>
      <c r="AW33" s="156"/>
      <c r="AX33" s="155"/>
      <c r="AY33" s="89">
        <f>ROUND(ROUND(M33*$AB$12,0)*AT33,0)</f>
        <v>259</v>
      </c>
      <c r="AZ33" s="9"/>
    </row>
    <row r="34" spans="1:52" ht="14.1" x14ac:dyDescent="0.3">
      <c r="A34" s="6">
        <v>22</v>
      </c>
      <c r="B34" s="154">
        <v>7613</v>
      </c>
      <c r="C34" s="49" t="s">
        <v>5246</v>
      </c>
      <c r="D34" s="108"/>
      <c r="E34" s="109"/>
      <c r="F34" s="109"/>
      <c r="G34" s="108"/>
      <c r="H34" s="109"/>
      <c r="I34" s="109"/>
      <c r="J34" s="110"/>
      <c r="K34" s="41"/>
      <c r="L34" s="1"/>
      <c r="M34" s="33"/>
      <c r="N34" s="1"/>
      <c r="O34" s="1"/>
      <c r="P34" s="1"/>
      <c r="Q34" s="40"/>
      <c r="R34" s="62" t="s">
        <v>2234</v>
      </c>
      <c r="S34" s="62"/>
      <c r="T34" s="62"/>
      <c r="U34" s="62"/>
      <c r="V34" s="62"/>
      <c r="W34" s="168"/>
      <c r="X34" s="62"/>
      <c r="Y34" s="62"/>
      <c r="Z34" s="67"/>
      <c r="AA34" s="58"/>
      <c r="AB34" s="58"/>
      <c r="AC34" s="74"/>
      <c r="AD34" s="166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50"/>
      <c r="AT34" s="268"/>
      <c r="AU34" s="157"/>
      <c r="AV34" s="156"/>
      <c r="AW34" s="156"/>
      <c r="AX34" s="155"/>
      <c r="AY34" s="89">
        <f>ROUND(ROUND(M33*W36,0)*$AB$12,0)</f>
        <v>498</v>
      </c>
      <c r="AZ34" s="9"/>
    </row>
    <row r="35" spans="1:52" ht="14.25" customHeight="1" x14ac:dyDescent="0.3">
      <c r="A35" s="6">
        <v>22</v>
      </c>
      <c r="B35" s="154">
        <v>7614</v>
      </c>
      <c r="C35" s="49" t="s">
        <v>5245</v>
      </c>
      <c r="D35" s="108"/>
      <c r="E35" s="109"/>
      <c r="F35" s="109"/>
      <c r="G35" s="41"/>
      <c r="H35" s="1"/>
      <c r="I35" s="1"/>
      <c r="J35" s="1"/>
      <c r="K35" s="173"/>
      <c r="L35" s="159"/>
      <c r="M35" s="160"/>
      <c r="N35" s="159"/>
      <c r="O35" s="159"/>
      <c r="P35" s="1"/>
      <c r="Q35" s="40"/>
      <c r="R35" s="58" t="s">
        <v>2231</v>
      </c>
      <c r="S35" s="58"/>
      <c r="T35" s="58"/>
      <c r="U35" s="58"/>
      <c r="V35" s="58"/>
      <c r="W35" s="158"/>
      <c r="X35" s="58"/>
      <c r="Y35" s="58"/>
      <c r="Z35" s="67"/>
      <c r="AA35" s="58"/>
      <c r="AB35" s="58"/>
      <c r="AC35" s="74"/>
      <c r="AD35" s="304" t="s">
        <v>2230</v>
      </c>
      <c r="AE35" s="305"/>
      <c r="AF35" s="305"/>
      <c r="AG35" s="305"/>
      <c r="AH35" s="305"/>
      <c r="AI35" s="306"/>
      <c r="AJ35" s="166" t="s">
        <v>2244</v>
      </c>
      <c r="AK35" s="62"/>
      <c r="AL35" s="62"/>
      <c r="AM35" s="62"/>
      <c r="AN35" s="62"/>
      <c r="AO35" s="62"/>
      <c r="AP35" s="62"/>
      <c r="AQ35" s="62"/>
      <c r="AR35" s="62"/>
      <c r="AS35" s="50" t="s">
        <v>2224</v>
      </c>
      <c r="AT35" s="205">
        <v>0.7</v>
      </c>
      <c r="AU35" s="157"/>
      <c r="AV35" s="156"/>
      <c r="AW35" s="156"/>
      <c r="AX35" s="155"/>
      <c r="AY35" s="89">
        <f>ROUND(ROUND(ROUND(M33*W36,0)*$AB$12,0)*AT35,0)</f>
        <v>349</v>
      </c>
      <c r="AZ35" s="9"/>
    </row>
    <row r="36" spans="1:52" ht="14.1" x14ac:dyDescent="0.3">
      <c r="A36" s="6">
        <v>22</v>
      </c>
      <c r="B36" s="154" t="s">
        <v>1727</v>
      </c>
      <c r="C36" s="49" t="s">
        <v>5244</v>
      </c>
      <c r="D36" s="108"/>
      <c r="E36" s="109"/>
      <c r="F36" s="109"/>
      <c r="G36" s="41"/>
      <c r="H36" s="1"/>
      <c r="I36" s="1"/>
      <c r="J36" s="1"/>
      <c r="K36" s="173"/>
      <c r="L36" s="159"/>
      <c r="M36" s="160"/>
      <c r="N36" s="159"/>
      <c r="O36" s="159"/>
      <c r="P36" s="1"/>
      <c r="Q36" s="40"/>
      <c r="R36" s="7"/>
      <c r="S36" s="7"/>
      <c r="T36" s="7"/>
      <c r="U36" s="7"/>
      <c r="V36" s="107" t="s">
        <v>2224</v>
      </c>
      <c r="W36" s="150">
        <v>0.96499999999999997</v>
      </c>
      <c r="X36" s="7"/>
      <c r="Y36" s="7"/>
      <c r="Z36" s="67"/>
      <c r="AA36" s="58"/>
      <c r="AB36" s="58"/>
      <c r="AC36" s="74"/>
      <c r="AD36" s="307"/>
      <c r="AE36" s="308"/>
      <c r="AF36" s="308"/>
      <c r="AG36" s="308"/>
      <c r="AH36" s="308"/>
      <c r="AI36" s="309"/>
      <c r="AJ36" s="45" t="s">
        <v>2248</v>
      </c>
      <c r="AK36" s="46"/>
      <c r="AL36" s="46"/>
      <c r="AM36" s="46"/>
      <c r="AN36" s="46"/>
      <c r="AO36" s="46"/>
      <c r="AP36" s="46"/>
      <c r="AQ36" s="46"/>
      <c r="AR36" s="46"/>
      <c r="AS36" s="53" t="s">
        <v>1</v>
      </c>
      <c r="AT36" s="205">
        <v>0.5</v>
      </c>
      <c r="AU36" s="172"/>
      <c r="AV36" s="146"/>
      <c r="AW36" s="146"/>
      <c r="AX36" s="145"/>
      <c r="AY36" s="89">
        <f>ROUND(ROUND(ROUND(M33*W36,0)*$AB$12,0)*AT36,0)</f>
        <v>249</v>
      </c>
      <c r="AZ36" s="9"/>
    </row>
    <row r="37" spans="1:52" ht="14.25" customHeight="1" x14ac:dyDescent="0.3">
      <c r="A37" s="6">
        <v>22</v>
      </c>
      <c r="B37" s="154" t="s">
        <v>1726</v>
      </c>
      <c r="C37" s="49" t="s">
        <v>5243</v>
      </c>
      <c r="D37" s="108"/>
      <c r="E37" s="109"/>
      <c r="F37" s="109"/>
      <c r="G37" s="55"/>
      <c r="H37" s="54"/>
      <c r="I37" s="54"/>
      <c r="J37" s="54"/>
      <c r="K37" s="41"/>
      <c r="L37" s="1"/>
      <c r="M37" s="33"/>
      <c r="N37" s="1"/>
      <c r="O37" s="1"/>
      <c r="P37" s="1"/>
      <c r="Q37" s="40"/>
      <c r="R37" s="30"/>
      <c r="S37" s="50"/>
      <c r="T37" s="50"/>
      <c r="U37" s="50"/>
      <c r="V37" s="50"/>
      <c r="W37" s="52"/>
      <c r="X37" s="50"/>
      <c r="Y37" s="50"/>
      <c r="Z37" s="68"/>
      <c r="AA37" s="127"/>
      <c r="AB37" s="127"/>
      <c r="AC37" s="81"/>
      <c r="AD37" s="187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165"/>
      <c r="AT37" s="271"/>
      <c r="AU37" s="310" t="s">
        <v>2255</v>
      </c>
      <c r="AV37" s="311"/>
      <c r="AW37" s="311"/>
      <c r="AX37" s="312"/>
      <c r="AY37" s="89">
        <f>ROUND(M33*$AB$12,0)-AU40</f>
        <v>512</v>
      </c>
      <c r="AZ37" s="9"/>
    </row>
    <row r="38" spans="1:52" ht="14.25" customHeight="1" x14ac:dyDescent="0.3">
      <c r="A38" s="6">
        <v>22</v>
      </c>
      <c r="B38" s="154" t="s">
        <v>1725</v>
      </c>
      <c r="C38" s="49" t="s">
        <v>5242</v>
      </c>
      <c r="D38" s="108"/>
      <c r="E38" s="109"/>
      <c r="F38" s="109"/>
      <c r="G38" s="55"/>
      <c r="H38" s="54"/>
      <c r="I38" s="54"/>
      <c r="J38" s="54"/>
      <c r="K38" s="41"/>
      <c r="L38" s="1"/>
      <c r="M38" s="33"/>
      <c r="N38" s="1"/>
      <c r="O38" s="1"/>
      <c r="P38" s="1"/>
      <c r="Q38" s="40"/>
      <c r="R38" s="1"/>
      <c r="S38" s="58"/>
      <c r="T38" s="58"/>
      <c r="U38" s="58"/>
      <c r="V38" s="58"/>
      <c r="W38" s="158"/>
      <c r="X38" s="58"/>
      <c r="Y38" s="58"/>
      <c r="Z38" s="67"/>
      <c r="AA38" s="58"/>
      <c r="AB38" s="58"/>
      <c r="AC38" s="74"/>
      <c r="AD38" s="304" t="s">
        <v>2230</v>
      </c>
      <c r="AE38" s="305"/>
      <c r="AF38" s="305"/>
      <c r="AG38" s="305"/>
      <c r="AH38" s="305"/>
      <c r="AI38" s="306"/>
      <c r="AJ38" s="166" t="s">
        <v>2244</v>
      </c>
      <c r="AK38" s="62"/>
      <c r="AL38" s="62"/>
      <c r="AM38" s="62"/>
      <c r="AN38" s="62"/>
      <c r="AO38" s="62"/>
      <c r="AP38" s="62"/>
      <c r="AQ38" s="62"/>
      <c r="AR38" s="62"/>
      <c r="AS38" s="50" t="s">
        <v>2224</v>
      </c>
      <c r="AT38" s="205">
        <v>0.7</v>
      </c>
      <c r="AU38" s="313"/>
      <c r="AV38" s="314"/>
      <c r="AW38" s="314"/>
      <c r="AX38" s="315"/>
      <c r="AY38" s="89">
        <f>ROUND(ROUND(M33*$AB$12,0)*AT38,0)-AU40</f>
        <v>357</v>
      </c>
      <c r="AZ38" s="9"/>
    </row>
    <row r="39" spans="1:52" ht="14.1" x14ac:dyDescent="0.3">
      <c r="A39" s="6">
        <v>22</v>
      </c>
      <c r="B39" s="154" t="s">
        <v>1724</v>
      </c>
      <c r="C39" s="49" t="s">
        <v>5241</v>
      </c>
      <c r="D39" s="108"/>
      <c r="E39" s="109"/>
      <c r="F39" s="109"/>
      <c r="G39" s="55"/>
      <c r="H39" s="54"/>
      <c r="I39" s="54"/>
      <c r="J39" s="54"/>
      <c r="K39" s="41"/>
      <c r="L39" s="1"/>
      <c r="M39" s="196"/>
      <c r="N39" s="1"/>
      <c r="O39" s="1"/>
      <c r="P39" s="1"/>
      <c r="Q39" s="40"/>
      <c r="R39" s="1"/>
      <c r="S39" s="58"/>
      <c r="T39" s="58"/>
      <c r="U39" s="58"/>
      <c r="V39" s="58"/>
      <c r="W39" s="158"/>
      <c r="X39" s="58"/>
      <c r="Y39" s="58"/>
      <c r="Z39" s="67"/>
      <c r="AA39" s="58"/>
      <c r="AB39" s="58"/>
      <c r="AC39" s="74"/>
      <c r="AD39" s="307"/>
      <c r="AE39" s="308"/>
      <c r="AF39" s="308"/>
      <c r="AG39" s="308"/>
      <c r="AH39" s="308"/>
      <c r="AI39" s="309"/>
      <c r="AJ39" s="45" t="s">
        <v>2248</v>
      </c>
      <c r="AK39" s="46"/>
      <c r="AL39" s="46"/>
      <c r="AM39" s="46"/>
      <c r="AN39" s="46"/>
      <c r="AO39" s="46"/>
      <c r="AP39" s="46"/>
      <c r="AQ39" s="46"/>
      <c r="AR39" s="46"/>
      <c r="AS39" s="53" t="s">
        <v>1</v>
      </c>
      <c r="AT39" s="205">
        <v>0.5</v>
      </c>
      <c r="AU39" s="313"/>
      <c r="AV39" s="314"/>
      <c r="AW39" s="314"/>
      <c r="AX39" s="315"/>
      <c r="AY39" s="89">
        <f>ROUND(ROUND(M33*$AB$12,0)*AT39,0)-AU40</f>
        <v>254</v>
      </c>
      <c r="AZ39" s="9"/>
    </row>
    <row r="40" spans="1:52" ht="14.1" x14ac:dyDescent="0.3">
      <c r="A40" s="6">
        <v>22</v>
      </c>
      <c r="B40" s="154" t="s">
        <v>1723</v>
      </c>
      <c r="C40" s="49" t="s">
        <v>5240</v>
      </c>
      <c r="D40" s="108"/>
      <c r="E40" s="109"/>
      <c r="F40" s="109"/>
      <c r="G40" s="55"/>
      <c r="H40" s="54"/>
      <c r="I40" s="54"/>
      <c r="J40" s="54"/>
      <c r="K40" s="41"/>
      <c r="L40" s="1"/>
      <c r="M40" s="33"/>
      <c r="N40" s="1"/>
      <c r="O40" s="1"/>
      <c r="P40" s="1"/>
      <c r="Q40" s="40"/>
      <c r="R40" s="62" t="s">
        <v>2234</v>
      </c>
      <c r="S40" s="62"/>
      <c r="T40" s="62"/>
      <c r="U40" s="62"/>
      <c r="V40" s="62"/>
      <c r="W40" s="168"/>
      <c r="X40" s="62"/>
      <c r="Y40" s="62"/>
      <c r="Z40" s="67"/>
      <c r="AA40" s="58"/>
      <c r="AB40" s="58"/>
      <c r="AC40" s="74"/>
      <c r="AD40" s="166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50"/>
      <c r="AT40" s="268"/>
      <c r="AU40" s="163">
        <v>5</v>
      </c>
      <c r="AV40" s="162" t="s">
        <v>2251</v>
      </c>
      <c r="AW40" s="159"/>
      <c r="AX40" s="161"/>
      <c r="AY40" s="89">
        <f>ROUND(ROUND(M33*W42,0)*$AB$12,0)-AU40</f>
        <v>493</v>
      </c>
      <c r="AZ40" s="9"/>
    </row>
    <row r="41" spans="1:52" ht="14.25" customHeight="1" x14ac:dyDescent="0.3">
      <c r="A41" s="6">
        <v>22</v>
      </c>
      <c r="B41" s="154" t="s">
        <v>1722</v>
      </c>
      <c r="C41" s="49" t="s">
        <v>5239</v>
      </c>
      <c r="D41" s="108"/>
      <c r="E41" s="109"/>
      <c r="F41" s="109"/>
      <c r="G41" s="41"/>
      <c r="H41" s="1"/>
      <c r="I41" s="1"/>
      <c r="J41" s="1"/>
      <c r="K41" s="173"/>
      <c r="L41" s="159"/>
      <c r="M41" s="160"/>
      <c r="N41" s="159"/>
      <c r="O41" s="159"/>
      <c r="P41" s="1"/>
      <c r="Q41" s="40"/>
      <c r="R41" s="58" t="s">
        <v>2231</v>
      </c>
      <c r="S41" s="58"/>
      <c r="T41" s="58"/>
      <c r="U41" s="58"/>
      <c r="V41" s="58"/>
      <c r="W41" s="158"/>
      <c r="X41" s="58"/>
      <c r="Y41" s="58"/>
      <c r="Z41" s="67"/>
      <c r="AA41" s="58"/>
      <c r="AB41" s="58"/>
      <c r="AC41" s="74"/>
      <c r="AD41" s="304" t="s">
        <v>2230</v>
      </c>
      <c r="AE41" s="305"/>
      <c r="AF41" s="305"/>
      <c r="AG41" s="305"/>
      <c r="AH41" s="305"/>
      <c r="AI41" s="306"/>
      <c r="AJ41" s="166" t="s">
        <v>2244</v>
      </c>
      <c r="AK41" s="62"/>
      <c r="AL41" s="62"/>
      <c r="AM41" s="62"/>
      <c r="AN41" s="62"/>
      <c r="AO41" s="62"/>
      <c r="AP41" s="62"/>
      <c r="AQ41" s="62"/>
      <c r="AR41" s="62"/>
      <c r="AS41" s="50" t="s">
        <v>2224</v>
      </c>
      <c r="AT41" s="205">
        <v>0.7</v>
      </c>
      <c r="AU41" s="157"/>
      <c r="AV41" s="156"/>
      <c r="AW41" s="156"/>
      <c r="AX41" s="155"/>
      <c r="AY41" s="89">
        <f>ROUND(ROUND(ROUND(M33*W42,0)*$AB$12,0)*AT41,0)-AU40</f>
        <v>344</v>
      </c>
      <c r="AZ41" s="9"/>
    </row>
    <row r="42" spans="1:52" ht="14.1" x14ac:dyDescent="0.3">
      <c r="A42" s="6">
        <v>22</v>
      </c>
      <c r="B42" s="154" t="s">
        <v>1721</v>
      </c>
      <c r="C42" s="49" t="s">
        <v>5238</v>
      </c>
      <c r="D42" s="108"/>
      <c r="E42" s="109"/>
      <c r="F42" s="109"/>
      <c r="G42" s="41"/>
      <c r="H42" s="1"/>
      <c r="I42" s="1"/>
      <c r="J42" s="1"/>
      <c r="K42" s="173"/>
      <c r="L42" s="159"/>
      <c r="M42" s="160"/>
      <c r="N42" s="159"/>
      <c r="O42" s="159"/>
      <c r="P42" s="1"/>
      <c r="Q42" s="40"/>
      <c r="R42" s="7"/>
      <c r="S42" s="7"/>
      <c r="T42" s="7"/>
      <c r="U42" s="7"/>
      <c r="V42" s="107" t="s">
        <v>2224</v>
      </c>
      <c r="W42" s="150">
        <v>0.96499999999999997</v>
      </c>
      <c r="X42" s="7"/>
      <c r="Y42" s="7"/>
      <c r="Z42" s="67"/>
      <c r="AA42" s="58"/>
      <c r="AB42" s="58"/>
      <c r="AC42" s="74"/>
      <c r="AD42" s="307"/>
      <c r="AE42" s="308"/>
      <c r="AF42" s="308"/>
      <c r="AG42" s="308"/>
      <c r="AH42" s="308"/>
      <c r="AI42" s="309"/>
      <c r="AJ42" s="45" t="s">
        <v>2248</v>
      </c>
      <c r="AK42" s="46"/>
      <c r="AL42" s="46"/>
      <c r="AM42" s="46"/>
      <c r="AN42" s="46"/>
      <c r="AO42" s="46"/>
      <c r="AP42" s="46"/>
      <c r="AQ42" s="46"/>
      <c r="AR42" s="46"/>
      <c r="AS42" s="53" t="s">
        <v>1</v>
      </c>
      <c r="AT42" s="205">
        <v>0.5</v>
      </c>
      <c r="AU42" s="148"/>
      <c r="AV42" s="147"/>
      <c r="AW42" s="146"/>
      <c r="AX42" s="145"/>
      <c r="AY42" s="89">
        <f>ROUND(ROUND(ROUND(M33*W42,0)*$AB$12,0)*AT42,0)-AU40</f>
        <v>244</v>
      </c>
      <c r="AZ42" s="9"/>
    </row>
    <row r="43" spans="1:52" ht="14.25" customHeight="1" x14ac:dyDescent="0.3">
      <c r="A43" s="6">
        <v>22</v>
      </c>
      <c r="B43" s="154">
        <v>7615</v>
      </c>
      <c r="C43" s="49" t="s">
        <v>5237</v>
      </c>
      <c r="D43" s="108"/>
      <c r="E43" s="109"/>
      <c r="F43" s="109"/>
      <c r="G43" s="41"/>
      <c r="H43" s="1"/>
      <c r="I43" s="1"/>
      <c r="J43" s="159"/>
      <c r="K43" s="57" t="s">
        <v>2772</v>
      </c>
      <c r="L43" s="56"/>
      <c r="M43" s="266"/>
      <c r="N43" s="56"/>
      <c r="O43" s="56"/>
      <c r="P43" s="56"/>
      <c r="Q43" s="238"/>
      <c r="R43" s="30"/>
      <c r="S43" s="50"/>
      <c r="T43" s="50"/>
      <c r="U43" s="50"/>
      <c r="V43" s="50"/>
      <c r="W43" s="52"/>
      <c r="X43" s="50"/>
      <c r="Y43" s="50"/>
      <c r="Z43" s="68"/>
      <c r="AA43" s="127"/>
      <c r="AB43" s="127"/>
      <c r="AC43" s="81"/>
      <c r="AD43" s="187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165"/>
      <c r="AT43" s="271"/>
      <c r="AU43" s="176"/>
      <c r="AV43" s="165"/>
      <c r="AW43" s="165"/>
      <c r="AX43" s="175"/>
      <c r="AY43" s="89">
        <f>ROUND(M45*$AB$12,0)</f>
        <v>547</v>
      </c>
      <c r="AZ43" s="9"/>
    </row>
    <row r="44" spans="1:52" ht="14.25" customHeight="1" x14ac:dyDescent="0.3">
      <c r="A44" s="6">
        <v>22</v>
      </c>
      <c r="B44" s="154">
        <v>7616</v>
      </c>
      <c r="C44" s="49" t="s">
        <v>5236</v>
      </c>
      <c r="D44" s="108"/>
      <c r="E44" s="109"/>
      <c r="F44" s="109"/>
      <c r="G44" s="41"/>
      <c r="H44" s="1"/>
      <c r="I44" s="1"/>
      <c r="J44" s="159"/>
      <c r="K44" s="55"/>
      <c r="L44" s="54"/>
      <c r="M44" s="265"/>
      <c r="N44" s="54"/>
      <c r="O44" s="54"/>
      <c r="P44" s="54"/>
      <c r="Q44" s="200"/>
      <c r="R44" s="1"/>
      <c r="S44" s="58"/>
      <c r="T44" s="58"/>
      <c r="U44" s="58"/>
      <c r="V44" s="58"/>
      <c r="W44" s="158"/>
      <c r="X44" s="58"/>
      <c r="Y44" s="58"/>
      <c r="Z44" s="67"/>
      <c r="AA44" s="58"/>
      <c r="AB44" s="58"/>
      <c r="AC44" s="74"/>
      <c r="AD44" s="304" t="s">
        <v>2230</v>
      </c>
      <c r="AE44" s="305"/>
      <c r="AF44" s="305"/>
      <c r="AG44" s="305"/>
      <c r="AH44" s="305"/>
      <c r="AI44" s="306"/>
      <c r="AJ44" s="166" t="s">
        <v>2244</v>
      </c>
      <c r="AK44" s="62"/>
      <c r="AL44" s="62"/>
      <c r="AM44" s="62"/>
      <c r="AN44" s="62"/>
      <c r="AO44" s="62"/>
      <c r="AP44" s="62"/>
      <c r="AQ44" s="62"/>
      <c r="AR44" s="62"/>
      <c r="AS44" s="50" t="s">
        <v>2224</v>
      </c>
      <c r="AT44" s="205">
        <v>0.7</v>
      </c>
      <c r="AU44" s="157"/>
      <c r="AV44" s="156"/>
      <c r="AW44" s="156"/>
      <c r="AX44" s="155"/>
      <c r="AY44" s="89">
        <f>ROUND(ROUND(M45*$AB$12,0)*AT44,0)</f>
        <v>383</v>
      </c>
      <c r="AZ44" s="9"/>
    </row>
    <row r="45" spans="1:52" ht="14.1" x14ac:dyDescent="0.3">
      <c r="A45" s="6">
        <v>22</v>
      </c>
      <c r="B45" s="154" t="s">
        <v>1720</v>
      </c>
      <c r="C45" s="49" t="s">
        <v>5235</v>
      </c>
      <c r="D45" s="108"/>
      <c r="E45" s="109"/>
      <c r="F45" s="109"/>
      <c r="G45" s="41"/>
      <c r="H45" s="1"/>
      <c r="I45" s="1"/>
      <c r="J45" s="159"/>
      <c r="K45" s="173"/>
      <c r="L45" s="159"/>
      <c r="M45" s="174">
        <f>'7経過的生活介護(基本４)'!L45</f>
        <v>781</v>
      </c>
      <c r="N45" s="1" t="s">
        <v>1860</v>
      </c>
      <c r="O45" s="1"/>
      <c r="P45" s="159"/>
      <c r="Q45" s="40"/>
      <c r="R45" s="1"/>
      <c r="S45" s="58"/>
      <c r="T45" s="58"/>
      <c r="U45" s="58"/>
      <c r="V45" s="58"/>
      <c r="W45" s="158"/>
      <c r="X45" s="58"/>
      <c r="Y45" s="58"/>
      <c r="Z45" s="67"/>
      <c r="AA45" s="58"/>
      <c r="AB45" s="58"/>
      <c r="AC45" s="74"/>
      <c r="AD45" s="307"/>
      <c r="AE45" s="308"/>
      <c r="AF45" s="308"/>
      <c r="AG45" s="308"/>
      <c r="AH45" s="308"/>
      <c r="AI45" s="309"/>
      <c r="AJ45" s="45" t="s">
        <v>2248</v>
      </c>
      <c r="AK45" s="46"/>
      <c r="AL45" s="46"/>
      <c r="AM45" s="46"/>
      <c r="AN45" s="46"/>
      <c r="AO45" s="46"/>
      <c r="AP45" s="46"/>
      <c r="AQ45" s="46"/>
      <c r="AR45" s="46"/>
      <c r="AS45" s="53" t="s">
        <v>1</v>
      </c>
      <c r="AT45" s="205">
        <v>0.5</v>
      </c>
      <c r="AU45" s="157"/>
      <c r="AV45" s="156"/>
      <c r="AW45" s="156"/>
      <c r="AX45" s="155"/>
      <c r="AY45" s="89">
        <f>ROUND(ROUND(M45*$AB$12,0)*AT45,0)</f>
        <v>274</v>
      </c>
      <c r="AZ45" s="9"/>
    </row>
    <row r="46" spans="1:52" ht="14.1" x14ac:dyDescent="0.3">
      <c r="A46" s="6">
        <v>22</v>
      </c>
      <c r="B46" s="154">
        <v>7617</v>
      </c>
      <c r="C46" s="49" t="s">
        <v>5234</v>
      </c>
      <c r="D46" s="108"/>
      <c r="E46" s="109"/>
      <c r="F46" s="109"/>
      <c r="G46" s="41"/>
      <c r="H46" s="1"/>
      <c r="I46" s="1"/>
      <c r="J46" s="159"/>
      <c r="K46" s="173"/>
      <c r="L46" s="159"/>
      <c r="M46" s="160"/>
      <c r="N46" s="159"/>
      <c r="O46" s="159"/>
      <c r="P46" s="159"/>
      <c r="Q46" s="40"/>
      <c r="R46" s="62" t="s">
        <v>2234</v>
      </c>
      <c r="S46" s="62"/>
      <c r="T46" s="62"/>
      <c r="U46" s="62"/>
      <c r="V46" s="62"/>
      <c r="W46" s="168"/>
      <c r="X46" s="62"/>
      <c r="Y46" s="62"/>
      <c r="Z46" s="67"/>
      <c r="AA46" s="58"/>
      <c r="AB46" s="58"/>
      <c r="AC46" s="74"/>
      <c r="AD46" s="166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50"/>
      <c r="AT46" s="268"/>
      <c r="AU46" s="157"/>
      <c r="AV46" s="156"/>
      <c r="AW46" s="156"/>
      <c r="AX46" s="155"/>
      <c r="AY46" s="89">
        <f>ROUND(ROUND(M45*W48,0)*$AB$12,0)</f>
        <v>528</v>
      </c>
      <c r="AZ46" s="9"/>
    </row>
    <row r="47" spans="1:52" ht="14.25" customHeight="1" x14ac:dyDescent="0.3">
      <c r="A47" s="6">
        <v>22</v>
      </c>
      <c r="B47" s="154">
        <v>7618</v>
      </c>
      <c r="C47" s="49" t="s">
        <v>5233</v>
      </c>
      <c r="D47" s="108"/>
      <c r="E47" s="109"/>
      <c r="F47" s="109"/>
      <c r="G47" s="41"/>
      <c r="H47" s="1"/>
      <c r="I47" s="1"/>
      <c r="J47" s="159"/>
      <c r="K47" s="173"/>
      <c r="L47" s="159"/>
      <c r="M47" s="160"/>
      <c r="N47" s="159"/>
      <c r="O47" s="159"/>
      <c r="P47" s="159"/>
      <c r="Q47" s="40"/>
      <c r="R47" s="58" t="s">
        <v>2231</v>
      </c>
      <c r="S47" s="58"/>
      <c r="T47" s="58"/>
      <c r="U47" s="58"/>
      <c r="V47" s="58"/>
      <c r="W47" s="158"/>
      <c r="X47" s="58"/>
      <c r="Y47" s="58"/>
      <c r="Z47" s="67"/>
      <c r="AA47" s="58"/>
      <c r="AB47" s="58"/>
      <c r="AC47" s="74"/>
      <c r="AD47" s="304" t="s">
        <v>2230</v>
      </c>
      <c r="AE47" s="305"/>
      <c r="AF47" s="305"/>
      <c r="AG47" s="305"/>
      <c r="AH47" s="305"/>
      <c r="AI47" s="306"/>
      <c r="AJ47" s="166" t="s">
        <v>2244</v>
      </c>
      <c r="AK47" s="62"/>
      <c r="AL47" s="62"/>
      <c r="AM47" s="62"/>
      <c r="AN47" s="62"/>
      <c r="AO47" s="62"/>
      <c r="AP47" s="62"/>
      <c r="AQ47" s="62"/>
      <c r="AR47" s="62"/>
      <c r="AS47" s="50" t="s">
        <v>2224</v>
      </c>
      <c r="AT47" s="205">
        <v>0.7</v>
      </c>
      <c r="AU47" s="157"/>
      <c r="AV47" s="156"/>
      <c r="AW47" s="156"/>
      <c r="AX47" s="155"/>
      <c r="AY47" s="89">
        <f>ROUND(ROUND(ROUND(M45*W48,0)*$AB$12,0)*AT47,0)</f>
        <v>370</v>
      </c>
      <c r="AZ47" s="9"/>
    </row>
    <row r="48" spans="1:52" ht="14.1" x14ac:dyDescent="0.3">
      <c r="A48" s="6">
        <v>22</v>
      </c>
      <c r="B48" s="154" t="s">
        <v>1719</v>
      </c>
      <c r="C48" s="49" t="s">
        <v>5232</v>
      </c>
      <c r="D48" s="108"/>
      <c r="E48" s="109"/>
      <c r="F48" s="109"/>
      <c r="G48" s="41"/>
      <c r="H48" s="1"/>
      <c r="I48" s="1"/>
      <c r="J48" s="159"/>
      <c r="K48" s="173"/>
      <c r="L48" s="159"/>
      <c r="M48" s="160"/>
      <c r="N48" s="159"/>
      <c r="O48" s="159"/>
      <c r="P48" s="159"/>
      <c r="Q48" s="40"/>
      <c r="R48" s="7"/>
      <c r="S48" s="7"/>
      <c r="T48" s="7"/>
      <c r="U48" s="7"/>
      <c r="V48" s="107" t="s">
        <v>2224</v>
      </c>
      <c r="W48" s="150">
        <v>0.96499999999999997</v>
      </c>
      <c r="X48" s="7"/>
      <c r="Y48" s="7"/>
      <c r="Z48" s="67"/>
      <c r="AA48" s="58"/>
      <c r="AB48" s="58"/>
      <c r="AC48" s="74"/>
      <c r="AD48" s="307"/>
      <c r="AE48" s="308"/>
      <c r="AF48" s="308"/>
      <c r="AG48" s="308"/>
      <c r="AH48" s="308"/>
      <c r="AI48" s="309"/>
      <c r="AJ48" s="45" t="s">
        <v>2248</v>
      </c>
      <c r="AK48" s="46"/>
      <c r="AL48" s="46"/>
      <c r="AM48" s="46"/>
      <c r="AN48" s="46"/>
      <c r="AO48" s="46"/>
      <c r="AP48" s="46"/>
      <c r="AQ48" s="46"/>
      <c r="AR48" s="46"/>
      <c r="AS48" s="53" t="s">
        <v>1</v>
      </c>
      <c r="AT48" s="205">
        <v>0.5</v>
      </c>
      <c r="AU48" s="172"/>
      <c r="AV48" s="146"/>
      <c r="AW48" s="146"/>
      <c r="AX48" s="145"/>
      <c r="AY48" s="89">
        <f>ROUND(ROUND(ROUND(M45*W48,0)*$AB$12,0)*AT48,0)</f>
        <v>264</v>
      </c>
      <c r="AZ48" s="9"/>
    </row>
    <row r="49" spans="1:52" ht="14.25" customHeight="1" x14ac:dyDescent="0.3">
      <c r="A49" s="6">
        <v>22</v>
      </c>
      <c r="B49" s="154" t="s">
        <v>1718</v>
      </c>
      <c r="C49" s="49" t="s">
        <v>5231</v>
      </c>
      <c r="D49" s="108"/>
      <c r="E49" s="109"/>
      <c r="F49" s="109"/>
      <c r="G49" s="41"/>
      <c r="H49" s="1"/>
      <c r="I49" s="1"/>
      <c r="J49" s="159"/>
      <c r="K49" s="41"/>
      <c r="L49" s="159"/>
      <c r="M49" s="160"/>
      <c r="N49" s="159"/>
      <c r="O49" s="159"/>
      <c r="P49" s="159"/>
      <c r="Q49" s="40"/>
      <c r="R49" s="30"/>
      <c r="S49" s="50"/>
      <c r="T49" s="50"/>
      <c r="U49" s="50"/>
      <c r="V49" s="50"/>
      <c r="W49" s="52"/>
      <c r="X49" s="50"/>
      <c r="Y49" s="50"/>
      <c r="Z49" s="68"/>
      <c r="AA49" s="127"/>
      <c r="AB49" s="127"/>
      <c r="AC49" s="81"/>
      <c r="AD49" s="187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165"/>
      <c r="AT49" s="271"/>
      <c r="AU49" s="310" t="s">
        <v>2255</v>
      </c>
      <c r="AV49" s="311"/>
      <c r="AW49" s="311"/>
      <c r="AX49" s="312"/>
      <c r="AY49" s="89">
        <f>ROUND(M45*$AB$12,0)-AU52</f>
        <v>542</v>
      </c>
      <c r="AZ49" s="9"/>
    </row>
    <row r="50" spans="1:52" ht="14.25" customHeight="1" x14ac:dyDescent="0.3">
      <c r="A50" s="6">
        <v>22</v>
      </c>
      <c r="B50" s="154" t="s">
        <v>1717</v>
      </c>
      <c r="C50" s="49" t="s">
        <v>5230</v>
      </c>
      <c r="D50" s="108"/>
      <c r="E50" s="109"/>
      <c r="F50" s="109"/>
      <c r="G50" s="41"/>
      <c r="H50" s="1"/>
      <c r="I50" s="1"/>
      <c r="J50" s="159"/>
      <c r="K50" s="173"/>
      <c r="L50" s="159"/>
      <c r="M50" s="160"/>
      <c r="N50" s="159"/>
      <c r="O50" s="159"/>
      <c r="P50" s="159"/>
      <c r="Q50" s="40"/>
      <c r="R50" s="1"/>
      <c r="S50" s="58"/>
      <c r="T50" s="58"/>
      <c r="U50" s="58"/>
      <c r="V50" s="58"/>
      <c r="W50" s="158"/>
      <c r="X50" s="58"/>
      <c r="Y50" s="58"/>
      <c r="Z50" s="67"/>
      <c r="AA50" s="58"/>
      <c r="AB50" s="58"/>
      <c r="AC50" s="74"/>
      <c r="AD50" s="304" t="s">
        <v>2230</v>
      </c>
      <c r="AE50" s="305"/>
      <c r="AF50" s="305"/>
      <c r="AG50" s="305"/>
      <c r="AH50" s="305"/>
      <c r="AI50" s="306"/>
      <c r="AJ50" s="166" t="s">
        <v>2244</v>
      </c>
      <c r="AK50" s="62"/>
      <c r="AL50" s="62"/>
      <c r="AM50" s="62"/>
      <c r="AN50" s="62"/>
      <c r="AO50" s="62"/>
      <c r="AP50" s="62"/>
      <c r="AQ50" s="62"/>
      <c r="AR50" s="62"/>
      <c r="AS50" s="50" t="s">
        <v>2224</v>
      </c>
      <c r="AT50" s="205">
        <v>0.7</v>
      </c>
      <c r="AU50" s="313"/>
      <c r="AV50" s="314"/>
      <c r="AW50" s="314"/>
      <c r="AX50" s="315"/>
      <c r="AY50" s="89">
        <f>ROUND(ROUND(M45*$AB$12,0)*AT50,0)-AU52</f>
        <v>378</v>
      </c>
      <c r="AZ50" s="9"/>
    </row>
    <row r="51" spans="1:52" ht="14.1" x14ac:dyDescent="0.3">
      <c r="A51" s="6">
        <v>22</v>
      </c>
      <c r="B51" s="154" t="s">
        <v>1716</v>
      </c>
      <c r="C51" s="49" t="s">
        <v>5229</v>
      </c>
      <c r="D51" s="108"/>
      <c r="E51" s="109"/>
      <c r="F51" s="109"/>
      <c r="G51" s="41"/>
      <c r="H51" s="1"/>
      <c r="I51" s="1"/>
      <c r="J51" s="159"/>
      <c r="K51" s="173"/>
      <c r="L51" s="159"/>
      <c r="M51" s="196"/>
      <c r="N51" s="1"/>
      <c r="O51" s="1"/>
      <c r="P51" s="159"/>
      <c r="Q51" s="40"/>
      <c r="R51" s="1"/>
      <c r="S51" s="58"/>
      <c r="T51" s="58"/>
      <c r="U51" s="58"/>
      <c r="V51" s="58"/>
      <c r="W51" s="158"/>
      <c r="X51" s="58"/>
      <c r="Y51" s="58"/>
      <c r="Z51" s="67"/>
      <c r="AA51" s="58"/>
      <c r="AB51" s="58"/>
      <c r="AC51" s="74"/>
      <c r="AD51" s="307"/>
      <c r="AE51" s="308"/>
      <c r="AF51" s="308"/>
      <c r="AG51" s="308"/>
      <c r="AH51" s="308"/>
      <c r="AI51" s="309"/>
      <c r="AJ51" s="45" t="s">
        <v>2248</v>
      </c>
      <c r="AK51" s="46"/>
      <c r="AL51" s="46"/>
      <c r="AM51" s="46"/>
      <c r="AN51" s="46"/>
      <c r="AO51" s="46"/>
      <c r="AP51" s="46"/>
      <c r="AQ51" s="46"/>
      <c r="AR51" s="46"/>
      <c r="AS51" s="53" t="s">
        <v>1</v>
      </c>
      <c r="AT51" s="205">
        <v>0.5</v>
      </c>
      <c r="AU51" s="313"/>
      <c r="AV51" s="314"/>
      <c r="AW51" s="314"/>
      <c r="AX51" s="315"/>
      <c r="AY51" s="89">
        <f>ROUND(ROUND(M45*$AB$12,0)*AT51,0)-AU52</f>
        <v>269</v>
      </c>
      <c r="AZ51" s="9"/>
    </row>
    <row r="52" spans="1:52" ht="14.1" x14ac:dyDescent="0.3">
      <c r="A52" s="6">
        <v>22</v>
      </c>
      <c r="B52" s="154" t="s">
        <v>1715</v>
      </c>
      <c r="C52" s="49" t="s">
        <v>5228</v>
      </c>
      <c r="D52" s="108"/>
      <c r="E52" s="109"/>
      <c r="F52" s="109"/>
      <c r="G52" s="41"/>
      <c r="H52" s="1"/>
      <c r="I52" s="1"/>
      <c r="J52" s="159"/>
      <c r="K52" s="173"/>
      <c r="L52" s="159"/>
      <c r="M52" s="160"/>
      <c r="N52" s="159"/>
      <c r="O52" s="159"/>
      <c r="P52" s="159"/>
      <c r="Q52" s="40"/>
      <c r="R52" s="62" t="s">
        <v>2234</v>
      </c>
      <c r="S52" s="62"/>
      <c r="T52" s="62"/>
      <c r="U52" s="62"/>
      <c r="V52" s="62"/>
      <c r="W52" s="168"/>
      <c r="X52" s="62"/>
      <c r="Y52" s="62"/>
      <c r="Z52" s="67"/>
      <c r="AA52" s="58"/>
      <c r="AB52" s="58"/>
      <c r="AC52" s="74"/>
      <c r="AD52" s="166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50"/>
      <c r="AT52" s="268"/>
      <c r="AU52" s="163">
        <v>5</v>
      </c>
      <c r="AV52" s="162" t="s">
        <v>2251</v>
      </c>
      <c r="AW52" s="159"/>
      <c r="AX52" s="161"/>
      <c r="AY52" s="89">
        <f>ROUND(ROUND(M45*W54,0)*$AB$12,0)-AU52</f>
        <v>523</v>
      </c>
      <c r="AZ52" s="9"/>
    </row>
    <row r="53" spans="1:52" ht="14.25" customHeight="1" x14ac:dyDescent="0.3">
      <c r="A53" s="6">
        <v>22</v>
      </c>
      <c r="B53" s="154" t="s">
        <v>1714</v>
      </c>
      <c r="C53" s="49" t="s">
        <v>5227</v>
      </c>
      <c r="D53" s="108"/>
      <c r="E53" s="109"/>
      <c r="F53" s="109"/>
      <c r="G53" s="41"/>
      <c r="H53" s="1"/>
      <c r="I53" s="1"/>
      <c r="J53" s="159"/>
      <c r="K53" s="173"/>
      <c r="L53" s="159"/>
      <c r="M53" s="160"/>
      <c r="N53" s="159"/>
      <c r="O53" s="159"/>
      <c r="P53" s="159"/>
      <c r="Q53" s="40"/>
      <c r="R53" s="58" t="s">
        <v>2231</v>
      </c>
      <c r="S53" s="58"/>
      <c r="T53" s="58"/>
      <c r="U53" s="58"/>
      <c r="V53" s="58"/>
      <c r="W53" s="158"/>
      <c r="X53" s="58"/>
      <c r="Y53" s="58"/>
      <c r="Z53" s="67"/>
      <c r="AA53" s="58"/>
      <c r="AB53" s="58"/>
      <c r="AC53" s="74"/>
      <c r="AD53" s="304" t="s">
        <v>2230</v>
      </c>
      <c r="AE53" s="305"/>
      <c r="AF53" s="305"/>
      <c r="AG53" s="305"/>
      <c r="AH53" s="305"/>
      <c r="AI53" s="306"/>
      <c r="AJ53" s="166" t="s">
        <v>2244</v>
      </c>
      <c r="AK53" s="62"/>
      <c r="AL53" s="62"/>
      <c r="AM53" s="62"/>
      <c r="AN53" s="62"/>
      <c r="AO53" s="62"/>
      <c r="AP53" s="62"/>
      <c r="AQ53" s="62"/>
      <c r="AR53" s="62"/>
      <c r="AS53" s="50" t="s">
        <v>2224</v>
      </c>
      <c r="AT53" s="205">
        <v>0.7</v>
      </c>
      <c r="AU53" s="157"/>
      <c r="AV53" s="156"/>
      <c r="AW53" s="156"/>
      <c r="AX53" s="155"/>
      <c r="AY53" s="89">
        <f>ROUND(ROUND(ROUND(M45*W54,0)*$AB$12,0)*AT53,0)-AU52</f>
        <v>365</v>
      </c>
      <c r="AZ53" s="9"/>
    </row>
    <row r="54" spans="1:52" ht="14.1" x14ac:dyDescent="0.3">
      <c r="A54" s="6">
        <v>22</v>
      </c>
      <c r="B54" s="154" t="s">
        <v>1713</v>
      </c>
      <c r="C54" s="49" t="s">
        <v>5226</v>
      </c>
      <c r="D54" s="108"/>
      <c r="E54" s="109"/>
      <c r="F54" s="109"/>
      <c r="G54" s="41"/>
      <c r="H54" s="1"/>
      <c r="I54" s="1"/>
      <c r="J54" s="159"/>
      <c r="K54" s="173"/>
      <c r="L54" s="159"/>
      <c r="M54" s="160"/>
      <c r="N54" s="159"/>
      <c r="O54" s="159"/>
      <c r="P54" s="159"/>
      <c r="Q54" s="40"/>
      <c r="R54" s="7"/>
      <c r="S54" s="7"/>
      <c r="T54" s="7"/>
      <c r="U54" s="7"/>
      <c r="V54" s="107" t="s">
        <v>2224</v>
      </c>
      <c r="W54" s="150">
        <v>0.96499999999999997</v>
      </c>
      <c r="X54" s="7"/>
      <c r="Y54" s="7"/>
      <c r="Z54" s="67"/>
      <c r="AA54" s="58"/>
      <c r="AB54" s="58"/>
      <c r="AC54" s="74"/>
      <c r="AD54" s="307"/>
      <c r="AE54" s="308"/>
      <c r="AF54" s="308"/>
      <c r="AG54" s="308"/>
      <c r="AH54" s="308"/>
      <c r="AI54" s="309"/>
      <c r="AJ54" s="45" t="s">
        <v>2248</v>
      </c>
      <c r="AK54" s="46"/>
      <c r="AL54" s="46"/>
      <c r="AM54" s="46"/>
      <c r="AN54" s="46"/>
      <c r="AO54" s="46"/>
      <c r="AP54" s="46"/>
      <c r="AQ54" s="46"/>
      <c r="AR54" s="46"/>
      <c r="AS54" s="53" t="s">
        <v>1</v>
      </c>
      <c r="AT54" s="205">
        <v>0.5</v>
      </c>
      <c r="AU54" s="148"/>
      <c r="AV54" s="147"/>
      <c r="AW54" s="146"/>
      <c r="AX54" s="145"/>
      <c r="AY54" s="89">
        <f>ROUND(ROUND(ROUND(M45*W54,0)*$AB$12,0)*AT54,0)-AU52</f>
        <v>259</v>
      </c>
      <c r="AZ54" s="9"/>
    </row>
    <row r="55" spans="1:52" ht="14.25" customHeight="1" x14ac:dyDescent="0.3">
      <c r="A55" s="6">
        <v>22</v>
      </c>
      <c r="B55" s="154">
        <v>7621</v>
      </c>
      <c r="C55" s="49" t="s">
        <v>5225</v>
      </c>
      <c r="D55" s="108"/>
      <c r="E55" s="109"/>
      <c r="F55" s="109"/>
      <c r="G55" s="47" t="s">
        <v>4635</v>
      </c>
      <c r="H55" s="30"/>
      <c r="I55" s="30"/>
      <c r="J55" s="30"/>
      <c r="K55" s="57" t="s">
        <v>2513</v>
      </c>
      <c r="L55" s="56"/>
      <c r="M55" s="266"/>
      <c r="N55" s="56"/>
      <c r="O55" s="56"/>
      <c r="P55" s="56"/>
      <c r="Q55" s="238"/>
      <c r="R55" s="30"/>
      <c r="S55" s="50"/>
      <c r="T55" s="50"/>
      <c r="U55" s="50"/>
      <c r="V55" s="50"/>
      <c r="W55" s="52"/>
      <c r="X55" s="50"/>
      <c r="Y55" s="50"/>
      <c r="Z55" s="68"/>
      <c r="AA55" s="127"/>
      <c r="AB55" s="127"/>
      <c r="AC55" s="81"/>
      <c r="AD55" s="187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165"/>
      <c r="AT55" s="271"/>
      <c r="AU55" s="176"/>
      <c r="AV55" s="165"/>
      <c r="AW55" s="165"/>
      <c r="AX55" s="175"/>
      <c r="AY55" s="89">
        <f>ROUND(M57*$AB$12,0)</f>
        <v>517</v>
      </c>
      <c r="AZ55" s="9"/>
    </row>
    <row r="56" spans="1:52" ht="14.25" customHeight="1" x14ac:dyDescent="0.3">
      <c r="A56" s="6">
        <v>22</v>
      </c>
      <c r="B56" s="154">
        <v>7622</v>
      </c>
      <c r="C56" s="49" t="s">
        <v>5224</v>
      </c>
      <c r="D56" s="108"/>
      <c r="E56" s="109"/>
      <c r="F56" s="109"/>
      <c r="G56" s="41"/>
      <c r="H56" s="1"/>
      <c r="I56" s="1"/>
      <c r="J56" s="1"/>
      <c r="K56" s="55" t="s">
        <v>4482</v>
      </c>
      <c r="L56" s="54"/>
      <c r="M56" s="265"/>
      <c r="N56" s="54"/>
      <c r="O56" s="54"/>
      <c r="P56" s="54"/>
      <c r="Q56" s="200"/>
      <c r="R56" s="1"/>
      <c r="S56" s="58"/>
      <c r="T56" s="58"/>
      <c r="U56" s="58"/>
      <c r="V56" s="58"/>
      <c r="W56" s="158"/>
      <c r="X56" s="58"/>
      <c r="Y56" s="58"/>
      <c r="Z56" s="67"/>
      <c r="AA56" s="58"/>
      <c r="AB56" s="58"/>
      <c r="AC56" s="74"/>
      <c r="AD56" s="304" t="s">
        <v>2230</v>
      </c>
      <c r="AE56" s="305"/>
      <c r="AF56" s="305"/>
      <c r="AG56" s="305"/>
      <c r="AH56" s="305"/>
      <c r="AI56" s="306"/>
      <c r="AJ56" s="166" t="s">
        <v>2244</v>
      </c>
      <c r="AK56" s="62"/>
      <c r="AL56" s="62"/>
      <c r="AM56" s="62"/>
      <c r="AN56" s="62"/>
      <c r="AO56" s="62"/>
      <c r="AP56" s="62"/>
      <c r="AQ56" s="62"/>
      <c r="AR56" s="62"/>
      <c r="AS56" s="50" t="s">
        <v>2224</v>
      </c>
      <c r="AT56" s="205">
        <v>0.7</v>
      </c>
      <c r="AU56" s="157"/>
      <c r="AV56" s="156"/>
      <c r="AW56" s="156"/>
      <c r="AX56" s="155"/>
      <c r="AY56" s="89">
        <f>ROUND(ROUND(M57*$AB$12,0)*AT56,0)</f>
        <v>362</v>
      </c>
      <c r="AZ56" s="9"/>
    </row>
    <row r="57" spans="1:52" ht="14.1" x14ac:dyDescent="0.3">
      <c r="A57" s="6">
        <v>22</v>
      </c>
      <c r="B57" s="154" t="s">
        <v>1712</v>
      </c>
      <c r="C57" s="49" t="s">
        <v>5223</v>
      </c>
      <c r="D57" s="108"/>
      <c r="E57" s="109"/>
      <c r="F57" s="109"/>
      <c r="G57" s="41"/>
      <c r="H57" s="1"/>
      <c r="I57" s="1"/>
      <c r="J57" s="1"/>
      <c r="K57" s="41"/>
      <c r="L57" s="1"/>
      <c r="M57" s="174">
        <f>'7経過的生活介護(基本４)'!L57</f>
        <v>738</v>
      </c>
      <c r="N57" s="1" t="s">
        <v>1860</v>
      </c>
      <c r="O57" s="1"/>
      <c r="P57" s="1"/>
      <c r="Q57" s="40"/>
      <c r="R57" s="1"/>
      <c r="S57" s="58"/>
      <c r="T57" s="58"/>
      <c r="U57" s="58"/>
      <c r="V57" s="58"/>
      <c r="W57" s="158"/>
      <c r="X57" s="58"/>
      <c r="Y57" s="58"/>
      <c r="Z57" s="67"/>
      <c r="AA57" s="58"/>
      <c r="AB57" s="58"/>
      <c r="AC57" s="74"/>
      <c r="AD57" s="307"/>
      <c r="AE57" s="308"/>
      <c r="AF57" s="308"/>
      <c r="AG57" s="308"/>
      <c r="AH57" s="308"/>
      <c r="AI57" s="309"/>
      <c r="AJ57" s="45" t="s">
        <v>2248</v>
      </c>
      <c r="AK57" s="46"/>
      <c r="AL57" s="46"/>
      <c r="AM57" s="46"/>
      <c r="AN57" s="46"/>
      <c r="AO57" s="46"/>
      <c r="AP57" s="46"/>
      <c r="AQ57" s="46"/>
      <c r="AR57" s="46"/>
      <c r="AS57" s="53" t="s">
        <v>1</v>
      </c>
      <c r="AT57" s="205">
        <v>0.5</v>
      </c>
      <c r="AU57" s="157"/>
      <c r="AV57" s="156"/>
      <c r="AW57" s="156"/>
      <c r="AX57" s="155"/>
      <c r="AY57" s="89">
        <f>ROUND(ROUND(M57*$AB$12,0)*AT57,0)</f>
        <v>259</v>
      </c>
      <c r="AZ57" s="9"/>
    </row>
    <row r="58" spans="1:52" ht="14.1" x14ac:dyDescent="0.3">
      <c r="A58" s="6">
        <v>22</v>
      </c>
      <c r="B58" s="154">
        <v>7623</v>
      </c>
      <c r="C58" s="49" t="s">
        <v>5222</v>
      </c>
      <c r="D58" s="108"/>
      <c r="E58" s="109"/>
      <c r="F58" s="109"/>
      <c r="G58" s="41"/>
      <c r="H58" s="1"/>
      <c r="I58" s="1"/>
      <c r="J58" s="1"/>
      <c r="K58" s="41"/>
      <c r="L58" s="1"/>
      <c r="M58" s="33"/>
      <c r="N58" s="1"/>
      <c r="O58" s="1"/>
      <c r="P58" s="1"/>
      <c r="Q58" s="40"/>
      <c r="R58" s="62" t="s">
        <v>2234</v>
      </c>
      <c r="S58" s="62"/>
      <c r="T58" s="62"/>
      <c r="U58" s="62"/>
      <c r="V58" s="62"/>
      <c r="W58" s="168"/>
      <c r="X58" s="62"/>
      <c r="Y58" s="62"/>
      <c r="Z58" s="67"/>
      <c r="AA58" s="58"/>
      <c r="AB58" s="58"/>
      <c r="AC58" s="74"/>
      <c r="AD58" s="166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50"/>
      <c r="AT58" s="268"/>
      <c r="AU58" s="157"/>
      <c r="AV58" s="156"/>
      <c r="AW58" s="156"/>
      <c r="AX58" s="155"/>
      <c r="AY58" s="89">
        <f>ROUND(ROUND(M57*W60,0)*$AB$12,0)</f>
        <v>498</v>
      </c>
      <c r="AZ58" s="9"/>
    </row>
    <row r="59" spans="1:52" ht="14.25" customHeight="1" x14ac:dyDescent="0.3">
      <c r="A59" s="6">
        <v>22</v>
      </c>
      <c r="B59" s="154">
        <v>7624</v>
      </c>
      <c r="C59" s="49" t="s">
        <v>5221</v>
      </c>
      <c r="D59" s="108"/>
      <c r="E59" s="109"/>
      <c r="F59" s="109"/>
      <c r="G59" s="41"/>
      <c r="H59" s="1"/>
      <c r="I59" s="1"/>
      <c r="J59" s="1"/>
      <c r="K59" s="173"/>
      <c r="L59" s="159"/>
      <c r="M59" s="160"/>
      <c r="N59" s="159"/>
      <c r="O59" s="159"/>
      <c r="P59" s="1"/>
      <c r="Q59" s="40"/>
      <c r="R59" s="58" t="s">
        <v>2231</v>
      </c>
      <c r="S59" s="58"/>
      <c r="T59" s="58"/>
      <c r="U59" s="58"/>
      <c r="V59" s="58"/>
      <c r="W59" s="158"/>
      <c r="X59" s="58"/>
      <c r="Y59" s="58"/>
      <c r="Z59" s="67"/>
      <c r="AA59" s="58"/>
      <c r="AB59" s="58"/>
      <c r="AC59" s="74"/>
      <c r="AD59" s="304" t="s">
        <v>2230</v>
      </c>
      <c r="AE59" s="305"/>
      <c r="AF59" s="305"/>
      <c r="AG59" s="305"/>
      <c r="AH59" s="305"/>
      <c r="AI59" s="306"/>
      <c r="AJ59" s="166" t="s">
        <v>2244</v>
      </c>
      <c r="AK59" s="62"/>
      <c r="AL59" s="62"/>
      <c r="AM59" s="62"/>
      <c r="AN59" s="62"/>
      <c r="AO59" s="62"/>
      <c r="AP59" s="62"/>
      <c r="AQ59" s="62"/>
      <c r="AR59" s="62"/>
      <c r="AS59" s="50" t="s">
        <v>2224</v>
      </c>
      <c r="AT59" s="205">
        <v>0.7</v>
      </c>
      <c r="AU59" s="157"/>
      <c r="AV59" s="156"/>
      <c r="AW59" s="156"/>
      <c r="AX59" s="155"/>
      <c r="AY59" s="89">
        <f>ROUND(ROUND(ROUND(M57*W60,0)*$AB$12,0)*AT59,0)</f>
        <v>349</v>
      </c>
      <c r="AZ59" s="9"/>
    </row>
    <row r="60" spans="1:52" ht="14.1" x14ac:dyDescent="0.3">
      <c r="A60" s="6">
        <v>22</v>
      </c>
      <c r="B60" s="154" t="s">
        <v>1711</v>
      </c>
      <c r="C60" s="49" t="s">
        <v>5220</v>
      </c>
      <c r="D60" s="108"/>
      <c r="E60" s="109"/>
      <c r="F60" s="109"/>
      <c r="G60" s="41"/>
      <c r="H60" s="1"/>
      <c r="I60" s="1"/>
      <c r="J60" s="1"/>
      <c r="K60" s="173"/>
      <c r="L60" s="159"/>
      <c r="M60" s="160"/>
      <c r="N60" s="159"/>
      <c r="O60" s="159"/>
      <c r="P60" s="1"/>
      <c r="Q60" s="40"/>
      <c r="R60" s="7"/>
      <c r="S60" s="7"/>
      <c r="T60" s="7"/>
      <c r="U60" s="7"/>
      <c r="V60" s="107" t="s">
        <v>2224</v>
      </c>
      <c r="W60" s="150">
        <v>0.96499999999999997</v>
      </c>
      <c r="X60" s="7"/>
      <c r="Y60" s="7"/>
      <c r="Z60" s="67"/>
      <c r="AA60" s="58"/>
      <c r="AB60" s="58"/>
      <c r="AC60" s="74"/>
      <c r="AD60" s="307"/>
      <c r="AE60" s="308"/>
      <c r="AF60" s="308"/>
      <c r="AG60" s="308"/>
      <c r="AH60" s="308"/>
      <c r="AI60" s="309"/>
      <c r="AJ60" s="45" t="s">
        <v>2248</v>
      </c>
      <c r="AK60" s="46"/>
      <c r="AL60" s="46"/>
      <c r="AM60" s="46"/>
      <c r="AN60" s="46"/>
      <c r="AO60" s="46"/>
      <c r="AP60" s="46"/>
      <c r="AQ60" s="46"/>
      <c r="AR60" s="46"/>
      <c r="AS60" s="53" t="s">
        <v>1</v>
      </c>
      <c r="AT60" s="205">
        <v>0.5</v>
      </c>
      <c r="AU60" s="172"/>
      <c r="AV60" s="146"/>
      <c r="AW60" s="146"/>
      <c r="AX60" s="145"/>
      <c r="AY60" s="89">
        <f>ROUND(ROUND(ROUND(M57*W60,0)*$AB$12,0)*AT60,0)</f>
        <v>249</v>
      </c>
      <c r="AZ60" s="9"/>
    </row>
    <row r="61" spans="1:52" ht="14.25" customHeight="1" x14ac:dyDescent="0.3">
      <c r="A61" s="6">
        <v>22</v>
      </c>
      <c r="B61" s="154" t="s">
        <v>1710</v>
      </c>
      <c r="C61" s="49" t="s">
        <v>5219</v>
      </c>
      <c r="D61" s="108"/>
      <c r="E61" s="109"/>
      <c r="F61" s="109"/>
      <c r="G61" s="41"/>
      <c r="H61" s="1"/>
      <c r="I61" s="1"/>
      <c r="J61" s="1"/>
      <c r="K61" s="41"/>
      <c r="L61" s="1"/>
      <c r="M61" s="33"/>
      <c r="N61" s="1"/>
      <c r="O61" s="1"/>
      <c r="P61" s="1"/>
      <c r="Q61" s="40"/>
      <c r="R61" s="30"/>
      <c r="S61" s="50"/>
      <c r="T61" s="50"/>
      <c r="U61" s="50"/>
      <c r="V61" s="50"/>
      <c r="W61" s="52"/>
      <c r="X61" s="50"/>
      <c r="Y61" s="50"/>
      <c r="Z61" s="68"/>
      <c r="AA61" s="127"/>
      <c r="AB61" s="127"/>
      <c r="AC61" s="81"/>
      <c r="AD61" s="187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165"/>
      <c r="AT61" s="271"/>
      <c r="AU61" s="310" t="s">
        <v>2255</v>
      </c>
      <c r="AV61" s="311"/>
      <c r="AW61" s="311"/>
      <c r="AX61" s="312"/>
      <c r="AY61" s="89">
        <f>ROUND(M57*$AB$12,0)-AU64</f>
        <v>512</v>
      </c>
      <c r="AZ61" s="9"/>
    </row>
    <row r="62" spans="1:52" ht="14.25" customHeight="1" x14ac:dyDescent="0.3">
      <c r="A62" s="6">
        <v>22</v>
      </c>
      <c r="B62" s="154" t="s">
        <v>1709</v>
      </c>
      <c r="C62" s="49" t="s">
        <v>5218</v>
      </c>
      <c r="D62" s="108"/>
      <c r="E62" s="109"/>
      <c r="F62" s="109"/>
      <c r="G62" s="41"/>
      <c r="H62" s="1"/>
      <c r="I62" s="1"/>
      <c r="J62" s="1"/>
      <c r="K62" s="41"/>
      <c r="L62" s="1"/>
      <c r="M62" s="33"/>
      <c r="N62" s="1"/>
      <c r="O62" s="1"/>
      <c r="P62" s="1"/>
      <c r="Q62" s="40"/>
      <c r="R62" s="1"/>
      <c r="S62" s="58"/>
      <c r="T62" s="58"/>
      <c r="U62" s="58"/>
      <c r="V62" s="58"/>
      <c r="W62" s="158"/>
      <c r="X62" s="58"/>
      <c r="Y62" s="58"/>
      <c r="Z62" s="67"/>
      <c r="AA62" s="58"/>
      <c r="AB62" s="58"/>
      <c r="AC62" s="74"/>
      <c r="AD62" s="304" t="s">
        <v>2230</v>
      </c>
      <c r="AE62" s="305"/>
      <c r="AF62" s="305"/>
      <c r="AG62" s="305"/>
      <c r="AH62" s="305"/>
      <c r="AI62" s="306"/>
      <c r="AJ62" s="166" t="s">
        <v>2244</v>
      </c>
      <c r="AK62" s="62"/>
      <c r="AL62" s="62"/>
      <c r="AM62" s="62"/>
      <c r="AN62" s="62"/>
      <c r="AO62" s="62"/>
      <c r="AP62" s="62"/>
      <c r="AQ62" s="62"/>
      <c r="AR62" s="62"/>
      <c r="AS62" s="50" t="s">
        <v>2224</v>
      </c>
      <c r="AT62" s="205">
        <v>0.7</v>
      </c>
      <c r="AU62" s="313"/>
      <c r="AV62" s="314"/>
      <c r="AW62" s="314"/>
      <c r="AX62" s="315"/>
      <c r="AY62" s="89">
        <f>ROUND(ROUND(M57*$AB$12,0)*AT62,0)-AU64</f>
        <v>357</v>
      </c>
      <c r="AZ62" s="9"/>
    </row>
    <row r="63" spans="1:52" ht="14.1" x14ac:dyDescent="0.3">
      <c r="A63" s="6">
        <v>22</v>
      </c>
      <c r="B63" s="154" t="s">
        <v>1708</v>
      </c>
      <c r="C63" s="49" t="s">
        <v>5217</v>
      </c>
      <c r="D63" s="108"/>
      <c r="E63" s="109"/>
      <c r="F63" s="109"/>
      <c r="G63" s="41"/>
      <c r="H63" s="1"/>
      <c r="I63" s="1"/>
      <c r="J63" s="1"/>
      <c r="K63" s="41"/>
      <c r="L63" s="1"/>
      <c r="M63" s="196"/>
      <c r="N63" s="1"/>
      <c r="O63" s="1"/>
      <c r="P63" s="1"/>
      <c r="Q63" s="40"/>
      <c r="R63" s="1"/>
      <c r="S63" s="58"/>
      <c r="T63" s="58"/>
      <c r="U63" s="58"/>
      <c r="V63" s="58"/>
      <c r="W63" s="158"/>
      <c r="X63" s="58"/>
      <c r="Y63" s="58"/>
      <c r="Z63" s="67"/>
      <c r="AA63" s="58"/>
      <c r="AB63" s="58"/>
      <c r="AC63" s="74"/>
      <c r="AD63" s="307"/>
      <c r="AE63" s="308"/>
      <c r="AF63" s="308"/>
      <c r="AG63" s="308"/>
      <c r="AH63" s="308"/>
      <c r="AI63" s="309"/>
      <c r="AJ63" s="45" t="s">
        <v>2248</v>
      </c>
      <c r="AK63" s="46"/>
      <c r="AL63" s="46"/>
      <c r="AM63" s="46"/>
      <c r="AN63" s="46"/>
      <c r="AO63" s="46"/>
      <c r="AP63" s="46"/>
      <c r="AQ63" s="46"/>
      <c r="AR63" s="46"/>
      <c r="AS63" s="53" t="s">
        <v>1</v>
      </c>
      <c r="AT63" s="205">
        <v>0.5</v>
      </c>
      <c r="AU63" s="313"/>
      <c r="AV63" s="314"/>
      <c r="AW63" s="314"/>
      <c r="AX63" s="315"/>
      <c r="AY63" s="89">
        <f>ROUND(ROUND(M57*$AB$12,0)*AT63,0)-AU64</f>
        <v>254</v>
      </c>
      <c r="AZ63" s="9"/>
    </row>
    <row r="64" spans="1:52" ht="14.1" x14ac:dyDescent="0.3">
      <c r="A64" s="6">
        <v>22</v>
      </c>
      <c r="B64" s="154" t="s">
        <v>1707</v>
      </c>
      <c r="C64" s="49" t="s">
        <v>5216</v>
      </c>
      <c r="D64" s="108"/>
      <c r="E64" s="109"/>
      <c r="F64" s="109"/>
      <c r="G64" s="41"/>
      <c r="H64" s="1"/>
      <c r="I64" s="1"/>
      <c r="J64" s="1"/>
      <c r="K64" s="41"/>
      <c r="L64" s="1"/>
      <c r="M64" s="33"/>
      <c r="N64" s="1"/>
      <c r="O64" s="1"/>
      <c r="P64" s="1"/>
      <c r="Q64" s="40"/>
      <c r="R64" s="62" t="s">
        <v>2234</v>
      </c>
      <c r="S64" s="62"/>
      <c r="T64" s="62"/>
      <c r="U64" s="62"/>
      <c r="V64" s="62"/>
      <c r="W64" s="168"/>
      <c r="X64" s="62"/>
      <c r="Y64" s="62"/>
      <c r="Z64" s="67"/>
      <c r="AA64" s="58"/>
      <c r="AB64" s="58"/>
      <c r="AC64" s="74"/>
      <c r="AD64" s="166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50"/>
      <c r="AT64" s="268"/>
      <c r="AU64" s="163">
        <v>5</v>
      </c>
      <c r="AV64" s="162" t="s">
        <v>2251</v>
      </c>
      <c r="AW64" s="159"/>
      <c r="AX64" s="161"/>
      <c r="AY64" s="89">
        <f>ROUND(ROUND(M57*W66,0)*$AB$12,0)-AU64</f>
        <v>493</v>
      </c>
      <c r="AZ64" s="9"/>
    </row>
    <row r="65" spans="1:52" ht="14.25" customHeight="1" x14ac:dyDescent="0.3">
      <c r="A65" s="6">
        <v>22</v>
      </c>
      <c r="B65" s="154" t="s">
        <v>1706</v>
      </c>
      <c r="C65" s="49" t="s">
        <v>5215</v>
      </c>
      <c r="D65" s="108"/>
      <c r="E65" s="109"/>
      <c r="F65" s="109"/>
      <c r="G65" s="41"/>
      <c r="H65" s="1"/>
      <c r="I65" s="1"/>
      <c r="J65" s="1"/>
      <c r="K65" s="173"/>
      <c r="L65" s="159"/>
      <c r="M65" s="160"/>
      <c r="N65" s="159"/>
      <c r="O65" s="159"/>
      <c r="P65" s="1"/>
      <c r="Q65" s="40"/>
      <c r="R65" s="58" t="s">
        <v>2231</v>
      </c>
      <c r="S65" s="58"/>
      <c r="T65" s="58"/>
      <c r="U65" s="58"/>
      <c r="V65" s="58"/>
      <c r="W65" s="158"/>
      <c r="X65" s="58"/>
      <c r="Y65" s="58"/>
      <c r="Z65" s="67"/>
      <c r="AA65" s="58"/>
      <c r="AB65" s="58"/>
      <c r="AC65" s="74"/>
      <c r="AD65" s="304" t="s">
        <v>2230</v>
      </c>
      <c r="AE65" s="305"/>
      <c r="AF65" s="305"/>
      <c r="AG65" s="305"/>
      <c r="AH65" s="305"/>
      <c r="AI65" s="306"/>
      <c r="AJ65" s="166" t="s">
        <v>2244</v>
      </c>
      <c r="AK65" s="62"/>
      <c r="AL65" s="62"/>
      <c r="AM65" s="62"/>
      <c r="AN65" s="62"/>
      <c r="AO65" s="62"/>
      <c r="AP65" s="62"/>
      <c r="AQ65" s="62"/>
      <c r="AR65" s="62"/>
      <c r="AS65" s="50" t="s">
        <v>2224</v>
      </c>
      <c r="AT65" s="205">
        <v>0.7</v>
      </c>
      <c r="AU65" s="157"/>
      <c r="AV65" s="156"/>
      <c r="AW65" s="156"/>
      <c r="AX65" s="155"/>
      <c r="AY65" s="89">
        <f>ROUND(ROUND(ROUND(M57*W66,0)*$AB$12,0)*AT65,0)-AU64</f>
        <v>344</v>
      </c>
      <c r="AZ65" s="9"/>
    </row>
    <row r="66" spans="1:52" ht="14.1" x14ac:dyDescent="0.3">
      <c r="A66" s="6">
        <v>22</v>
      </c>
      <c r="B66" s="154" t="s">
        <v>1705</v>
      </c>
      <c r="C66" s="49" t="s">
        <v>5214</v>
      </c>
      <c r="D66" s="108"/>
      <c r="E66" s="109"/>
      <c r="F66" s="109"/>
      <c r="G66" s="41"/>
      <c r="H66" s="1"/>
      <c r="I66" s="1"/>
      <c r="J66" s="1"/>
      <c r="K66" s="173"/>
      <c r="L66" s="159"/>
      <c r="M66" s="160"/>
      <c r="N66" s="159"/>
      <c r="O66" s="159"/>
      <c r="P66" s="1"/>
      <c r="Q66" s="40"/>
      <c r="R66" s="7"/>
      <c r="S66" s="7"/>
      <c r="T66" s="7"/>
      <c r="U66" s="7"/>
      <c r="V66" s="107" t="s">
        <v>2224</v>
      </c>
      <c r="W66" s="150">
        <v>0.96499999999999997</v>
      </c>
      <c r="X66" s="7"/>
      <c r="Y66" s="7"/>
      <c r="Z66" s="67"/>
      <c r="AA66" s="58"/>
      <c r="AB66" s="58"/>
      <c r="AC66" s="74"/>
      <c r="AD66" s="307"/>
      <c r="AE66" s="308"/>
      <c r="AF66" s="308"/>
      <c r="AG66" s="308"/>
      <c r="AH66" s="308"/>
      <c r="AI66" s="309"/>
      <c r="AJ66" s="45" t="s">
        <v>2248</v>
      </c>
      <c r="AK66" s="46"/>
      <c r="AL66" s="46"/>
      <c r="AM66" s="46"/>
      <c r="AN66" s="46"/>
      <c r="AO66" s="46"/>
      <c r="AP66" s="46"/>
      <c r="AQ66" s="46"/>
      <c r="AR66" s="46"/>
      <c r="AS66" s="53" t="s">
        <v>1</v>
      </c>
      <c r="AT66" s="205">
        <v>0.5</v>
      </c>
      <c r="AU66" s="148"/>
      <c r="AV66" s="147"/>
      <c r="AW66" s="146"/>
      <c r="AX66" s="145"/>
      <c r="AY66" s="89">
        <f>ROUND(ROUND(ROUND(M57*W66,0)*$AB$12,0)*AT66,0)-AU64</f>
        <v>244</v>
      </c>
      <c r="AZ66" s="9"/>
    </row>
    <row r="67" spans="1:52" ht="14.25" customHeight="1" x14ac:dyDescent="0.3">
      <c r="A67" s="6">
        <v>22</v>
      </c>
      <c r="B67" s="154">
        <v>7625</v>
      </c>
      <c r="C67" s="49" t="s">
        <v>5213</v>
      </c>
      <c r="D67" s="108"/>
      <c r="E67" s="109"/>
      <c r="F67" s="109"/>
      <c r="G67" s="41"/>
      <c r="H67" s="1"/>
      <c r="I67" s="1"/>
      <c r="J67" s="159"/>
      <c r="K67" s="57" t="s">
        <v>2499</v>
      </c>
      <c r="L67" s="56"/>
      <c r="M67" s="266"/>
      <c r="N67" s="56"/>
      <c r="O67" s="56"/>
      <c r="P67" s="56"/>
      <c r="Q67" s="238"/>
      <c r="R67" s="30"/>
      <c r="S67" s="50"/>
      <c r="T67" s="50"/>
      <c r="U67" s="50"/>
      <c r="V67" s="50"/>
      <c r="W67" s="52"/>
      <c r="X67" s="50"/>
      <c r="Y67" s="50"/>
      <c r="Z67" s="68"/>
      <c r="AA67" s="127"/>
      <c r="AB67" s="127"/>
      <c r="AC67" s="81"/>
      <c r="AD67" s="187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165"/>
      <c r="AT67" s="271"/>
      <c r="AU67" s="176"/>
      <c r="AV67" s="165"/>
      <c r="AW67" s="165"/>
      <c r="AX67" s="175"/>
      <c r="AY67" s="89">
        <f>ROUND(M69*$AB$12,0)</f>
        <v>1051</v>
      </c>
      <c r="AZ67" s="9"/>
    </row>
    <row r="68" spans="1:52" ht="14.25" customHeight="1" x14ac:dyDescent="0.3">
      <c r="A68" s="6">
        <v>22</v>
      </c>
      <c r="B68" s="154">
        <v>7626</v>
      </c>
      <c r="C68" s="49" t="s">
        <v>5212</v>
      </c>
      <c r="D68" s="108"/>
      <c r="E68" s="109"/>
      <c r="F68" s="109"/>
      <c r="G68" s="41"/>
      <c r="H68" s="1"/>
      <c r="I68" s="1"/>
      <c r="J68" s="159"/>
      <c r="K68" s="55"/>
      <c r="L68" s="54"/>
      <c r="M68" s="265"/>
      <c r="N68" s="54"/>
      <c r="O68" s="54"/>
      <c r="P68" s="54"/>
      <c r="Q68" s="200"/>
      <c r="R68" s="1"/>
      <c r="S68" s="58"/>
      <c r="T68" s="58"/>
      <c r="U68" s="58"/>
      <c r="V68" s="58"/>
      <c r="W68" s="158"/>
      <c r="X68" s="58"/>
      <c r="Y68" s="58"/>
      <c r="Z68" s="67"/>
      <c r="AA68" s="58"/>
      <c r="AB68" s="58"/>
      <c r="AC68" s="74"/>
      <c r="AD68" s="304" t="s">
        <v>2230</v>
      </c>
      <c r="AE68" s="305"/>
      <c r="AF68" s="305"/>
      <c r="AG68" s="305"/>
      <c r="AH68" s="305"/>
      <c r="AI68" s="306"/>
      <c r="AJ68" s="166" t="s">
        <v>2244</v>
      </c>
      <c r="AK68" s="62"/>
      <c r="AL68" s="62"/>
      <c r="AM68" s="62"/>
      <c r="AN68" s="62"/>
      <c r="AO68" s="62"/>
      <c r="AP68" s="62"/>
      <c r="AQ68" s="62"/>
      <c r="AR68" s="62"/>
      <c r="AS68" s="50" t="s">
        <v>2224</v>
      </c>
      <c r="AT68" s="205">
        <v>0.7</v>
      </c>
      <c r="AU68" s="157"/>
      <c r="AV68" s="156"/>
      <c r="AW68" s="156"/>
      <c r="AX68" s="155"/>
      <c r="AY68" s="89">
        <f>ROUND(ROUND(M69*$AB$12,0)*AT68,0)</f>
        <v>736</v>
      </c>
      <c r="AZ68" s="9"/>
    </row>
    <row r="69" spans="1:52" ht="14.1" x14ac:dyDescent="0.3">
      <c r="A69" s="6">
        <v>22</v>
      </c>
      <c r="B69" s="154" t="s">
        <v>1704</v>
      </c>
      <c r="C69" s="49" t="s">
        <v>5211</v>
      </c>
      <c r="D69" s="108"/>
      <c r="E69" s="109"/>
      <c r="F69" s="109"/>
      <c r="G69" s="41"/>
      <c r="H69" s="1"/>
      <c r="I69" s="1"/>
      <c r="J69" s="159"/>
      <c r="K69" s="173"/>
      <c r="L69" s="159"/>
      <c r="M69" s="174">
        <f>'7経過的生活介護(基本４)'!L69</f>
        <v>1501</v>
      </c>
      <c r="N69" s="1" t="s">
        <v>1860</v>
      </c>
      <c r="O69" s="1"/>
      <c r="P69" s="159"/>
      <c r="Q69" s="40"/>
      <c r="R69" s="1"/>
      <c r="S69" s="58"/>
      <c r="T69" s="58"/>
      <c r="U69" s="58"/>
      <c r="V69" s="58"/>
      <c r="W69" s="158"/>
      <c r="X69" s="58"/>
      <c r="Y69" s="58"/>
      <c r="Z69" s="67"/>
      <c r="AA69" s="58"/>
      <c r="AB69" s="58"/>
      <c r="AC69" s="74"/>
      <c r="AD69" s="307"/>
      <c r="AE69" s="308"/>
      <c r="AF69" s="308"/>
      <c r="AG69" s="308"/>
      <c r="AH69" s="308"/>
      <c r="AI69" s="309"/>
      <c r="AJ69" s="45" t="s">
        <v>2248</v>
      </c>
      <c r="AK69" s="46"/>
      <c r="AL69" s="46"/>
      <c r="AM69" s="46"/>
      <c r="AN69" s="46"/>
      <c r="AO69" s="46"/>
      <c r="AP69" s="46"/>
      <c r="AQ69" s="46"/>
      <c r="AR69" s="46"/>
      <c r="AS69" s="53" t="s">
        <v>1</v>
      </c>
      <c r="AT69" s="205">
        <v>0.5</v>
      </c>
      <c r="AU69" s="157"/>
      <c r="AV69" s="156"/>
      <c r="AW69" s="156"/>
      <c r="AX69" s="155"/>
      <c r="AY69" s="89">
        <f>ROUND(ROUND(M69*$AB$12,0)*AT69,0)</f>
        <v>526</v>
      </c>
      <c r="AZ69" s="9"/>
    </row>
    <row r="70" spans="1:52" ht="14.1" x14ac:dyDescent="0.3">
      <c r="A70" s="6">
        <v>22</v>
      </c>
      <c r="B70" s="154">
        <v>7627</v>
      </c>
      <c r="C70" s="49" t="s">
        <v>5210</v>
      </c>
      <c r="D70" s="108"/>
      <c r="E70" s="109"/>
      <c r="F70" s="109"/>
      <c r="G70" s="41"/>
      <c r="H70" s="1"/>
      <c r="I70" s="1"/>
      <c r="J70" s="159"/>
      <c r="K70" s="173"/>
      <c r="L70" s="159"/>
      <c r="M70" s="160"/>
      <c r="N70" s="159"/>
      <c r="O70" s="159"/>
      <c r="P70" s="159"/>
      <c r="Q70" s="40"/>
      <c r="R70" s="62" t="s">
        <v>2234</v>
      </c>
      <c r="S70" s="62"/>
      <c r="T70" s="62"/>
      <c r="U70" s="62"/>
      <c r="V70" s="62"/>
      <c r="W70" s="168"/>
      <c r="X70" s="62"/>
      <c r="Y70" s="62"/>
      <c r="Z70" s="67"/>
      <c r="AA70" s="58"/>
      <c r="AB70" s="58"/>
      <c r="AC70" s="74"/>
      <c r="AD70" s="166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50"/>
      <c r="AT70" s="268"/>
      <c r="AU70" s="157"/>
      <c r="AV70" s="156"/>
      <c r="AW70" s="156"/>
      <c r="AX70" s="155"/>
      <c r="AY70" s="89">
        <f>ROUND(ROUND(M69*W72,0)*$AB$12,0)</f>
        <v>1014</v>
      </c>
      <c r="AZ70" s="9"/>
    </row>
    <row r="71" spans="1:52" ht="14.25" customHeight="1" x14ac:dyDescent="0.3">
      <c r="A71" s="6">
        <v>22</v>
      </c>
      <c r="B71" s="154">
        <v>7628</v>
      </c>
      <c r="C71" s="49" t="s">
        <v>5209</v>
      </c>
      <c r="D71" s="108"/>
      <c r="E71" s="109"/>
      <c r="F71" s="109"/>
      <c r="G71" s="41"/>
      <c r="H71" s="1"/>
      <c r="I71" s="1"/>
      <c r="J71" s="159"/>
      <c r="K71" s="173"/>
      <c r="L71" s="159"/>
      <c r="M71" s="160"/>
      <c r="N71" s="159"/>
      <c r="O71" s="159"/>
      <c r="P71" s="159"/>
      <c r="Q71" s="40"/>
      <c r="R71" s="58" t="s">
        <v>2231</v>
      </c>
      <c r="S71" s="58"/>
      <c r="T71" s="58"/>
      <c r="U71" s="58"/>
      <c r="V71" s="58"/>
      <c r="W71" s="158"/>
      <c r="X71" s="58"/>
      <c r="Y71" s="58"/>
      <c r="Z71" s="67"/>
      <c r="AA71" s="58"/>
      <c r="AB71" s="58"/>
      <c r="AC71" s="74"/>
      <c r="AD71" s="304" t="s">
        <v>2230</v>
      </c>
      <c r="AE71" s="305"/>
      <c r="AF71" s="305"/>
      <c r="AG71" s="305"/>
      <c r="AH71" s="305"/>
      <c r="AI71" s="306"/>
      <c r="AJ71" s="166" t="s">
        <v>2244</v>
      </c>
      <c r="AK71" s="62"/>
      <c r="AL71" s="62"/>
      <c r="AM71" s="62"/>
      <c r="AN71" s="62"/>
      <c r="AO71" s="62"/>
      <c r="AP71" s="62"/>
      <c r="AQ71" s="62"/>
      <c r="AR71" s="62"/>
      <c r="AS71" s="50" t="s">
        <v>2224</v>
      </c>
      <c r="AT71" s="205">
        <v>0.7</v>
      </c>
      <c r="AU71" s="157"/>
      <c r="AV71" s="156"/>
      <c r="AW71" s="156"/>
      <c r="AX71" s="155"/>
      <c r="AY71" s="89">
        <f>ROUND(ROUND(ROUND(M69*W72,0)*$AB$12,0)*AT71,0)</f>
        <v>710</v>
      </c>
      <c r="AZ71" s="9"/>
    </row>
    <row r="72" spans="1:52" ht="14.1" x14ac:dyDescent="0.3">
      <c r="A72" s="6">
        <v>22</v>
      </c>
      <c r="B72" s="154" t="s">
        <v>1703</v>
      </c>
      <c r="C72" s="49" t="s">
        <v>5208</v>
      </c>
      <c r="D72" s="108"/>
      <c r="E72" s="109"/>
      <c r="F72" s="109"/>
      <c r="G72" s="41"/>
      <c r="H72" s="1"/>
      <c r="I72" s="1"/>
      <c r="J72" s="159"/>
      <c r="K72" s="173"/>
      <c r="L72" s="159"/>
      <c r="M72" s="160"/>
      <c r="N72" s="159"/>
      <c r="O72" s="159"/>
      <c r="P72" s="159"/>
      <c r="Q72" s="40"/>
      <c r="R72" s="7"/>
      <c r="S72" s="7"/>
      <c r="T72" s="7"/>
      <c r="U72" s="7"/>
      <c r="V72" s="107" t="s">
        <v>2224</v>
      </c>
      <c r="W72" s="150">
        <v>0.96499999999999997</v>
      </c>
      <c r="X72" s="7"/>
      <c r="Y72" s="7"/>
      <c r="Z72" s="67"/>
      <c r="AA72" s="58"/>
      <c r="AB72" s="58"/>
      <c r="AC72" s="74"/>
      <c r="AD72" s="307"/>
      <c r="AE72" s="308"/>
      <c r="AF72" s="308"/>
      <c r="AG72" s="308"/>
      <c r="AH72" s="308"/>
      <c r="AI72" s="309"/>
      <c r="AJ72" s="45" t="s">
        <v>2248</v>
      </c>
      <c r="AK72" s="46"/>
      <c r="AL72" s="46"/>
      <c r="AM72" s="46"/>
      <c r="AN72" s="46"/>
      <c r="AO72" s="46"/>
      <c r="AP72" s="46"/>
      <c r="AQ72" s="46"/>
      <c r="AR72" s="46"/>
      <c r="AS72" s="53" t="s">
        <v>1</v>
      </c>
      <c r="AT72" s="205">
        <v>0.5</v>
      </c>
      <c r="AU72" s="172"/>
      <c r="AV72" s="146"/>
      <c r="AW72" s="146"/>
      <c r="AX72" s="145"/>
      <c r="AY72" s="89">
        <f>ROUND(ROUND(ROUND(M69*W72,0)*$AB$12,0)*AT72,0)</f>
        <v>507</v>
      </c>
      <c r="AZ72" s="9"/>
    </row>
    <row r="73" spans="1:52" ht="14.25" customHeight="1" x14ac:dyDescent="0.3">
      <c r="A73" s="6">
        <v>22</v>
      </c>
      <c r="B73" s="154" t="s">
        <v>1702</v>
      </c>
      <c r="C73" s="49" t="s">
        <v>5207</v>
      </c>
      <c r="D73" s="108"/>
      <c r="E73" s="109"/>
      <c r="F73" s="109"/>
      <c r="G73" s="41"/>
      <c r="H73" s="1"/>
      <c r="I73" s="1"/>
      <c r="J73" s="159"/>
      <c r="K73" s="41"/>
      <c r="L73" s="159"/>
      <c r="M73" s="160"/>
      <c r="N73" s="159"/>
      <c r="O73" s="159"/>
      <c r="P73" s="159"/>
      <c r="Q73" s="40"/>
      <c r="R73" s="30"/>
      <c r="S73" s="50"/>
      <c r="T73" s="50"/>
      <c r="U73" s="50"/>
      <c r="V73" s="50"/>
      <c r="W73" s="52"/>
      <c r="X73" s="50"/>
      <c r="Y73" s="50"/>
      <c r="Z73" s="68"/>
      <c r="AA73" s="127"/>
      <c r="AB73" s="127"/>
      <c r="AC73" s="81"/>
      <c r="AD73" s="187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165"/>
      <c r="AT73" s="271"/>
      <c r="AU73" s="310" t="s">
        <v>2255</v>
      </c>
      <c r="AV73" s="311"/>
      <c r="AW73" s="311"/>
      <c r="AX73" s="312"/>
      <c r="AY73" s="89">
        <f>ROUND(M69*$AB$12,0)-AU76</f>
        <v>1046</v>
      </c>
      <c r="AZ73" s="9"/>
    </row>
    <row r="74" spans="1:52" ht="14.25" customHeight="1" x14ac:dyDescent="0.3">
      <c r="A74" s="6">
        <v>22</v>
      </c>
      <c r="B74" s="154" t="s">
        <v>1701</v>
      </c>
      <c r="C74" s="49" t="s">
        <v>5206</v>
      </c>
      <c r="D74" s="108"/>
      <c r="E74" s="109"/>
      <c r="F74" s="109"/>
      <c r="G74" s="41"/>
      <c r="H74" s="1"/>
      <c r="I74" s="1"/>
      <c r="J74" s="159"/>
      <c r="K74" s="173"/>
      <c r="L74" s="159"/>
      <c r="M74" s="160"/>
      <c r="N74" s="159"/>
      <c r="O74" s="159"/>
      <c r="P74" s="159"/>
      <c r="Q74" s="40"/>
      <c r="R74" s="1"/>
      <c r="S74" s="58"/>
      <c r="T74" s="58"/>
      <c r="U74" s="58"/>
      <c r="V74" s="58"/>
      <c r="W74" s="158"/>
      <c r="X74" s="58"/>
      <c r="Y74" s="58"/>
      <c r="Z74" s="67"/>
      <c r="AA74" s="58"/>
      <c r="AB74" s="58"/>
      <c r="AC74" s="74"/>
      <c r="AD74" s="304" t="s">
        <v>2230</v>
      </c>
      <c r="AE74" s="305"/>
      <c r="AF74" s="305"/>
      <c r="AG74" s="305"/>
      <c r="AH74" s="305"/>
      <c r="AI74" s="306"/>
      <c r="AJ74" s="166" t="s">
        <v>2244</v>
      </c>
      <c r="AK74" s="62"/>
      <c r="AL74" s="62"/>
      <c r="AM74" s="62"/>
      <c r="AN74" s="62"/>
      <c r="AO74" s="62"/>
      <c r="AP74" s="62"/>
      <c r="AQ74" s="62"/>
      <c r="AR74" s="62"/>
      <c r="AS74" s="50" t="s">
        <v>2224</v>
      </c>
      <c r="AT74" s="205">
        <v>0.7</v>
      </c>
      <c r="AU74" s="313"/>
      <c r="AV74" s="314"/>
      <c r="AW74" s="314"/>
      <c r="AX74" s="315"/>
      <c r="AY74" s="89">
        <f>ROUND(ROUND(M69*$AB$12,0)*AT74,0)-AU76</f>
        <v>731</v>
      </c>
      <c r="AZ74" s="9"/>
    </row>
    <row r="75" spans="1:52" ht="14.1" x14ac:dyDescent="0.3">
      <c r="A75" s="6">
        <v>22</v>
      </c>
      <c r="B75" s="154" t="s">
        <v>1700</v>
      </c>
      <c r="C75" s="49" t="s">
        <v>5205</v>
      </c>
      <c r="D75" s="108"/>
      <c r="E75" s="109"/>
      <c r="F75" s="109"/>
      <c r="G75" s="41"/>
      <c r="H75" s="1"/>
      <c r="I75" s="1"/>
      <c r="J75" s="159"/>
      <c r="K75" s="173"/>
      <c r="L75" s="159"/>
      <c r="M75" s="196"/>
      <c r="N75" s="1"/>
      <c r="O75" s="1"/>
      <c r="P75" s="159"/>
      <c r="Q75" s="40"/>
      <c r="R75" s="1"/>
      <c r="S75" s="58"/>
      <c r="T75" s="58"/>
      <c r="U75" s="58"/>
      <c r="V75" s="58"/>
      <c r="W75" s="158"/>
      <c r="X75" s="58"/>
      <c r="Y75" s="58"/>
      <c r="Z75" s="67"/>
      <c r="AA75" s="58"/>
      <c r="AB75" s="58"/>
      <c r="AC75" s="74"/>
      <c r="AD75" s="307"/>
      <c r="AE75" s="308"/>
      <c r="AF75" s="308"/>
      <c r="AG75" s="308"/>
      <c r="AH75" s="308"/>
      <c r="AI75" s="309"/>
      <c r="AJ75" s="45" t="s">
        <v>2248</v>
      </c>
      <c r="AK75" s="46"/>
      <c r="AL75" s="46"/>
      <c r="AM75" s="46"/>
      <c r="AN75" s="46"/>
      <c r="AO75" s="46"/>
      <c r="AP75" s="46"/>
      <c r="AQ75" s="46"/>
      <c r="AR75" s="46"/>
      <c r="AS75" s="53" t="s">
        <v>1</v>
      </c>
      <c r="AT75" s="205">
        <v>0.5</v>
      </c>
      <c r="AU75" s="313"/>
      <c r="AV75" s="314"/>
      <c r="AW75" s="314"/>
      <c r="AX75" s="315"/>
      <c r="AY75" s="89">
        <f>ROUND(ROUND(M69*$AB$12,0)*AT75,0)-AU76</f>
        <v>521</v>
      </c>
      <c r="AZ75" s="9"/>
    </row>
    <row r="76" spans="1:52" ht="14.1" x14ac:dyDescent="0.3">
      <c r="A76" s="6">
        <v>22</v>
      </c>
      <c r="B76" s="154" t="s">
        <v>1699</v>
      </c>
      <c r="C76" s="49" t="s">
        <v>5204</v>
      </c>
      <c r="D76" s="108"/>
      <c r="E76" s="109"/>
      <c r="F76" s="109"/>
      <c r="G76" s="41"/>
      <c r="H76" s="1"/>
      <c r="I76" s="1"/>
      <c r="J76" s="159"/>
      <c r="K76" s="173"/>
      <c r="L76" s="159"/>
      <c r="M76" s="160"/>
      <c r="N76" s="159"/>
      <c r="O76" s="159"/>
      <c r="P76" s="159"/>
      <c r="Q76" s="40"/>
      <c r="R76" s="62" t="s">
        <v>2234</v>
      </c>
      <c r="S76" s="62"/>
      <c r="T76" s="62"/>
      <c r="U76" s="62"/>
      <c r="V76" s="62"/>
      <c r="W76" s="168"/>
      <c r="X76" s="62"/>
      <c r="Y76" s="62"/>
      <c r="Z76" s="67"/>
      <c r="AA76" s="58"/>
      <c r="AB76" s="58"/>
      <c r="AC76" s="74"/>
      <c r="AD76" s="166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268"/>
      <c r="AU76" s="163">
        <v>5</v>
      </c>
      <c r="AV76" s="162" t="s">
        <v>2251</v>
      </c>
      <c r="AW76" s="159"/>
      <c r="AX76" s="161"/>
      <c r="AY76" s="89">
        <f>ROUND(ROUND(M69*W78,0)*$AB$12,0)-AU76</f>
        <v>1009</v>
      </c>
      <c r="AZ76" s="9"/>
    </row>
    <row r="77" spans="1:52" ht="14.25" customHeight="1" x14ac:dyDescent="0.3">
      <c r="A77" s="6">
        <v>22</v>
      </c>
      <c r="B77" s="154" t="s">
        <v>1698</v>
      </c>
      <c r="C77" s="49" t="s">
        <v>5203</v>
      </c>
      <c r="D77" s="108"/>
      <c r="E77" s="109"/>
      <c r="F77" s="109"/>
      <c r="G77" s="41"/>
      <c r="H77" s="1"/>
      <c r="I77" s="1"/>
      <c r="J77" s="159"/>
      <c r="K77" s="173"/>
      <c r="L77" s="159"/>
      <c r="M77" s="160"/>
      <c r="N77" s="159"/>
      <c r="O77" s="159"/>
      <c r="P77" s="159"/>
      <c r="Q77" s="40"/>
      <c r="R77" s="58" t="s">
        <v>2231</v>
      </c>
      <c r="S77" s="58"/>
      <c r="T77" s="58"/>
      <c r="U77" s="58"/>
      <c r="V77" s="58"/>
      <c r="W77" s="158"/>
      <c r="X77" s="58"/>
      <c r="Y77" s="58"/>
      <c r="Z77" s="67"/>
      <c r="AA77" s="58"/>
      <c r="AB77" s="58"/>
      <c r="AC77" s="74"/>
      <c r="AD77" s="304" t="s">
        <v>2230</v>
      </c>
      <c r="AE77" s="305"/>
      <c r="AF77" s="305"/>
      <c r="AG77" s="305"/>
      <c r="AH77" s="305"/>
      <c r="AI77" s="306"/>
      <c r="AJ77" s="166" t="s">
        <v>2244</v>
      </c>
      <c r="AK77" s="62"/>
      <c r="AL77" s="62"/>
      <c r="AM77" s="62"/>
      <c r="AN77" s="62"/>
      <c r="AO77" s="62"/>
      <c r="AP77" s="62"/>
      <c r="AQ77" s="62"/>
      <c r="AR77" s="62"/>
      <c r="AS77" s="50" t="s">
        <v>2224</v>
      </c>
      <c r="AT77" s="205">
        <v>0.7</v>
      </c>
      <c r="AU77" s="157"/>
      <c r="AV77" s="156"/>
      <c r="AW77" s="156"/>
      <c r="AX77" s="155"/>
      <c r="AY77" s="89">
        <f>ROUND(ROUND(ROUND(M69*W78,0)*$AB$12,0)*AT77,0)-AU76</f>
        <v>705</v>
      </c>
      <c r="AZ77" s="9"/>
    </row>
    <row r="78" spans="1:52" ht="14.1" x14ac:dyDescent="0.3">
      <c r="A78" s="6">
        <v>22</v>
      </c>
      <c r="B78" s="154" t="s">
        <v>1697</v>
      </c>
      <c r="C78" s="49" t="s">
        <v>5202</v>
      </c>
      <c r="D78" s="108"/>
      <c r="E78" s="109"/>
      <c r="F78" s="109"/>
      <c r="G78" s="41"/>
      <c r="H78" s="1"/>
      <c r="I78" s="1"/>
      <c r="J78" s="159"/>
      <c r="K78" s="173"/>
      <c r="L78" s="159"/>
      <c r="M78" s="160"/>
      <c r="N78" s="159"/>
      <c r="O78" s="159"/>
      <c r="P78" s="159"/>
      <c r="Q78" s="40"/>
      <c r="R78" s="7"/>
      <c r="S78" s="7"/>
      <c r="T78" s="7"/>
      <c r="U78" s="7"/>
      <c r="V78" s="107" t="s">
        <v>2224</v>
      </c>
      <c r="W78" s="150">
        <v>0.96499999999999997</v>
      </c>
      <c r="X78" s="7"/>
      <c r="Y78" s="7"/>
      <c r="Z78" s="67"/>
      <c r="AA78" s="58"/>
      <c r="AB78" s="58"/>
      <c r="AC78" s="74"/>
      <c r="AD78" s="307"/>
      <c r="AE78" s="308"/>
      <c r="AF78" s="308"/>
      <c r="AG78" s="308"/>
      <c r="AH78" s="308"/>
      <c r="AI78" s="309"/>
      <c r="AJ78" s="45" t="s">
        <v>2248</v>
      </c>
      <c r="AK78" s="46"/>
      <c r="AL78" s="46"/>
      <c r="AM78" s="46"/>
      <c r="AN78" s="46"/>
      <c r="AO78" s="46"/>
      <c r="AP78" s="46"/>
      <c r="AQ78" s="46"/>
      <c r="AR78" s="46"/>
      <c r="AS78" s="53" t="s">
        <v>1</v>
      </c>
      <c r="AT78" s="205">
        <v>0.5</v>
      </c>
      <c r="AU78" s="148"/>
      <c r="AV78" s="147"/>
      <c r="AW78" s="146"/>
      <c r="AX78" s="145"/>
      <c r="AY78" s="89">
        <f>ROUND(ROUND(ROUND(M69*W78,0)*$AB$12,0)*AT78,0)-AU76</f>
        <v>502</v>
      </c>
      <c r="AZ78" s="9"/>
    </row>
    <row r="79" spans="1:52" ht="14.25" customHeight="1" x14ac:dyDescent="0.3">
      <c r="A79" s="6">
        <v>22</v>
      </c>
      <c r="B79" s="154">
        <v>7629</v>
      </c>
      <c r="C79" s="49" t="s">
        <v>5201</v>
      </c>
      <c r="D79" s="108"/>
      <c r="E79" s="109"/>
      <c r="F79" s="109"/>
      <c r="G79" s="41"/>
      <c r="H79" s="1"/>
      <c r="I79" s="1"/>
      <c r="J79" s="159"/>
      <c r="K79" s="57" t="s">
        <v>2486</v>
      </c>
      <c r="L79" s="56"/>
      <c r="M79" s="266"/>
      <c r="N79" s="56"/>
      <c r="O79" s="56"/>
      <c r="P79" s="56"/>
      <c r="Q79" s="238"/>
      <c r="R79" s="30"/>
      <c r="S79" s="50"/>
      <c r="T79" s="50"/>
      <c r="U79" s="50"/>
      <c r="V79" s="50"/>
      <c r="W79" s="52"/>
      <c r="X79" s="50"/>
      <c r="Y79" s="50"/>
      <c r="Z79" s="68"/>
      <c r="AA79" s="127"/>
      <c r="AB79" s="127"/>
      <c r="AC79" s="81"/>
      <c r="AD79" s="187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65"/>
      <c r="AT79" s="271"/>
      <c r="AU79" s="176"/>
      <c r="AV79" s="165"/>
      <c r="AW79" s="165"/>
      <c r="AX79" s="175"/>
      <c r="AY79" s="89">
        <f>ROUND(M81*$AB$12,0)</f>
        <v>547</v>
      </c>
      <c r="AZ79" s="9"/>
    </row>
    <row r="80" spans="1:52" ht="14.25" customHeight="1" x14ac:dyDescent="0.3">
      <c r="A80" s="6">
        <v>22</v>
      </c>
      <c r="B80" s="154">
        <v>7630</v>
      </c>
      <c r="C80" s="49" t="s">
        <v>5200</v>
      </c>
      <c r="D80" s="108"/>
      <c r="E80" s="109"/>
      <c r="F80" s="109"/>
      <c r="G80" s="41"/>
      <c r="H80" s="1"/>
      <c r="I80" s="1"/>
      <c r="J80" s="159"/>
      <c r="K80" s="55"/>
      <c r="L80" s="54"/>
      <c r="M80" s="265"/>
      <c r="N80" s="54"/>
      <c r="O80" s="54"/>
      <c r="P80" s="54"/>
      <c r="Q80" s="200"/>
      <c r="R80" s="1"/>
      <c r="S80" s="58"/>
      <c r="T80" s="58"/>
      <c r="U80" s="58"/>
      <c r="V80" s="58"/>
      <c r="W80" s="158"/>
      <c r="X80" s="58"/>
      <c r="Y80" s="58"/>
      <c r="Z80" s="67"/>
      <c r="AA80" s="58"/>
      <c r="AB80" s="58"/>
      <c r="AC80" s="74"/>
      <c r="AD80" s="304" t="s">
        <v>2230</v>
      </c>
      <c r="AE80" s="305"/>
      <c r="AF80" s="305"/>
      <c r="AG80" s="305"/>
      <c r="AH80" s="305"/>
      <c r="AI80" s="306"/>
      <c r="AJ80" s="166" t="s">
        <v>2244</v>
      </c>
      <c r="AK80" s="62"/>
      <c r="AL80" s="62"/>
      <c r="AM80" s="62"/>
      <c r="AN80" s="62"/>
      <c r="AO80" s="62"/>
      <c r="AP80" s="62"/>
      <c r="AQ80" s="62"/>
      <c r="AR80" s="62"/>
      <c r="AS80" s="50" t="s">
        <v>2224</v>
      </c>
      <c r="AT80" s="205">
        <v>0.7</v>
      </c>
      <c r="AU80" s="157"/>
      <c r="AV80" s="156"/>
      <c r="AW80" s="156"/>
      <c r="AX80" s="155"/>
      <c r="AY80" s="89">
        <f>ROUND(ROUND(M81*$AB$12,0)*AT80,0)</f>
        <v>383</v>
      </c>
      <c r="AZ80" s="9"/>
    </row>
    <row r="81" spans="1:52" ht="14.1" x14ac:dyDescent="0.3">
      <c r="A81" s="6">
        <v>22</v>
      </c>
      <c r="B81" s="154" t="s">
        <v>1696</v>
      </c>
      <c r="C81" s="49" t="s">
        <v>5199</v>
      </c>
      <c r="D81" s="108"/>
      <c r="E81" s="109"/>
      <c r="F81" s="109"/>
      <c r="G81" s="41"/>
      <c r="H81" s="1"/>
      <c r="I81" s="1"/>
      <c r="J81" s="159"/>
      <c r="K81" s="173"/>
      <c r="L81" s="159"/>
      <c r="M81" s="174">
        <f>'7経過的生活介護(基本４)'!L81</f>
        <v>781</v>
      </c>
      <c r="N81" s="1" t="s">
        <v>1860</v>
      </c>
      <c r="O81" s="1"/>
      <c r="P81" s="159"/>
      <c r="Q81" s="40"/>
      <c r="R81" s="1"/>
      <c r="S81" s="58"/>
      <c r="T81" s="58"/>
      <c r="U81" s="58"/>
      <c r="V81" s="58"/>
      <c r="W81" s="158"/>
      <c r="X81" s="58"/>
      <c r="Y81" s="58"/>
      <c r="Z81" s="67"/>
      <c r="AA81" s="58"/>
      <c r="AB81" s="58"/>
      <c r="AC81" s="74"/>
      <c r="AD81" s="307"/>
      <c r="AE81" s="308"/>
      <c r="AF81" s="308"/>
      <c r="AG81" s="308"/>
      <c r="AH81" s="308"/>
      <c r="AI81" s="309"/>
      <c r="AJ81" s="45" t="s">
        <v>2248</v>
      </c>
      <c r="AK81" s="46"/>
      <c r="AL81" s="46"/>
      <c r="AM81" s="46"/>
      <c r="AN81" s="46"/>
      <c r="AO81" s="46"/>
      <c r="AP81" s="46"/>
      <c r="AQ81" s="46"/>
      <c r="AR81" s="46"/>
      <c r="AS81" s="53" t="s">
        <v>1</v>
      </c>
      <c r="AT81" s="205">
        <v>0.5</v>
      </c>
      <c r="AU81" s="157"/>
      <c r="AV81" s="156"/>
      <c r="AW81" s="156"/>
      <c r="AX81" s="155"/>
      <c r="AY81" s="89">
        <f>ROUND(ROUND(M81*$AB$12,0)*AT81,0)</f>
        <v>274</v>
      </c>
      <c r="AZ81" s="9"/>
    </row>
    <row r="82" spans="1:52" ht="14.1" x14ac:dyDescent="0.3">
      <c r="A82" s="6">
        <v>22</v>
      </c>
      <c r="B82" s="154">
        <v>7631</v>
      </c>
      <c r="C82" s="49" t="s">
        <v>5198</v>
      </c>
      <c r="D82" s="108"/>
      <c r="E82" s="109"/>
      <c r="F82" s="109"/>
      <c r="G82" s="41"/>
      <c r="H82" s="1"/>
      <c r="I82" s="1"/>
      <c r="J82" s="159"/>
      <c r="K82" s="173"/>
      <c r="L82" s="159"/>
      <c r="M82" s="160"/>
      <c r="N82" s="159"/>
      <c r="O82" s="159"/>
      <c r="P82" s="159"/>
      <c r="Q82" s="40"/>
      <c r="R82" s="62" t="s">
        <v>2234</v>
      </c>
      <c r="S82" s="62"/>
      <c r="T82" s="62"/>
      <c r="U82" s="62"/>
      <c r="V82" s="62"/>
      <c r="W82" s="168"/>
      <c r="X82" s="62"/>
      <c r="Y82" s="62"/>
      <c r="Z82" s="67"/>
      <c r="AA82" s="58"/>
      <c r="AB82" s="58"/>
      <c r="AC82" s="74"/>
      <c r="AD82" s="166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0"/>
      <c r="AT82" s="268"/>
      <c r="AU82" s="157"/>
      <c r="AV82" s="156"/>
      <c r="AW82" s="156"/>
      <c r="AX82" s="155"/>
      <c r="AY82" s="89">
        <f>ROUND(ROUND(M81*W84,0)*$AB$12,0)</f>
        <v>528</v>
      </c>
      <c r="AZ82" s="9"/>
    </row>
    <row r="83" spans="1:52" ht="14.25" customHeight="1" x14ac:dyDescent="0.3">
      <c r="A83" s="6">
        <v>22</v>
      </c>
      <c r="B83" s="154">
        <v>7632</v>
      </c>
      <c r="C83" s="49" t="s">
        <v>5197</v>
      </c>
      <c r="D83" s="108"/>
      <c r="E83" s="109"/>
      <c r="F83" s="109"/>
      <c r="G83" s="41"/>
      <c r="H83" s="1"/>
      <c r="I83" s="1"/>
      <c r="J83" s="159"/>
      <c r="K83" s="173"/>
      <c r="L83" s="159"/>
      <c r="M83" s="160"/>
      <c r="N83" s="159"/>
      <c r="O83" s="159"/>
      <c r="P83" s="159"/>
      <c r="Q83" s="40"/>
      <c r="R83" s="58" t="s">
        <v>2231</v>
      </c>
      <c r="S83" s="58"/>
      <c r="T83" s="58"/>
      <c r="U83" s="58"/>
      <c r="V83" s="58"/>
      <c r="W83" s="158"/>
      <c r="X83" s="58"/>
      <c r="Y83" s="58"/>
      <c r="Z83" s="67"/>
      <c r="AA83" s="58"/>
      <c r="AB83" s="58"/>
      <c r="AC83" s="74"/>
      <c r="AD83" s="304" t="s">
        <v>2230</v>
      </c>
      <c r="AE83" s="305"/>
      <c r="AF83" s="305"/>
      <c r="AG83" s="305"/>
      <c r="AH83" s="305"/>
      <c r="AI83" s="306"/>
      <c r="AJ83" s="166" t="s">
        <v>2244</v>
      </c>
      <c r="AK83" s="62"/>
      <c r="AL83" s="62"/>
      <c r="AM83" s="62"/>
      <c r="AN83" s="62"/>
      <c r="AO83" s="62"/>
      <c r="AP83" s="62"/>
      <c r="AQ83" s="62"/>
      <c r="AR83" s="62"/>
      <c r="AS83" s="50" t="s">
        <v>2224</v>
      </c>
      <c r="AT83" s="205">
        <v>0.7</v>
      </c>
      <c r="AU83" s="157"/>
      <c r="AV83" s="156"/>
      <c r="AW83" s="156"/>
      <c r="AX83" s="155"/>
      <c r="AY83" s="89">
        <f>ROUND(ROUND(ROUND(M81*W84,0)*$AB$12,0)*AT83,0)</f>
        <v>370</v>
      </c>
      <c r="AZ83" s="9"/>
    </row>
    <row r="84" spans="1:52" ht="14.1" x14ac:dyDescent="0.3">
      <c r="A84" s="6">
        <v>22</v>
      </c>
      <c r="B84" s="154" t="s">
        <v>1695</v>
      </c>
      <c r="C84" s="49" t="s">
        <v>5196</v>
      </c>
      <c r="D84" s="108"/>
      <c r="E84" s="109"/>
      <c r="F84" s="109"/>
      <c r="G84" s="41"/>
      <c r="H84" s="1"/>
      <c r="I84" s="1"/>
      <c r="J84" s="159"/>
      <c r="K84" s="173"/>
      <c r="L84" s="159"/>
      <c r="M84" s="160"/>
      <c r="N84" s="159"/>
      <c r="O84" s="159"/>
      <c r="P84" s="159"/>
      <c r="Q84" s="40"/>
      <c r="R84" s="7"/>
      <c r="S84" s="7"/>
      <c r="T84" s="7"/>
      <c r="U84" s="7"/>
      <c r="V84" s="107" t="s">
        <v>2224</v>
      </c>
      <c r="W84" s="150">
        <v>0.96499999999999997</v>
      </c>
      <c r="X84" s="7"/>
      <c r="Y84" s="7"/>
      <c r="Z84" s="67"/>
      <c r="AA84" s="58"/>
      <c r="AB84" s="58"/>
      <c r="AC84" s="74"/>
      <c r="AD84" s="307"/>
      <c r="AE84" s="308"/>
      <c r="AF84" s="308"/>
      <c r="AG84" s="308"/>
      <c r="AH84" s="308"/>
      <c r="AI84" s="309"/>
      <c r="AJ84" s="45" t="s">
        <v>2248</v>
      </c>
      <c r="AK84" s="46"/>
      <c r="AL84" s="46"/>
      <c r="AM84" s="46"/>
      <c r="AN84" s="46"/>
      <c r="AO84" s="46"/>
      <c r="AP84" s="46"/>
      <c r="AQ84" s="46"/>
      <c r="AR84" s="46"/>
      <c r="AS84" s="53" t="s">
        <v>1</v>
      </c>
      <c r="AT84" s="205">
        <v>0.5</v>
      </c>
      <c r="AU84" s="172"/>
      <c r="AV84" s="146"/>
      <c r="AW84" s="146"/>
      <c r="AX84" s="145"/>
      <c r="AY84" s="89">
        <f>ROUND(ROUND(ROUND(M81*W84,0)*$AB$12,0)*AT84,0)</f>
        <v>264</v>
      </c>
      <c r="AZ84" s="9"/>
    </row>
    <row r="85" spans="1:52" ht="14.25" customHeight="1" x14ac:dyDescent="0.3">
      <c r="A85" s="6">
        <v>22</v>
      </c>
      <c r="B85" s="154" t="s">
        <v>1694</v>
      </c>
      <c r="C85" s="49" t="s">
        <v>5195</v>
      </c>
      <c r="D85" s="108"/>
      <c r="E85" s="109"/>
      <c r="F85" s="109"/>
      <c r="G85" s="41"/>
      <c r="H85" s="1"/>
      <c r="I85" s="1"/>
      <c r="J85" s="159"/>
      <c r="K85" s="41"/>
      <c r="L85" s="159"/>
      <c r="M85" s="160"/>
      <c r="N85" s="159"/>
      <c r="O85" s="159"/>
      <c r="P85" s="159"/>
      <c r="Q85" s="40"/>
      <c r="R85" s="30"/>
      <c r="S85" s="50"/>
      <c r="T85" s="50"/>
      <c r="U85" s="50"/>
      <c r="V85" s="50"/>
      <c r="W85" s="52"/>
      <c r="X85" s="50"/>
      <c r="Y85" s="50"/>
      <c r="Z85" s="68"/>
      <c r="AA85" s="127"/>
      <c r="AB85" s="127"/>
      <c r="AC85" s="81"/>
      <c r="AD85" s="187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165"/>
      <c r="AT85" s="271"/>
      <c r="AU85" s="310" t="s">
        <v>2255</v>
      </c>
      <c r="AV85" s="311"/>
      <c r="AW85" s="311"/>
      <c r="AX85" s="312"/>
      <c r="AY85" s="89">
        <f>ROUND(M81*$AB$12,0)-AU88</f>
        <v>542</v>
      </c>
      <c r="AZ85" s="9"/>
    </row>
    <row r="86" spans="1:52" ht="14.25" customHeight="1" x14ac:dyDescent="0.3">
      <c r="A86" s="6">
        <v>22</v>
      </c>
      <c r="B86" s="154" t="s">
        <v>1693</v>
      </c>
      <c r="C86" s="49" t="s">
        <v>5194</v>
      </c>
      <c r="D86" s="108"/>
      <c r="E86" s="109"/>
      <c r="F86" s="109"/>
      <c r="G86" s="41"/>
      <c r="H86" s="1"/>
      <c r="I86" s="1"/>
      <c r="J86" s="159"/>
      <c r="K86" s="173"/>
      <c r="L86" s="159"/>
      <c r="M86" s="160"/>
      <c r="N86" s="159"/>
      <c r="O86" s="159"/>
      <c r="P86" s="159"/>
      <c r="Q86" s="40"/>
      <c r="R86" s="1"/>
      <c r="S86" s="58"/>
      <c r="T86" s="58"/>
      <c r="U86" s="58"/>
      <c r="V86" s="58"/>
      <c r="W86" s="158"/>
      <c r="X86" s="58"/>
      <c r="Y86" s="58"/>
      <c r="Z86" s="67"/>
      <c r="AA86" s="58"/>
      <c r="AB86" s="58"/>
      <c r="AC86" s="74"/>
      <c r="AD86" s="304" t="s">
        <v>2230</v>
      </c>
      <c r="AE86" s="305"/>
      <c r="AF86" s="305"/>
      <c r="AG86" s="305"/>
      <c r="AH86" s="305"/>
      <c r="AI86" s="306"/>
      <c r="AJ86" s="166" t="s">
        <v>2244</v>
      </c>
      <c r="AK86" s="62"/>
      <c r="AL86" s="62"/>
      <c r="AM86" s="62"/>
      <c r="AN86" s="62"/>
      <c r="AO86" s="62"/>
      <c r="AP86" s="62"/>
      <c r="AQ86" s="62"/>
      <c r="AR86" s="62"/>
      <c r="AS86" s="50" t="s">
        <v>2224</v>
      </c>
      <c r="AT86" s="205">
        <v>0.7</v>
      </c>
      <c r="AU86" s="313"/>
      <c r="AV86" s="314"/>
      <c r="AW86" s="314"/>
      <c r="AX86" s="315"/>
      <c r="AY86" s="89">
        <f>ROUND(ROUND(M81*$AB$12,0)*AT86,0)-AU88</f>
        <v>378</v>
      </c>
      <c r="AZ86" s="9"/>
    </row>
    <row r="87" spans="1:52" ht="14.1" x14ac:dyDescent="0.3">
      <c r="A87" s="6">
        <v>22</v>
      </c>
      <c r="B87" s="154" t="s">
        <v>1692</v>
      </c>
      <c r="C87" s="49" t="s">
        <v>5193</v>
      </c>
      <c r="D87" s="108"/>
      <c r="E87" s="109"/>
      <c r="F87" s="109"/>
      <c r="G87" s="41"/>
      <c r="H87" s="1"/>
      <c r="I87" s="1"/>
      <c r="J87" s="159"/>
      <c r="K87" s="173"/>
      <c r="L87" s="159"/>
      <c r="M87" s="196"/>
      <c r="N87" s="1"/>
      <c r="O87" s="1"/>
      <c r="P87" s="159"/>
      <c r="Q87" s="40"/>
      <c r="R87" s="1"/>
      <c r="S87" s="58"/>
      <c r="T87" s="58"/>
      <c r="U87" s="58"/>
      <c r="V87" s="58"/>
      <c r="W87" s="158"/>
      <c r="X87" s="58"/>
      <c r="Y87" s="58"/>
      <c r="Z87" s="67"/>
      <c r="AA87" s="58"/>
      <c r="AB87" s="58"/>
      <c r="AC87" s="74"/>
      <c r="AD87" s="307"/>
      <c r="AE87" s="308"/>
      <c r="AF87" s="308"/>
      <c r="AG87" s="308"/>
      <c r="AH87" s="308"/>
      <c r="AI87" s="309"/>
      <c r="AJ87" s="45" t="s">
        <v>2248</v>
      </c>
      <c r="AK87" s="46"/>
      <c r="AL87" s="46"/>
      <c r="AM87" s="46"/>
      <c r="AN87" s="46"/>
      <c r="AO87" s="46"/>
      <c r="AP87" s="46"/>
      <c r="AQ87" s="46"/>
      <c r="AR87" s="46"/>
      <c r="AS87" s="53" t="s">
        <v>1</v>
      </c>
      <c r="AT87" s="205">
        <v>0.5</v>
      </c>
      <c r="AU87" s="313"/>
      <c r="AV87" s="314"/>
      <c r="AW87" s="314"/>
      <c r="AX87" s="315"/>
      <c r="AY87" s="89">
        <f>ROUND(ROUND(M81*$AB$12,0)*AT87,0)-AU88</f>
        <v>269</v>
      </c>
      <c r="AZ87" s="9"/>
    </row>
    <row r="88" spans="1:52" ht="14.1" x14ac:dyDescent="0.3">
      <c r="A88" s="6">
        <v>22</v>
      </c>
      <c r="B88" s="154" t="s">
        <v>1691</v>
      </c>
      <c r="C88" s="49" t="s">
        <v>5192</v>
      </c>
      <c r="D88" s="108"/>
      <c r="E88" s="109"/>
      <c r="F88" s="109"/>
      <c r="G88" s="41"/>
      <c r="H88" s="1"/>
      <c r="I88" s="1"/>
      <c r="J88" s="159"/>
      <c r="K88" s="173"/>
      <c r="L88" s="159"/>
      <c r="M88" s="160"/>
      <c r="N88" s="159"/>
      <c r="O88" s="159"/>
      <c r="P88" s="159"/>
      <c r="Q88" s="40"/>
      <c r="R88" s="62" t="s">
        <v>2234</v>
      </c>
      <c r="S88" s="62"/>
      <c r="T88" s="62"/>
      <c r="U88" s="62"/>
      <c r="V88" s="62"/>
      <c r="W88" s="168"/>
      <c r="X88" s="62"/>
      <c r="Y88" s="62"/>
      <c r="Z88" s="67"/>
      <c r="AA88" s="58"/>
      <c r="AB88" s="58"/>
      <c r="AC88" s="74"/>
      <c r="AD88" s="166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50"/>
      <c r="AT88" s="268"/>
      <c r="AU88" s="163">
        <v>5</v>
      </c>
      <c r="AV88" s="162" t="s">
        <v>2251</v>
      </c>
      <c r="AW88" s="159"/>
      <c r="AX88" s="161"/>
      <c r="AY88" s="89">
        <f>ROUND(ROUND(M81*W90,0)*$AB$12,0)-AU88</f>
        <v>523</v>
      </c>
      <c r="AZ88" s="9"/>
    </row>
    <row r="89" spans="1:52" ht="14.25" customHeight="1" x14ac:dyDescent="0.3">
      <c r="A89" s="6">
        <v>22</v>
      </c>
      <c r="B89" s="154" t="s">
        <v>1690</v>
      </c>
      <c r="C89" s="49" t="s">
        <v>5191</v>
      </c>
      <c r="D89" s="108"/>
      <c r="E89" s="109"/>
      <c r="F89" s="109"/>
      <c r="G89" s="41"/>
      <c r="H89" s="1"/>
      <c r="I89" s="1"/>
      <c r="J89" s="159"/>
      <c r="K89" s="173"/>
      <c r="L89" s="159"/>
      <c r="M89" s="160"/>
      <c r="N89" s="159"/>
      <c r="O89" s="159"/>
      <c r="P89" s="159"/>
      <c r="Q89" s="40"/>
      <c r="R89" s="58" t="s">
        <v>2231</v>
      </c>
      <c r="S89" s="58"/>
      <c r="T89" s="58"/>
      <c r="U89" s="58"/>
      <c r="V89" s="58"/>
      <c r="W89" s="158"/>
      <c r="X89" s="58"/>
      <c r="Y89" s="58"/>
      <c r="Z89" s="67"/>
      <c r="AA89" s="58"/>
      <c r="AB89" s="58"/>
      <c r="AC89" s="74"/>
      <c r="AD89" s="304" t="s">
        <v>2230</v>
      </c>
      <c r="AE89" s="305"/>
      <c r="AF89" s="305"/>
      <c r="AG89" s="305"/>
      <c r="AH89" s="305"/>
      <c r="AI89" s="306"/>
      <c r="AJ89" s="166" t="s">
        <v>2244</v>
      </c>
      <c r="AK89" s="62"/>
      <c r="AL89" s="62"/>
      <c r="AM89" s="62"/>
      <c r="AN89" s="62"/>
      <c r="AO89" s="62"/>
      <c r="AP89" s="62"/>
      <c r="AQ89" s="62"/>
      <c r="AR89" s="62"/>
      <c r="AS89" s="50" t="s">
        <v>2224</v>
      </c>
      <c r="AT89" s="205">
        <v>0.7</v>
      </c>
      <c r="AU89" s="157"/>
      <c r="AV89" s="156"/>
      <c r="AW89" s="156"/>
      <c r="AX89" s="155"/>
      <c r="AY89" s="89">
        <f>ROUND(ROUND(ROUND(M81*W90,0)*$AB$12,0)*AT89,0)-AU88</f>
        <v>365</v>
      </c>
      <c r="AZ89" s="9"/>
    </row>
    <row r="90" spans="1:52" ht="14.1" x14ac:dyDescent="0.3">
      <c r="A90" s="6">
        <v>22</v>
      </c>
      <c r="B90" s="154" t="s">
        <v>1689</v>
      </c>
      <c r="C90" s="49" t="s">
        <v>5190</v>
      </c>
      <c r="D90" s="108"/>
      <c r="E90" s="109"/>
      <c r="F90" s="109"/>
      <c r="G90" s="41"/>
      <c r="H90" s="1"/>
      <c r="I90" s="1"/>
      <c r="J90" s="159"/>
      <c r="K90" s="173"/>
      <c r="L90" s="159"/>
      <c r="M90" s="160"/>
      <c r="N90" s="159"/>
      <c r="O90" s="159"/>
      <c r="P90" s="159"/>
      <c r="Q90" s="40"/>
      <c r="R90" s="7"/>
      <c r="S90" s="7"/>
      <c r="T90" s="7"/>
      <c r="U90" s="7"/>
      <c r="V90" s="107" t="s">
        <v>2224</v>
      </c>
      <c r="W90" s="150">
        <v>0.96499999999999997</v>
      </c>
      <c r="X90" s="7"/>
      <c r="Y90" s="7"/>
      <c r="Z90" s="67"/>
      <c r="AA90" s="58"/>
      <c r="AB90" s="58"/>
      <c r="AC90" s="74"/>
      <c r="AD90" s="307"/>
      <c r="AE90" s="308"/>
      <c r="AF90" s="308"/>
      <c r="AG90" s="308"/>
      <c r="AH90" s="308"/>
      <c r="AI90" s="309"/>
      <c r="AJ90" s="45" t="s">
        <v>2248</v>
      </c>
      <c r="AK90" s="46"/>
      <c r="AL90" s="46"/>
      <c r="AM90" s="46"/>
      <c r="AN90" s="46"/>
      <c r="AO90" s="46"/>
      <c r="AP90" s="46"/>
      <c r="AQ90" s="46"/>
      <c r="AR90" s="46"/>
      <c r="AS90" s="53" t="s">
        <v>1</v>
      </c>
      <c r="AT90" s="205">
        <v>0.5</v>
      </c>
      <c r="AU90" s="148"/>
      <c r="AV90" s="147"/>
      <c r="AW90" s="146"/>
      <c r="AX90" s="145"/>
      <c r="AY90" s="89">
        <f>ROUND(ROUND(ROUND(M81*W90,0)*$AB$12,0)*AT90,0)-AU88</f>
        <v>259</v>
      </c>
      <c r="AZ90" s="9"/>
    </row>
    <row r="91" spans="1:52" ht="14.25" customHeight="1" x14ac:dyDescent="0.3">
      <c r="A91" s="6">
        <v>22</v>
      </c>
      <c r="B91" s="154">
        <v>7641</v>
      </c>
      <c r="C91" s="49" t="s">
        <v>5189</v>
      </c>
      <c r="D91" s="108"/>
      <c r="E91" s="109"/>
      <c r="F91" s="109"/>
      <c r="G91" s="298" t="s">
        <v>2722</v>
      </c>
      <c r="H91" s="299"/>
      <c r="I91" s="299"/>
      <c r="J91" s="300"/>
      <c r="K91" s="57" t="s">
        <v>2513</v>
      </c>
      <c r="L91" s="56"/>
      <c r="M91" s="266"/>
      <c r="N91" s="56"/>
      <c r="O91" s="56"/>
      <c r="P91" s="56"/>
      <c r="Q91" s="238"/>
      <c r="R91" s="30"/>
      <c r="S91" s="50"/>
      <c r="T91" s="50"/>
      <c r="U91" s="50"/>
      <c r="V91" s="50"/>
      <c r="W91" s="52"/>
      <c r="X91" s="50"/>
      <c r="Y91" s="50"/>
      <c r="Z91" s="68"/>
      <c r="AA91" s="127"/>
      <c r="AB91" s="127"/>
      <c r="AC91" s="81"/>
      <c r="AD91" s="187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165"/>
      <c r="AT91" s="271"/>
      <c r="AU91" s="176"/>
      <c r="AV91" s="165"/>
      <c r="AW91" s="165"/>
      <c r="AX91" s="175"/>
      <c r="AY91" s="89">
        <f>ROUND(M93*$AB$12,0)</f>
        <v>386</v>
      </c>
      <c r="AZ91" s="9"/>
    </row>
    <row r="92" spans="1:52" ht="14.25" customHeight="1" x14ac:dyDescent="0.3">
      <c r="A92" s="6">
        <v>22</v>
      </c>
      <c r="B92" s="154">
        <v>7642</v>
      </c>
      <c r="C92" s="49" t="s">
        <v>5188</v>
      </c>
      <c r="D92" s="108"/>
      <c r="E92" s="109"/>
      <c r="F92" s="109"/>
      <c r="G92" s="301"/>
      <c r="H92" s="302"/>
      <c r="I92" s="302"/>
      <c r="J92" s="303"/>
      <c r="K92" s="55" t="s">
        <v>4482</v>
      </c>
      <c r="L92" s="54"/>
      <c r="M92" s="265"/>
      <c r="N92" s="54"/>
      <c r="O92" s="54"/>
      <c r="P92" s="54"/>
      <c r="Q92" s="200"/>
      <c r="R92" s="1"/>
      <c r="S92" s="58"/>
      <c r="T92" s="58"/>
      <c r="U92" s="58"/>
      <c r="V92" s="58"/>
      <c r="W92" s="158"/>
      <c r="X92" s="58"/>
      <c r="Y92" s="58"/>
      <c r="Z92" s="67"/>
      <c r="AA92" s="58"/>
      <c r="AB92" s="58"/>
      <c r="AC92" s="74"/>
      <c r="AD92" s="304" t="s">
        <v>2230</v>
      </c>
      <c r="AE92" s="305"/>
      <c r="AF92" s="305"/>
      <c r="AG92" s="305"/>
      <c r="AH92" s="305"/>
      <c r="AI92" s="306"/>
      <c r="AJ92" s="166" t="s">
        <v>2244</v>
      </c>
      <c r="AK92" s="62"/>
      <c r="AL92" s="62"/>
      <c r="AM92" s="62"/>
      <c r="AN92" s="62"/>
      <c r="AO92" s="62"/>
      <c r="AP92" s="62"/>
      <c r="AQ92" s="62"/>
      <c r="AR92" s="62"/>
      <c r="AS92" s="50" t="s">
        <v>2224</v>
      </c>
      <c r="AT92" s="205">
        <v>0.7</v>
      </c>
      <c r="AU92" s="157"/>
      <c r="AV92" s="156"/>
      <c r="AW92" s="156"/>
      <c r="AX92" s="155"/>
      <c r="AY92" s="89">
        <f>ROUND(ROUND(M93*$AB$12,0)*AT92,0)</f>
        <v>270</v>
      </c>
      <c r="AZ92" s="9"/>
    </row>
    <row r="93" spans="1:52" ht="14.1" x14ac:dyDescent="0.3">
      <c r="A93" s="6">
        <v>22</v>
      </c>
      <c r="B93" s="154" t="s">
        <v>1688</v>
      </c>
      <c r="C93" s="49" t="s">
        <v>5187</v>
      </c>
      <c r="D93" s="108"/>
      <c r="E93" s="109"/>
      <c r="F93" s="109"/>
      <c r="G93" s="301"/>
      <c r="H93" s="302"/>
      <c r="I93" s="302"/>
      <c r="J93" s="303"/>
      <c r="K93" s="41"/>
      <c r="L93" s="1"/>
      <c r="M93" s="174">
        <f>'7経過的生活介護(基本４)'!L93</f>
        <v>552</v>
      </c>
      <c r="N93" s="1" t="s">
        <v>1860</v>
      </c>
      <c r="O93" s="1"/>
      <c r="P93" s="1"/>
      <c r="Q93" s="40"/>
      <c r="R93" s="1"/>
      <c r="S93" s="58"/>
      <c r="T93" s="58"/>
      <c r="U93" s="58"/>
      <c r="V93" s="58"/>
      <c r="W93" s="158"/>
      <c r="X93" s="58"/>
      <c r="Y93" s="58"/>
      <c r="Z93" s="67"/>
      <c r="AA93" s="58"/>
      <c r="AB93" s="58"/>
      <c r="AC93" s="74"/>
      <c r="AD93" s="307"/>
      <c r="AE93" s="308"/>
      <c r="AF93" s="308"/>
      <c r="AG93" s="308"/>
      <c r="AH93" s="308"/>
      <c r="AI93" s="309"/>
      <c r="AJ93" s="45" t="s">
        <v>2248</v>
      </c>
      <c r="AK93" s="46"/>
      <c r="AL93" s="46"/>
      <c r="AM93" s="46"/>
      <c r="AN93" s="46"/>
      <c r="AO93" s="46"/>
      <c r="AP93" s="46"/>
      <c r="AQ93" s="46"/>
      <c r="AR93" s="46"/>
      <c r="AS93" s="53" t="s">
        <v>1</v>
      </c>
      <c r="AT93" s="205">
        <v>0.5</v>
      </c>
      <c r="AU93" s="157"/>
      <c r="AV93" s="156"/>
      <c r="AW93" s="156"/>
      <c r="AX93" s="155"/>
      <c r="AY93" s="89">
        <f>ROUND(ROUND(M93*$AB$12,0)*AT93,0)</f>
        <v>193</v>
      </c>
      <c r="AZ93" s="9"/>
    </row>
    <row r="94" spans="1:52" ht="14.1" x14ac:dyDescent="0.3">
      <c r="A94" s="6">
        <v>22</v>
      </c>
      <c r="B94" s="154">
        <v>7643</v>
      </c>
      <c r="C94" s="49" t="s">
        <v>5186</v>
      </c>
      <c r="D94" s="108"/>
      <c r="E94" s="109"/>
      <c r="F94" s="109"/>
      <c r="G94" s="108"/>
      <c r="H94" s="109"/>
      <c r="I94" s="109"/>
      <c r="J94" s="110"/>
      <c r="K94" s="41"/>
      <c r="L94" s="1"/>
      <c r="M94" s="33"/>
      <c r="N94" s="1"/>
      <c r="O94" s="1"/>
      <c r="P94" s="1"/>
      <c r="Q94" s="40"/>
      <c r="R94" s="62" t="s">
        <v>2234</v>
      </c>
      <c r="S94" s="62"/>
      <c r="T94" s="62"/>
      <c r="U94" s="62"/>
      <c r="V94" s="62"/>
      <c r="W94" s="168"/>
      <c r="X94" s="62"/>
      <c r="Y94" s="62"/>
      <c r="Z94" s="67"/>
      <c r="AA94" s="58"/>
      <c r="AB94" s="58"/>
      <c r="AC94" s="74"/>
      <c r="AD94" s="166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50"/>
      <c r="AT94" s="268"/>
      <c r="AU94" s="157"/>
      <c r="AV94" s="156"/>
      <c r="AW94" s="156"/>
      <c r="AX94" s="155"/>
      <c r="AY94" s="89">
        <f>ROUND(ROUND(M93*W96,0)*$AB$12,0)</f>
        <v>373</v>
      </c>
      <c r="AZ94" s="9"/>
    </row>
    <row r="95" spans="1:52" ht="14.25" customHeight="1" x14ac:dyDescent="0.3">
      <c r="A95" s="6">
        <v>22</v>
      </c>
      <c r="B95" s="154">
        <v>7644</v>
      </c>
      <c r="C95" s="49" t="s">
        <v>5185</v>
      </c>
      <c r="D95" s="108"/>
      <c r="E95" s="109"/>
      <c r="F95" s="109"/>
      <c r="G95" s="41"/>
      <c r="H95" s="1"/>
      <c r="I95" s="1"/>
      <c r="J95" s="1"/>
      <c r="K95" s="173"/>
      <c r="L95" s="159"/>
      <c r="M95" s="160"/>
      <c r="N95" s="159"/>
      <c r="O95" s="159"/>
      <c r="P95" s="1"/>
      <c r="Q95" s="40"/>
      <c r="R95" s="58" t="s">
        <v>2231</v>
      </c>
      <c r="S95" s="58"/>
      <c r="T95" s="58"/>
      <c r="U95" s="58"/>
      <c r="V95" s="58"/>
      <c r="W95" s="158"/>
      <c r="X95" s="58"/>
      <c r="Y95" s="58"/>
      <c r="Z95" s="67"/>
      <c r="AA95" s="58"/>
      <c r="AB95" s="58"/>
      <c r="AC95" s="74"/>
      <c r="AD95" s="304" t="s">
        <v>2230</v>
      </c>
      <c r="AE95" s="305"/>
      <c r="AF95" s="305"/>
      <c r="AG95" s="305"/>
      <c r="AH95" s="305"/>
      <c r="AI95" s="306"/>
      <c r="AJ95" s="166" t="s">
        <v>2244</v>
      </c>
      <c r="AK95" s="62"/>
      <c r="AL95" s="62"/>
      <c r="AM95" s="62"/>
      <c r="AN95" s="62"/>
      <c r="AO95" s="62"/>
      <c r="AP95" s="62"/>
      <c r="AQ95" s="62"/>
      <c r="AR95" s="62"/>
      <c r="AS95" s="50" t="s">
        <v>2224</v>
      </c>
      <c r="AT95" s="205">
        <v>0.7</v>
      </c>
      <c r="AU95" s="157"/>
      <c r="AV95" s="156"/>
      <c r="AW95" s="156"/>
      <c r="AX95" s="155"/>
      <c r="AY95" s="89">
        <f>ROUND(ROUND(ROUND(M93*W96,0)*$AB$12,0)*AT95,0)</f>
        <v>261</v>
      </c>
      <c r="AZ95" s="9"/>
    </row>
    <row r="96" spans="1:52" ht="14.1" x14ac:dyDescent="0.3">
      <c r="A96" s="6">
        <v>22</v>
      </c>
      <c r="B96" s="154" t="s">
        <v>1687</v>
      </c>
      <c r="C96" s="49" t="s">
        <v>5184</v>
      </c>
      <c r="D96" s="108"/>
      <c r="E96" s="109"/>
      <c r="F96" s="109"/>
      <c r="G96" s="41"/>
      <c r="H96" s="1"/>
      <c r="I96" s="1"/>
      <c r="J96" s="1"/>
      <c r="K96" s="173"/>
      <c r="L96" s="159"/>
      <c r="M96" s="160"/>
      <c r="N96" s="159"/>
      <c r="O96" s="159"/>
      <c r="P96" s="1"/>
      <c r="Q96" s="40"/>
      <c r="R96" s="7"/>
      <c r="S96" s="7"/>
      <c r="T96" s="7"/>
      <c r="U96" s="7"/>
      <c r="V96" s="107" t="s">
        <v>2224</v>
      </c>
      <c r="W96" s="150">
        <v>0.96499999999999997</v>
      </c>
      <c r="X96" s="7"/>
      <c r="Y96" s="7"/>
      <c r="Z96" s="67"/>
      <c r="AA96" s="58"/>
      <c r="AB96" s="58"/>
      <c r="AC96" s="74"/>
      <c r="AD96" s="307"/>
      <c r="AE96" s="308"/>
      <c r="AF96" s="308"/>
      <c r="AG96" s="308"/>
      <c r="AH96" s="308"/>
      <c r="AI96" s="309"/>
      <c r="AJ96" s="45" t="s">
        <v>2248</v>
      </c>
      <c r="AK96" s="46"/>
      <c r="AL96" s="46"/>
      <c r="AM96" s="46"/>
      <c r="AN96" s="46"/>
      <c r="AO96" s="46"/>
      <c r="AP96" s="46"/>
      <c r="AQ96" s="46"/>
      <c r="AR96" s="46"/>
      <c r="AS96" s="53" t="s">
        <v>1</v>
      </c>
      <c r="AT96" s="205">
        <v>0.5</v>
      </c>
      <c r="AU96" s="172"/>
      <c r="AV96" s="146"/>
      <c r="AW96" s="146"/>
      <c r="AX96" s="145"/>
      <c r="AY96" s="89">
        <f>ROUND(ROUND(ROUND(M93*W96,0)*$AB$12,0)*AT96,0)</f>
        <v>187</v>
      </c>
      <c r="AZ96" s="9"/>
    </row>
    <row r="97" spans="1:52" ht="14.25" customHeight="1" x14ac:dyDescent="0.3">
      <c r="A97" s="6">
        <v>22</v>
      </c>
      <c r="B97" s="154" t="s">
        <v>1686</v>
      </c>
      <c r="C97" s="49" t="s">
        <v>5183</v>
      </c>
      <c r="D97" s="108"/>
      <c r="E97" s="109"/>
      <c r="F97" s="109"/>
      <c r="G97" s="55"/>
      <c r="H97" s="54"/>
      <c r="I97" s="54"/>
      <c r="J97" s="54"/>
      <c r="K97" s="41"/>
      <c r="L97" s="1"/>
      <c r="M97" s="33"/>
      <c r="N97" s="1"/>
      <c r="O97" s="1"/>
      <c r="P97" s="1"/>
      <c r="Q97" s="40"/>
      <c r="R97" s="30"/>
      <c r="S97" s="50"/>
      <c r="T97" s="50"/>
      <c r="U97" s="50"/>
      <c r="V97" s="50"/>
      <c r="W97" s="52"/>
      <c r="X97" s="50"/>
      <c r="Y97" s="50"/>
      <c r="Z97" s="68"/>
      <c r="AA97" s="127"/>
      <c r="AB97" s="127"/>
      <c r="AC97" s="81"/>
      <c r="AD97" s="187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165"/>
      <c r="AT97" s="271"/>
      <c r="AU97" s="310" t="s">
        <v>2255</v>
      </c>
      <c r="AV97" s="311"/>
      <c r="AW97" s="311"/>
      <c r="AX97" s="312"/>
      <c r="AY97" s="89">
        <f>ROUND(M93*$AB$12,0)-AU100</f>
        <v>381</v>
      </c>
      <c r="AZ97" s="9"/>
    </row>
    <row r="98" spans="1:52" ht="14.25" customHeight="1" x14ac:dyDescent="0.3">
      <c r="A98" s="6">
        <v>22</v>
      </c>
      <c r="B98" s="154" t="s">
        <v>1685</v>
      </c>
      <c r="C98" s="49" t="s">
        <v>5182</v>
      </c>
      <c r="D98" s="108"/>
      <c r="E98" s="109"/>
      <c r="F98" s="109"/>
      <c r="G98" s="55"/>
      <c r="H98" s="54"/>
      <c r="I98" s="54"/>
      <c r="J98" s="54"/>
      <c r="K98" s="41"/>
      <c r="L98" s="1"/>
      <c r="M98" s="33"/>
      <c r="N98" s="1"/>
      <c r="O98" s="1"/>
      <c r="P98" s="1"/>
      <c r="Q98" s="40"/>
      <c r="R98" s="1"/>
      <c r="S98" s="58"/>
      <c r="T98" s="58"/>
      <c r="U98" s="58"/>
      <c r="V98" s="58"/>
      <c r="W98" s="158"/>
      <c r="X98" s="58"/>
      <c r="Y98" s="58"/>
      <c r="Z98" s="67"/>
      <c r="AA98" s="58"/>
      <c r="AB98" s="58"/>
      <c r="AC98" s="74"/>
      <c r="AD98" s="304" t="s">
        <v>2230</v>
      </c>
      <c r="AE98" s="305"/>
      <c r="AF98" s="305"/>
      <c r="AG98" s="305"/>
      <c r="AH98" s="305"/>
      <c r="AI98" s="306"/>
      <c r="AJ98" s="166" t="s">
        <v>2244</v>
      </c>
      <c r="AK98" s="62"/>
      <c r="AL98" s="62"/>
      <c r="AM98" s="62"/>
      <c r="AN98" s="62"/>
      <c r="AO98" s="62"/>
      <c r="AP98" s="62"/>
      <c r="AQ98" s="62"/>
      <c r="AR98" s="62"/>
      <c r="AS98" s="50" t="s">
        <v>2224</v>
      </c>
      <c r="AT98" s="205">
        <v>0.7</v>
      </c>
      <c r="AU98" s="313"/>
      <c r="AV98" s="314"/>
      <c r="AW98" s="314"/>
      <c r="AX98" s="315"/>
      <c r="AY98" s="89">
        <f>ROUND(ROUND(M93*$AB$12,0)*AT98,0)-AU100</f>
        <v>265</v>
      </c>
      <c r="AZ98" s="9"/>
    </row>
    <row r="99" spans="1:52" ht="14.1" x14ac:dyDescent="0.3">
      <c r="A99" s="6">
        <v>22</v>
      </c>
      <c r="B99" s="154" t="s">
        <v>1684</v>
      </c>
      <c r="C99" s="49" t="s">
        <v>5181</v>
      </c>
      <c r="D99" s="108"/>
      <c r="E99" s="109"/>
      <c r="F99" s="109"/>
      <c r="G99" s="55"/>
      <c r="H99" s="54"/>
      <c r="I99" s="54"/>
      <c r="J99" s="54"/>
      <c r="K99" s="41"/>
      <c r="L99" s="1"/>
      <c r="M99" s="196"/>
      <c r="N99" s="1"/>
      <c r="O99" s="1"/>
      <c r="P99" s="1"/>
      <c r="Q99" s="40"/>
      <c r="R99" s="1"/>
      <c r="S99" s="58"/>
      <c r="T99" s="58"/>
      <c r="U99" s="58"/>
      <c r="V99" s="58"/>
      <c r="W99" s="158"/>
      <c r="X99" s="58"/>
      <c r="Y99" s="58"/>
      <c r="Z99" s="67"/>
      <c r="AA99" s="58"/>
      <c r="AB99" s="58"/>
      <c r="AC99" s="74"/>
      <c r="AD99" s="307"/>
      <c r="AE99" s="308"/>
      <c r="AF99" s="308"/>
      <c r="AG99" s="308"/>
      <c r="AH99" s="308"/>
      <c r="AI99" s="309"/>
      <c r="AJ99" s="45" t="s">
        <v>2248</v>
      </c>
      <c r="AK99" s="46"/>
      <c r="AL99" s="46"/>
      <c r="AM99" s="46"/>
      <c r="AN99" s="46"/>
      <c r="AO99" s="46"/>
      <c r="AP99" s="46"/>
      <c r="AQ99" s="46"/>
      <c r="AR99" s="46"/>
      <c r="AS99" s="53" t="s">
        <v>1</v>
      </c>
      <c r="AT99" s="205">
        <v>0.5</v>
      </c>
      <c r="AU99" s="313"/>
      <c r="AV99" s="314"/>
      <c r="AW99" s="314"/>
      <c r="AX99" s="315"/>
      <c r="AY99" s="89">
        <f>ROUND(ROUND(M93*$AB$12,0)*AT99,0)-AU100</f>
        <v>188</v>
      </c>
      <c r="AZ99" s="9"/>
    </row>
    <row r="100" spans="1:52" ht="14.1" x14ac:dyDescent="0.3">
      <c r="A100" s="6">
        <v>22</v>
      </c>
      <c r="B100" s="154" t="s">
        <v>1683</v>
      </c>
      <c r="C100" s="49" t="s">
        <v>5180</v>
      </c>
      <c r="D100" s="108"/>
      <c r="E100" s="109"/>
      <c r="F100" s="109"/>
      <c r="G100" s="55"/>
      <c r="H100" s="54"/>
      <c r="I100" s="54"/>
      <c r="J100" s="54"/>
      <c r="K100" s="41"/>
      <c r="L100" s="1"/>
      <c r="M100" s="33"/>
      <c r="N100" s="1"/>
      <c r="O100" s="1"/>
      <c r="P100" s="1"/>
      <c r="Q100" s="40"/>
      <c r="R100" s="62" t="s">
        <v>2234</v>
      </c>
      <c r="S100" s="62"/>
      <c r="T100" s="62"/>
      <c r="U100" s="62"/>
      <c r="V100" s="62"/>
      <c r="W100" s="168"/>
      <c r="X100" s="62"/>
      <c r="Y100" s="62"/>
      <c r="Z100" s="67"/>
      <c r="AA100" s="58"/>
      <c r="AB100" s="58"/>
      <c r="AC100" s="74"/>
      <c r="AD100" s="166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50"/>
      <c r="AT100" s="268"/>
      <c r="AU100" s="163">
        <v>5</v>
      </c>
      <c r="AV100" s="162" t="s">
        <v>2251</v>
      </c>
      <c r="AW100" s="159"/>
      <c r="AX100" s="161"/>
      <c r="AY100" s="89">
        <f>ROUND(ROUND(M93*W102,0)*$AB$12,0)-AU100</f>
        <v>368</v>
      </c>
      <c r="AZ100" s="9"/>
    </row>
    <row r="101" spans="1:52" ht="14.25" customHeight="1" x14ac:dyDescent="0.3">
      <c r="A101" s="6">
        <v>22</v>
      </c>
      <c r="B101" s="154" t="s">
        <v>1682</v>
      </c>
      <c r="C101" s="49" t="s">
        <v>5179</v>
      </c>
      <c r="D101" s="108"/>
      <c r="E101" s="109"/>
      <c r="F101" s="109"/>
      <c r="G101" s="41"/>
      <c r="H101" s="1"/>
      <c r="I101" s="1"/>
      <c r="J101" s="1"/>
      <c r="K101" s="173"/>
      <c r="L101" s="159"/>
      <c r="M101" s="160"/>
      <c r="N101" s="159"/>
      <c r="O101" s="159"/>
      <c r="P101" s="1"/>
      <c r="Q101" s="40"/>
      <c r="R101" s="58" t="s">
        <v>2231</v>
      </c>
      <c r="S101" s="58"/>
      <c r="T101" s="58"/>
      <c r="U101" s="58"/>
      <c r="V101" s="58"/>
      <c r="W101" s="158"/>
      <c r="X101" s="58"/>
      <c r="Y101" s="58"/>
      <c r="Z101" s="67"/>
      <c r="AA101" s="58"/>
      <c r="AB101" s="58"/>
      <c r="AC101" s="74"/>
      <c r="AD101" s="304" t="s">
        <v>2230</v>
      </c>
      <c r="AE101" s="305"/>
      <c r="AF101" s="305"/>
      <c r="AG101" s="305"/>
      <c r="AH101" s="305"/>
      <c r="AI101" s="306"/>
      <c r="AJ101" s="166" t="s">
        <v>2244</v>
      </c>
      <c r="AK101" s="62"/>
      <c r="AL101" s="62"/>
      <c r="AM101" s="62"/>
      <c r="AN101" s="62"/>
      <c r="AO101" s="62"/>
      <c r="AP101" s="62"/>
      <c r="AQ101" s="62"/>
      <c r="AR101" s="62"/>
      <c r="AS101" s="50" t="s">
        <v>2224</v>
      </c>
      <c r="AT101" s="205">
        <v>0.7</v>
      </c>
      <c r="AU101" s="157"/>
      <c r="AV101" s="156"/>
      <c r="AW101" s="156"/>
      <c r="AX101" s="155"/>
      <c r="AY101" s="89">
        <f>ROUND(ROUND(ROUND(M93*W102,0)*$AB$12,0)*AT101,0)-AU100</f>
        <v>256</v>
      </c>
      <c r="AZ101" s="9"/>
    </row>
    <row r="102" spans="1:52" ht="14.1" x14ac:dyDescent="0.3">
      <c r="A102" s="6">
        <v>22</v>
      </c>
      <c r="B102" s="154" t="s">
        <v>1681</v>
      </c>
      <c r="C102" s="49" t="s">
        <v>5178</v>
      </c>
      <c r="D102" s="108"/>
      <c r="E102" s="109"/>
      <c r="F102" s="109"/>
      <c r="G102" s="41"/>
      <c r="H102" s="1"/>
      <c r="I102" s="1"/>
      <c r="J102" s="1"/>
      <c r="K102" s="173"/>
      <c r="L102" s="159"/>
      <c r="M102" s="160"/>
      <c r="N102" s="159"/>
      <c r="O102" s="159"/>
      <c r="P102" s="1"/>
      <c r="Q102" s="40"/>
      <c r="R102" s="7"/>
      <c r="S102" s="7"/>
      <c r="T102" s="7"/>
      <c r="U102" s="7"/>
      <c r="V102" s="107" t="s">
        <v>2224</v>
      </c>
      <c r="W102" s="150">
        <v>0.96499999999999997</v>
      </c>
      <c r="X102" s="7"/>
      <c r="Y102" s="7"/>
      <c r="Z102" s="67"/>
      <c r="AA102" s="58"/>
      <c r="AB102" s="58"/>
      <c r="AC102" s="74"/>
      <c r="AD102" s="307"/>
      <c r="AE102" s="308"/>
      <c r="AF102" s="308"/>
      <c r="AG102" s="308"/>
      <c r="AH102" s="308"/>
      <c r="AI102" s="309"/>
      <c r="AJ102" s="45" t="s">
        <v>2248</v>
      </c>
      <c r="AK102" s="46"/>
      <c r="AL102" s="46"/>
      <c r="AM102" s="46"/>
      <c r="AN102" s="46"/>
      <c r="AO102" s="46"/>
      <c r="AP102" s="46"/>
      <c r="AQ102" s="46"/>
      <c r="AR102" s="46"/>
      <c r="AS102" s="53" t="s">
        <v>1</v>
      </c>
      <c r="AT102" s="205">
        <v>0.5</v>
      </c>
      <c r="AU102" s="148"/>
      <c r="AV102" s="147"/>
      <c r="AW102" s="146"/>
      <c r="AX102" s="145"/>
      <c r="AY102" s="89">
        <f>ROUND(ROUND(ROUND(M93*W102,0)*$AB$12,0)*AT102,0)-AU100</f>
        <v>182</v>
      </c>
      <c r="AZ102" s="9"/>
    </row>
    <row r="103" spans="1:52" ht="14.25" customHeight="1" x14ac:dyDescent="0.3">
      <c r="A103" s="6">
        <v>22</v>
      </c>
      <c r="B103" s="154">
        <v>7645</v>
      </c>
      <c r="C103" s="49" t="s">
        <v>5177</v>
      </c>
      <c r="D103" s="108"/>
      <c r="E103" s="109"/>
      <c r="F103" s="109"/>
      <c r="G103" s="41"/>
      <c r="H103" s="1"/>
      <c r="I103" s="1"/>
      <c r="J103" s="159"/>
      <c r="K103" s="57" t="s">
        <v>2499</v>
      </c>
      <c r="L103" s="56"/>
      <c r="M103" s="266"/>
      <c r="N103" s="56"/>
      <c r="O103" s="56"/>
      <c r="P103" s="56"/>
      <c r="Q103" s="238"/>
      <c r="R103" s="30"/>
      <c r="S103" s="50"/>
      <c r="T103" s="50"/>
      <c r="U103" s="50"/>
      <c r="V103" s="50"/>
      <c r="W103" s="52"/>
      <c r="X103" s="50"/>
      <c r="Y103" s="50"/>
      <c r="Z103" s="68"/>
      <c r="AA103" s="127"/>
      <c r="AB103" s="127"/>
      <c r="AC103" s="81"/>
      <c r="AD103" s="187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165"/>
      <c r="AT103" s="271"/>
      <c r="AU103" s="176"/>
      <c r="AV103" s="165"/>
      <c r="AW103" s="165"/>
      <c r="AX103" s="175"/>
      <c r="AY103" s="89">
        <f>ROUND(M105*$AB$12,0)</f>
        <v>751</v>
      </c>
      <c r="AZ103" s="9"/>
    </row>
    <row r="104" spans="1:52" ht="14.25" customHeight="1" x14ac:dyDescent="0.3">
      <c r="A104" s="6">
        <v>22</v>
      </c>
      <c r="B104" s="154">
        <v>7646</v>
      </c>
      <c r="C104" s="49" t="s">
        <v>5176</v>
      </c>
      <c r="D104" s="108"/>
      <c r="E104" s="109"/>
      <c r="F104" s="109"/>
      <c r="G104" s="41"/>
      <c r="H104" s="1"/>
      <c r="I104" s="1"/>
      <c r="J104" s="159"/>
      <c r="K104" s="55"/>
      <c r="L104" s="54"/>
      <c r="M104" s="265"/>
      <c r="N104" s="54"/>
      <c r="O104" s="54"/>
      <c r="P104" s="54"/>
      <c r="Q104" s="200"/>
      <c r="R104" s="1"/>
      <c r="S104" s="58"/>
      <c r="T104" s="58"/>
      <c r="U104" s="58"/>
      <c r="V104" s="58"/>
      <c r="W104" s="158"/>
      <c r="X104" s="58"/>
      <c r="Y104" s="58"/>
      <c r="Z104" s="67"/>
      <c r="AA104" s="58"/>
      <c r="AB104" s="58"/>
      <c r="AC104" s="74"/>
      <c r="AD104" s="304" t="s">
        <v>2230</v>
      </c>
      <c r="AE104" s="305"/>
      <c r="AF104" s="305"/>
      <c r="AG104" s="305"/>
      <c r="AH104" s="305"/>
      <c r="AI104" s="306"/>
      <c r="AJ104" s="166" t="s">
        <v>2244</v>
      </c>
      <c r="AK104" s="62"/>
      <c r="AL104" s="62"/>
      <c r="AM104" s="62"/>
      <c r="AN104" s="62"/>
      <c r="AO104" s="62"/>
      <c r="AP104" s="62"/>
      <c r="AQ104" s="62"/>
      <c r="AR104" s="62"/>
      <c r="AS104" s="50" t="s">
        <v>2224</v>
      </c>
      <c r="AT104" s="205">
        <v>0.7</v>
      </c>
      <c r="AU104" s="157"/>
      <c r="AV104" s="156"/>
      <c r="AW104" s="156"/>
      <c r="AX104" s="155"/>
      <c r="AY104" s="89">
        <f>ROUND(ROUND(M105*$AB$12,0)*AT104,0)</f>
        <v>526</v>
      </c>
      <c r="AZ104" s="9"/>
    </row>
    <row r="105" spans="1:52" ht="14.1" x14ac:dyDescent="0.3">
      <c r="A105" s="6">
        <v>22</v>
      </c>
      <c r="B105" s="154" t="s">
        <v>1680</v>
      </c>
      <c r="C105" s="49" t="s">
        <v>5175</v>
      </c>
      <c r="D105" s="108"/>
      <c r="E105" s="109"/>
      <c r="F105" s="109"/>
      <c r="G105" s="41"/>
      <c r="H105" s="1"/>
      <c r="I105" s="1"/>
      <c r="J105" s="159"/>
      <c r="K105" s="173"/>
      <c r="L105" s="159"/>
      <c r="M105" s="174">
        <f>'7経過的生活介護(基本４)'!L105</f>
        <v>1073</v>
      </c>
      <c r="N105" s="1" t="s">
        <v>1860</v>
      </c>
      <c r="O105" s="1"/>
      <c r="P105" s="1"/>
      <c r="Q105" s="40"/>
      <c r="R105" s="1"/>
      <c r="S105" s="58"/>
      <c r="T105" s="58"/>
      <c r="U105" s="58"/>
      <c r="V105" s="58"/>
      <c r="W105" s="158"/>
      <c r="X105" s="58"/>
      <c r="Y105" s="58"/>
      <c r="Z105" s="67"/>
      <c r="AA105" s="58"/>
      <c r="AB105" s="58"/>
      <c r="AC105" s="74"/>
      <c r="AD105" s="307"/>
      <c r="AE105" s="308"/>
      <c r="AF105" s="308"/>
      <c r="AG105" s="308"/>
      <c r="AH105" s="308"/>
      <c r="AI105" s="309"/>
      <c r="AJ105" s="45" t="s">
        <v>2248</v>
      </c>
      <c r="AK105" s="46"/>
      <c r="AL105" s="46"/>
      <c r="AM105" s="46"/>
      <c r="AN105" s="46"/>
      <c r="AO105" s="46"/>
      <c r="AP105" s="46"/>
      <c r="AQ105" s="46"/>
      <c r="AR105" s="46"/>
      <c r="AS105" s="53" t="s">
        <v>1</v>
      </c>
      <c r="AT105" s="205">
        <v>0.5</v>
      </c>
      <c r="AU105" s="157"/>
      <c r="AV105" s="156"/>
      <c r="AW105" s="156"/>
      <c r="AX105" s="155"/>
      <c r="AY105" s="89">
        <f>ROUND(ROUND(M105*$AB$12,0)*AT105,0)</f>
        <v>376</v>
      </c>
      <c r="AZ105" s="9"/>
    </row>
    <row r="106" spans="1:52" ht="14.1" x14ac:dyDescent="0.3">
      <c r="A106" s="6">
        <v>22</v>
      </c>
      <c r="B106" s="154">
        <v>7647</v>
      </c>
      <c r="C106" s="49" t="s">
        <v>5174</v>
      </c>
      <c r="D106" s="108"/>
      <c r="E106" s="109"/>
      <c r="F106" s="109"/>
      <c r="G106" s="41"/>
      <c r="H106" s="1"/>
      <c r="I106" s="1"/>
      <c r="J106" s="159"/>
      <c r="K106" s="173"/>
      <c r="L106" s="159"/>
      <c r="M106" s="160"/>
      <c r="N106" s="159"/>
      <c r="O106" s="159"/>
      <c r="P106" s="159"/>
      <c r="Q106" s="40"/>
      <c r="R106" s="62" t="s">
        <v>2234</v>
      </c>
      <c r="S106" s="62"/>
      <c r="T106" s="62"/>
      <c r="U106" s="62"/>
      <c r="V106" s="62"/>
      <c r="W106" s="168"/>
      <c r="X106" s="62"/>
      <c r="Y106" s="62"/>
      <c r="Z106" s="67"/>
      <c r="AA106" s="58"/>
      <c r="AB106" s="58"/>
      <c r="AC106" s="74"/>
      <c r="AD106" s="166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50"/>
      <c r="AT106" s="268"/>
      <c r="AU106" s="157"/>
      <c r="AV106" s="156"/>
      <c r="AW106" s="156"/>
      <c r="AX106" s="155"/>
      <c r="AY106" s="89">
        <f>ROUND(ROUND(M105*W108,0)*$AB$12,0)</f>
        <v>725</v>
      </c>
      <c r="AZ106" s="9"/>
    </row>
    <row r="107" spans="1:52" ht="14.25" customHeight="1" x14ac:dyDescent="0.3">
      <c r="A107" s="6">
        <v>22</v>
      </c>
      <c r="B107" s="154">
        <v>7648</v>
      </c>
      <c r="C107" s="49" t="s">
        <v>5173</v>
      </c>
      <c r="D107" s="108"/>
      <c r="E107" s="109"/>
      <c r="F107" s="109"/>
      <c r="G107" s="41"/>
      <c r="H107" s="1"/>
      <c r="I107" s="1"/>
      <c r="J107" s="159"/>
      <c r="K107" s="173"/>
      <c r="L107" s="159"/>
      <c r="M107" s="160"/>
      <c r="N107" s="159"/>
      <c r="O107" s="159"/>
      <c r="P107" s="159"/>
      <c r="Q107" s="40"/>
      <c r="R107" s="58" t="s">
        <v>2231</v>
      </c>
      <c r="S107" s="58"/>
      <c r="T107" s="58"/>
      <c r="U107" s="58"/>
      <c r="V107" s="58"/>
      <c r="W107" s="158"/>
      <c r="X107" s="58"/>
      <c r="Y107" s="58"/>
      <c r="Z107" s="67"/>
      <c r="AA107" s="58"/>
      <c r="AB107" s="58"/>
      <c r="AC107" s="74"/>
      <c r="AD107" s="304" t="s">
        <v>2230</v>
      </c>
      <c r="AE107" s="305"/>
      <c r="AF107" s="305"/>
      <c r="AG107" s="305"/>
      <c r="AH107" s="305"/>
      <c r="AI107" s="306"/>
      <c r="AJ107" s="166" t="s">
        <v>2244</v>
      </c>
      <c r="AK107" s="62"/>
      <c r="AL107" s="62"/>
      <c r="AM107" s="62"/>
      <c r="AN107" s="62"/>
      <c r="AO107" s="62"/>
      <c r="AP107" s="62"/>
      <c r="AQ107" s="62"/>
      <c r="AR107" s="62"/>
      <c r="AS107" s="50" t="s">
        <v>2224</v>
      </c>
      <c r="AT107" s="205">
        <v>0.7</v>
      </c>
      <c r="AU107" s="157"/>
      <c r="AV107" s="156"/>
      <c r="AW107" s="156"/>
      <c r="AX107" s="155"/>
      <c r="AY107" s="89">
        <f>ROUND(ROUND(ROUND(M105*W108,0)*$AB$12,0)*AT107,0)</f>
        <v>508</v>
      </c>
      <c r="AZ107" s="9"/>
    </row>
    <row r="108" spans="1:52" ht="14.1" x14ac:dyDescent="0.3">
      <c r="A108" s="6">
        <v>22</v>
      </c>
      <c r="B108" s="154" t="s">
        <v>1679</v>
      </c>
      <c r="C108" s="49" t="s">
        <v>5172</v>
      </c>
      <c r="D108" s="108"/>
      <c r="E108" s="109"/>
      <c r="F108" s="109"/>
      <c r="G108" s="41"/>
      <c r="H108" s="1"/>
      <c r="I108" s="1"/>
      <c r="J108" s="159"/>
      <c r="K108" s="173"/>
      <c r="L108" s="159"/>
      <c r="M108" s="160"/>
      <c r="N108" s="159"/>
      <c r="O108" s="159"/>
      <c r="P108" s="159"/>
      <c r="Q108" s="40"/>
      <c r="R108" s="7"/>
      <c r="S108" s="7"/>
      <c r="T108" s="7"/>
      <c r="U108" s="7"/>
      <c r="V108" s="107" t="s">
        <v>2224</v>
      </c>
      <c r="W108" s="150">
        <v>0.96499999999999997</v>
      </c>
      <c r="X108" s="7"/>
      <c r="Y108" s="7"/>
      <c r="Z108" s="67"/>
      <c r="AA108" s="58"/>
      <c r="AB108" s="58"/>
      <c r="AC108" s="74"/>
      <c r="AD108" s="307"/>
      <c r="AE108" s="308"/>
      <c r="AF108" s="308"/>
      <c r="AG108" s="308"/>
      <c r="AH108" s="308"/>
      <c r="AI108" s="309"/>
      <c r="AJ108" s="45" t="s">
        <v>2248</v>
      </c>
      <c r="AK108" s="46"/>
      <c r="AL108" s="46"/>
      <c r="AM108" s="46"/>
      <c r="AN108" s="46"/>
      <c r="AO108" s="46"/>
      <c r="AP108" s="46"/>
      <c r="AQ108" s="46"/>
      <c r="AR108" s="46"/>
      <c r="AS108" s="53" t="s">
        <v>1</v>
      </c>
      <c r="AT108" s="205">
        <v>0.5</v>
      </c>
      <c r="AU108" s="172"/>
      <c r="AV108" s="146"/>
      <c r="AW108" s="146"/>
      <c r="AX108" s="145"/>
      <c r="AY108" s="89">
        <f>ROUND(ROUND(ROUND(M105*W108,0)*$AB$12,0)*AT108,0)</f>
        <v>363</v>
      </c>
      <c r="AZ108" s="9"/>
    </row>
    <row r="109" spans="1:52" ht="14.25" customHeight="1" x14ac:dyDescent="0.3">
      <c r="A109" s="6">
        <v>22</v>
      </c>
      <c r="B109" s="154" t="s">
        <v>1678</v>
      </c>
      <c r="C109" s="49" t="s">
        <v>5171</v>
      </c>
      <c r="D109" s="108"/>
      <c r="E109" s="109"/>
      <c r="F109" s="109"/>
      <c r="G109" s="41"/>
      <c r="H109" s="1"/>
      <c r="I109" s="1"/>
      <c r="J109" s="159"/>
      <c r="K109" s="41"/>
      <c r="L109" s="159"/>
      <c r="M109" s="160"/>
      <c r="N109" s="159"/>
      <c r="O109" s="159"/>
      <c r="P109" s="159"/>
      <c r="Q109" s="40"/>
      <c r="R109" s="30"/>
      <c r="S109" s="50"/>
      <c r="T109" s="50"/>
      <c r="U109" s="50"/>
      <c r="V109" s="50"/>
      <c r="W109" s="52"/>
      <c r="X109" s="50"/>
      <c r="Y109" s="50"/>
      <c r="Z109" s="68"/>
      <c r="AA109" s="127"/>
      <c r="AB109" s="127"/>
      <c r="AC109" s="81"/>
      <c r="AD109" s="187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165"/>
      <c r="AT109" s="271"/>
      <c r="AU109" s="310" t="s">
        <v>2255</v>
      </c>
      <c r="AV109" s="311"/>
      <c r="AW109" s="311"/>
      <c r="AX109" s="312"/>
      <c r="AY109" s="89">
        <f>ROUND(M105*$AB$12,0)-AU112</f>
        <v>746</v>
      </c>
      <c r="AZ109" s="9"/>
    </row>
    <row r="110" spans="1:52" ht="14.25" customHeight="1" x14ac:dyDescent="0.3">
      <c r="A110" s="6">
        <v>22</v>
      </c>
      <c r="B110" s="154" t="s">
        <v>1677</v>
      </c>
      <c r="C110" s="49" t="s">
        <v>5170</v>
      </c>
      <c r="D110" s="108"/>
      <c r="E110" s="109"/>
      <c r="F110" s="109"/>
      <c r="G110" s="41"/>
      <c r="H110" s="1"/>
      <c r="I110" s="1"/>
      <c r="J110" s="159"/>
      <c r="K110" s="173"/>
      <c r="L110" s="159"/>
      <c r="M110" s="33"/>
      <c r="N110" s="1"/>
      <c r="O110" s="1"/>
      <c r="P110" s="159"/>
      <c r="Q110" s="40"/>
      <c r="R110" s="1"/>
      <c r="S110" s="58"/>
      <c r="T110" s="58"/>
      <c r="U110" s="58"/>
      <c r="V110" s="58"/>
      <c r="W110" s="158"/>
      <c r="X110" s="58"/>
      <c r="Y110" s="58"/>
      <c r="Z110" s="67"/>
      <c r="AA110" s="58"/>
      <c r="AB110" s="58"/>
      <c r="AC110" s="74"/>
      <c r="AD110" s="304" t="s">
        <v>2230</v>
      </c>
      <c r="AE110" s="305"/>
      <c r="AF110" s="305"/>
      <c r="AG110" s="305"/>
      <c r="AH110" s="305"/>
      <c r="AI110" s="306"/>
      <c r="AJ110" s="166" t="s">
        <v>2244</v>
      </c>
      <c r="AK110" s="62"/>
      <c r="AL110" s="62"/>
      <c r="AM110" s="62"/>
      <c r="AN110" s="62"/>
      <c r="AO110" s="62"/>
      <c r="AP110" s="62"/>
      <c r="AQ110" s="62"/>
      <c r="AR110" s="62"/>
      <c r="AS110" s="50" t="s">
        <v>2224</v>
      </c>
      <c r="AT110" s="205">
        <v>0.7</v>
      </c>
      <c r="AU110" s="313"/>
      <c r="AV110" s="314"/>
      <c r="AW110" s="314"/>
      <c r="AX110" s="315"/>
      <c r="AY110" s="89">
        <f>ROUND(ROUND(M105*$AB$12,0)*AT110,0)-AU112</f>
        <v>521</v>
      </c>
      <c r="AZ110" s="9"/>
    </row>
    <row r="111" spans="1:52" ht="14.1" x14ac:dyDescent="0.3">
      <c r="A111" s="6">
        <v>22</v>
      </c>
      <c r="B111" s="154" t="s">
        <v>1676</v>
      </c>
      <c r="C111" s="49" t="s">
        <v>5169</v>
      </c>
      <c r="D111" s="108"/>
      <c r="E111" s="109"/>
      <c r="F111" s="109"/>
      <c r="G111" s="41"/>
      <c r="H111" s="1"/>
      <c r="I111" s="1"/>
      <c r="J111" s="159"/>
      <c r="K111" s="173"/>
      <c r="L111" s="159"/>
      <c r="M111" s="196"/>
      <c r="N111" s="1"/>
      <c r="O111" s="1"/>
      <c r="P111" s="1"/>
      <c r="Q111" s="40"/>
      <c r="R111" s="1"/>
      <c r="S111" s="58"/>
      <c r="T111" s="58"/>
      <c r="U111" s="58"/>
      <c r="V111" s="58"/>
      <c r="W111" s="158"/>
      <c r="X111" s="58"/>
      <c r="Y111" s="58"/>
      <c r="Z111" s="67"/>
      <c r="AA111" s="58"/>
      <c r="AB111" s="58"/>
      <c r="AC111" s="74"/>
      <c r="AD111" s="307"/>
      <c r="AE111" s="308"/>
      <c r="AF111" s="308"/>
      <c r="AG111" s="308"/>
      <c r="AH111" s="308"/>
      <c r="AI111" s="309"/>
      <c r="AJ111" s="45" t="s">
        <v>2248</v>
      </c>
      <c r="AK111" s="46"/>
      <c r="AL111" s="46"/>
      <c r="AM111" s="46"/>
      <c r="AN111" s="46"/>
      <c r="AO111" s="46"/>
      <c r="AP111" s="46"/>
      <c r="AQ111" s="46"/>
      <c r="AR111" s="46"/>
      <c r="AS111" s="53" t="s">
        <v>1</v>
      </c>
      <c r="AT111" s="205">
        <v>0.5</v>
      </c>
      <c r="AU111" s="313"/>
      <c r="AV111" s="314"/>
      <c r="AW111" s="314"/>
      <c r="AX111" s="315"/>
      <c r="AY111" s="89">
        <f>ROUND(ROUND(M105*$AB$12,0)*AT111,0)-AU112</f>
        <v>371</v>
      </c>
      <c r="AZ111" s="9"/>
    </row>
    <row r="112" spans="1:52" ht="14.1" x14ac:dyDescent="0.3">
      <c r="A112" s="6">
        <v>22</v>
      </c>
      <c r="B112" s="154" t="s">
        <v>1675</v>
      </c>
      <c r="C112" s="49" t="s">
        <v>5168</v>
      </c>
      <c r="D112" s="108"/>
      <c r="E112" s="109"/>
      <c r="F112" s="109"/>
      <c r="G112" s="41"/>
      <c r="H112" s="1"/>
      <c r="I112" s="1"/>
      <c r="J112" s="159"/>
      <c r="K112" s="173"/>
      <c r="L112" s="159"/>
      <c r="M112" s="160"/>
      <c r="N112" s="159"/>
      <c r="O112" s="159"/>
      <c r="P112" s="159"/>
      <c r="Q112" s="40"/>
      <c r="R112" s="62" t="s">
        <v>2234</v>
      </c>
      <c r="S112" s="62"/>
      <c r="T112" s="62"/>
      <c r="U112" s="62"/>
      <c r="V112" s="62"/>
      <c r="W112" s="168"/>
      <c r="X112" s="62"/>
      <c r="Y112" s="62"/>
      <c r="Z112" s="67"/>
      <c r="AA112" s="58"/>
      <c r="AB112" s="58"/>
      <c r="AC112" s="74"/>
      <c r="AD112" s="166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50"/>
      <c r="AT112" s="268"/>
      <c r="AU112" s="163">
        <v>5</v>
      </c>
      <c r="AV112" s="162" t="s">
        <v>2251</v>
      </c>
      <c r="AW112" s="159"/>
      <c r="AX112" s="161"/>
      <c r="AY112" s="89">
        <f>ROUND(ROUND(M105*W114,0)*$AB$12,0)-AU112</f>
        <v>720</v>
      </c>
      <c r="AZ112" s="9"/>
    </row>
    <row r="113" spans="1:52" ht="14.25" customHeight="1" x14ac:dyDescent="0.3">
      <c r="A113" s="6">
        <v>22</v>
      </c>
      <c r="B113" s="154" t="s">
        <v>1674</v>
      </c>
      <c r="C113" s="49" t="s">
        <v>5167</v>
      </c>
      <c r="D113" s="108"/>
      <c r="E113" s="109"/>
      <c r="F113" s="109"/>
      <c r="G113" s="41"/>
      <c r="H113" s="1"/>
      <c r="I113" s="1"/>
      <c r="J113" s="159"/>
      <c r="K113" s="173"/>
      <c r="L113" s="159"/>
      <c r="M113" s="160"/>
      <c r="N113" s="159"/>
      <c r="O113" s="159"/>
      <c r="P113" s="159"/>
      <c r="Q113" s="40"/>
      <c r="R113" s="58" t="s">
        <v>2231</v>
      </c>
      <c r="S113" s="58"/>
      <c r="T113" s="58"/>
      <c r="U113" s="58"/>
      <c r="V113" s="58"/>
      <c r="W113" s="158"/>
      <c r="X113" s="58"/>
      <c r="Y113" s="58"/>
      <c r="Z113" s="67"/>
      <c r="AA113" s="58"/>
      <c r="AB113" s="58"/>
      <c r="AC113" s="74"/>
      <c r="AD113" s="304" t="s">
        <v>2230</v>
      </c>
      <c r="AE113" s="305"/>
      <c r="AF113" s="305"/>
      <c r="AG113" s="305"/>
      <c r="AH113" s="305"/>
      <c r="AI113" s="306"/>
      <c r="AJ113" s="166" t="s">
        <v>2244</v>
      </c>
      <c r="AK113" s="62"/>
      <c r="AL113" s="62"/>
      <c r="AM113" s="62"/>
      <c r="AN113" s="62"/>
      <c r="AO113" s="62"/>
      <c r="AP113" s="62"/>
      <c r="AQ113" s="62"/>
      <c r="AR113" s="62"/>
      <c r="AS113" s="50" t="s">
        <v>2224</v>
      </c>
      <c r="AT113" s="205">
        <v>0.7</v>
      </c>
      <c r="AU113" s="157"/>
      <c r="AV113" s="156"/>
      <c r="AW113" s="156"/>
      <c r="AX113" s="155"/>
      <c r="AY113" s="89">
        <f>ROUND(ROUND(ROUND(M105*W114,0)*$AB$12,0)*AT113,0)-AU112</f>
        <v>503</v>
      </c>
      <c r="AZ113" s="9"/>
    </row>
    <row r="114" spans="1:52" ht="14.1" x14ac:dyDescent="0.3">
      <c r="A114" s="6">
        <v>22</v>
      </c>
      <c r="B114" s="154" t="s">
        <v>1673</v>
      </c>
      <c r="C114" s="49" t="s">
        <v>5166</v>
      </c>
      <c r="D114" s="108"/>
      <c r="E114" s="109"/>
      <c r="F114" s="109"/>
      <c r="G114" s="41"/>
      <c r="H114" s="1"/>
      <c r="I114" s="1"/>
      <c r="J114" s="159"/>
      <c r="K114" s="173"/>
      <c r="L114" s="159"/>
      <c r="M114" s="160"/>
      <c r="N114" s="159"/>
      <c r="O114" s="159"/>
      <c r="P114" s="159"/>
      <c r="Q114" s="40"/>
      <c r="R114" s="7"/>
      <c r="S114" s="7"/>
      <c r="T114" s="7"/>
      <c r="U114" s="7"/>
      <c r="V114" s="107" t="s">
        <v>2224</v>
      </c>
      <c r="W114" s="150">
        <v>0.96499999999999997</v>
      </c>
      <c r="X114" s="7"/>
      <c r="Y114" s="7"/>
      <c r="Z114" s="67"/>
      <c r="AA114" s="58"/>
      <c r="AB114" s="58"/>
      <c r="AC114" s="74"/>
      <c r="AD114" s="307"/>
      <c r="AE114" s="308"/>
      <c r="AF114" s="308"/>
      <c r="AG114" s="308"/>
      <c r="AH114" s="308"/>
      <c r="AI114" s="309"/>
      <c r="AJ114" s="45" t="s">
        <v>2248</v>
      </c>
      <c r="AK114" s="46"/>
      <c r="AL114" s="46"/>
      <c r="AM114" s="46"/>
      <c r="AN114" s="46"/>
      <c r="AO114" s="46"/>
      <c r="AP114" s="46"/>
      <c r="AQ114" s="46"/>
      <c r="AR114" s="46"/>
      <c r="AS114" s="53" t="s">
        <v>1</v>
      </c>
      <c r="AT114" s="205">
        <v>0.5</v>
      </c>
      <c r="AU114" s="148"/>
      <c r="AV114" s="147"/>
      <c r="AW114" s="146"/>
      <c r="AX114" s="145"/>
      <c r="AY114" s="89">
        <f>ROUND(ROUND(ROUND(M105*W114,0)*$AB$12,0)*AT114,0)-AU112</f>
        <v>358</v>
      </c>
      <c r="AZ114" s="9"/>
    </row>
    <row r="115" spans="1:52" ht="14.25" customHeight="1" x14ac:dyDescent="0.3">
      <c r="A115" s="6">
        <v>22</v>
      </c>
      <c r="B115" s="154">
        <v>7649</v>
      </c>
      <c r="C115" s="49" t="s">
        <v>5165</v>
      </c>
      <c r="D115" s="108"/>
      <c r="E115" s="109"/>
      <c r="F115" s="109"/>
      <c r="G115" s="41"/>
      <c r="H115" s="1"/>
      <c r="I115" s="1"/>
      <c r="J115" s="159"/>
      <c r="K115" s="57" t="s">
        <v>2486</v>
      </c>
      <c r="L115" s="56"/>
      <c r="M115" s="266"/>
      <c r="N115" s="56"/>
      <c r="O115" s="56"/>
      <c r="P115" s="56"/>
      <c r="Q115" s="238"/>
      <c r="R115" s="30"/>
      <c r="S115" s="50"/>
      <c r="T115" s="50"/>
      <c r="U115" s="50"/>
      <c r="V115" s="50"/>
      <c r="W115" s="52"/>
      <c r="X115" s="50"/>
      <c r="Y115" s="50"/>
      <c r="Z115" s="68"/>
      <c r="AA115" s="127"/>
      <c r="AB115" s="127"/>
      <c r="AC115" s="81"/>
      <c r="AD115" s="187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165"/>
      <c r="AT115" s="271"/>
      <c r="AU115" s="176"/>
      <c r="AV115" s="165"/>
      <c r="AW115" s="165"/>
      <c r="AX115" s="175"/>
      <c r="AY115" s="89">
        <f>ROUND(M117*$AB$12,0)</f>
        <v>498</v>
      </c>
      <c r="AZ115" s="9"/>
    </row>
    <row r="116" spans="1:52" ht="14.25" customHeight="1" x14ac:dyDescent="0.3">
      <c r="A116" s="6">
        <v>22</v>
      </c>
      <c r="B116" s="154">
        <v>7650</v>
      </c>
      <c r="C116" s="49" t="s">
        <v>5164</v>
      </c>
      <c r="D116" s="108"/>
      <c r="E116" s="109"/>
      <c r="F116" s="109"/>
      <c r="G116" s="41"/>
      <c r="H116" s="1"/>
      <c r="I116" s="1"/>
      <c r="J116" s="159"/>
      <c r="K116" s="55"/>
      <c r="L116" s="54"/>
      <c r="M116" s="265"/>
      <c r="N116" s="54"/>
      <c r="O116" s="54"/>
      <c r="P116" s="54"/>
      <c r="Q116" s="200"/>
      <c r="R116" s="1"/>
      <c r="S116" s="58"/>
      <c r="T116" s="58"/>
      <c r="U116" s="58"/>
      <c r="V116" s="58"/>
      <c r="W116" s="158"/>
      <c r="X116" s="58"/>
      <c r="Y116" s="58"/>
      <c r="Z116" s="67"/>
      <c r="AA116" s="58"/>
      <c r="AB116" s="58"/>
      <c r="AC116" s="74"/>
      <c r="AD116" s="304" t="s">
        <v>2230</v>
      </c>
      <c r="AE116" s="305"/>
      <c r="AF116" s="305"/>
      <c r="AG116" s="305"/>
      <c r="AH116" s="305"/>
      <c r="AI116" s="306"/>
      <c r="AJ116" s="166" t="s">
        <v>2244</v>
      </c>
      <c r="AK116" s="62"/>
      <c r="AL116" s="62"/>
      <c r="AM116" s="62"/>
      <c r="AN116" s="62"/>
      <c r="AO116" s="62"/>
      <c r="AP116" s="62"/>
      <c r="AQ116" s="62"/>
      <c r="AR116" s="62"/>
      <c r="AS116" s="50" t="s">
        <v>2224</v>
      </c>
      <c r="AT116" s="205">
        <v>0.7</v>
      </c>
      <c r="AU116" s="157"/>
      <c r="AV116" s="156"/>
      <c r="AW116" s="156"/>
      <c r="AX116" s="155"/>
      <c r="AY116" s="89">
        <f>ROUND(ROUND(M117*$AB$12,0)*AT116,0)</f>
        <v>349</v>
      </c>
      <c r="AZ116" s="9"/>
    </row>
    <row r="117" spans="1:52" ht="14.1" x14ac:dyDescent="0.3">
      <c r="A117" s="6">
        <v>22</v>
      </c>
      <c r="B117" s="154" t="s">
        <v>1672</v>
      </c>
      <c r="C117" s="49" t="s">
        <v>5163</v>
      </c>
      <c r="D117" s="108"/>
      <c r="E117" s="109"/>
      <c r="F117" s="109"/>
      <c r="G117" s="41"/>
      <c r="H117" s="1"/>
      <c r="I117" s="1"/>
      <c r="J117" s="159"/>
      <c r="K117" s="173"/>
      <c r="L117" s="159"/>
      <c r="M117" s="174">
        <f>'7経過的生活介護(基本４)'!L117</f>
        <v>712</v>
      </c>
      <c r="N117" s="1" t="s">
        <v>1860</v>
      </c>
      <c r="O117" s="1"/>
      <c r="P117" s="1"/>
      <c r="Q117" s="40"/>
      <c r="R117" s="1"/>
      <c r="S117" s="58"/>
      <c r="T117" s="58"/>
      <c r="U117" s="58"/>
      <c r="V117" s="58"/>
      <c r="W117" s="158"/>
      <c r="X117" s="58"/>
      <c r="Y117" s="58"/>
      <c r="Z117" s="67"/>
      <c r="AA117" s="58"/>
      <c r="AB117" s="58"/>
      <c r="AC117" s="74"/>
      <c r="AD117" s="307"/>
      <c r="AE117" s="308"/>
      <c r="AF117" s="308"/>
      <c r="AG117" s="308"/>
      <c r="AH117" s="308"/>
      <c r="AI117" s="309"/>
      <c r="AJ117" s="45" t="s">
        <v>2248</v>
      </c>
      <c r="AK117" s="46"/>
      <c r="AL117" s="46"/>
      <c r="AM117" s="46"/>
      <c r="AN117" s="46"/>
      <c r="AO117" s="46"/>
      <c r="AP117" s="46"/>
      <c r="AQ117" s="46"/>
      <c r="AR117" s="46"/>
      <c r="AS117" s="53" t="s">
        <v>1</v>
      </c>
      <c r="AT117" s="205">
        <v>0.5</v>
      </c>
      <c r="AU117" s="157"/>
      <c r="AV117" s="156"/>
      <c r="AW117" s="156"/>
      <c r="AX117" s="155"/>
      <c r="AY117" s="89">
        <f>ROUND(ROUND(M117*$AB$12,0)*AT117,0)</f>
        <v>249</v>
      </c>
      <c r="AZ117" s="9"/>
    </row>
    <row r="118" spans="1:52" ht="14.1" x14ac:dyDescent="0.3">
      <c r="A118" s="6">
        <v>22</v>
      </c>
      <c r="B118" s="154">
        <v>7651</v>
      </c>
      <c r="C118" s="49" t="s">
        <v>5162</v>
      </c>
      <c r="D118" s="108"/>
      <c r="E118" s="109"/>
      <c r="F118" s="109"/>
      <c r="G118" s="41"/>
      <c r="H118" s="1"/>
      <c r="I118" s="1"/>
      <c r="J118" s="159"/>
      <c r="K118" s="173"/>
      <c r="L118" s="159"/>
      <c r="M118" s="160"/>
      <c r="N118" s="159"/>
      <c r="O118" s="159"/>
      <c r="P118" s="159"/>
      <c r="Q118" s="40"/>
      <c r="R118" s="62" t="s">
        <v>2234</v>
      </c>
      <c r="S118" s="62"/>
      <c r="T118" s="62"/>
      <c r="U118" s="62"/>
      <c r="V118" s="62"/>
      <c r="W118" s="168"/>
      <c r="X118" s="62"/>
      <c r="Y118" s="62"/>
      <c r="Z118" s="67"/>
      <c r="AA118" s="58"/>
      <c r="AB118" s="58"/>
      <c r="AC118" s="74"/>
      <c r="AD118" s="166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50"/>
      <c r="AT118" s="268"/>
      <c r="AU118" s="157"/>
      <c r="AV118" s="156"/>
      <c r="AW118" s="156"/>
      <c r="AX118" s="155"/>
      <c r="AY118" s="89">
        <f>ROUND(ROUND(M117*W120,0)*$AB$12,0)</f>
        <v>481</v>
      </c>
      <c r="AZ118" s="9"/>
    </row>
    <row r="119" spans="1:52" ht="14.25" customHeight="1" x14ac:dyDescent="0.3">
      <c r="A119" s="6">
        <v>22</v>
      </c>
      <c r="B119" s="154">
        <v>7652</v>
      </c>
      <c r="C119" s="49" t="s">
        <v>5161</v>
      </c>
      <c r="D119" s="108"/>
      <c r="E119" s="109"/>
      <c r="F119" s="109"/>
      <c r="G119" s="41"/>
      <c r="H119" s="1"/>
      <c r="I119" s="1"/>
      <c r="J119" s="159"/>
      <c r="K119" s="173"/>
      <c r="L119" s="159"/>
      <c r="M119" s="160"/>
      <c r="N119" s="159"/>
      <c r="O119" s="159"/>
      <c r="P119" s="159"/>
      <c r="Q119" s="40"/>
      <c r="R119" s="58" t="s">
        <v>2231</v>
      </c>
      <c r="S119" s="58"/>
      <c r="T119" s="58"/>
      <c r="U119" s="58"/>
      <c r="V119" s="58"/>
      <c r="W119" s="158"/>
      <c r="X119" s="58"/>
      <c r="Y119" s="58"/>
      <c r="Z119" s="67"/>
      <c r="AA119" s="58"/>
      <c r="AB119" s="58"/>
      <c r="AC119" s="74"/>
      <c r="AD119" s="304" t="s">
        <v>2230</v>
      </c>
      <c r="AE119" s="305"/>
      <c r="AF119" s="305"/>
      <c r="AG119" s="305"/>
      <c r="AH119" s="305"/>
      <c r="AI119" s="306"/>
      <c r="AJ119" s="166" t="s">
        <v>2244</v>
      </c>
      <c r="AK119" s="62"/>
      <c r="AL119" s="62"/>
      <c r="AM119" s="62"/>
      <c r="AN119" s="62"/>
      <c r="AO119" s="62"/>
      <c r="AP119" s="62"/>
      <c r="AQ119" s="62"/>
      <c r="AR119" s="62"/>
      <c r="AS119" s="50" t="s">
        <v>2224</v>
      </c>
      <c r="AT119" s="205">
        <v>0.7</v>
      </c>
      <c r="AU119" s="157"/>
      <c r="AV119" s="156"/>
      <c r="AW119" s="156"/>
      <c r="AX119" s="155"/>
      <c r="AY119" s="89">
        <f>ROUND(ROUND(ROUND(M117*W120,0)*$AB$12,0)*AT119,0)</f>
        <v>337</v>
      </c>
      <c r="AZ119" s="9"/>
    </row>
    <row r="120" spans="1:52" ht="14.1" x14ac:dyDescent="0.3">
      <c r="A120" s="6">
        <v>22</v>
      </c>
      <c r="B120" s="154" t="s">
        <v>1671</v>
      </c>
      <c r="C120" s="49" t="s">
        <v>5160</v>
      </c>
      <c r="D120" s="108"/>
      <c r="E120" s="109"/>
      <c r="F120" s="109"/>
      <c r="G120" s="41"/>
      <c r="H120" s="1"/>
      <c r="I120" s="1"/>
      <c r="J120" s="159"/>
      <c r="K120" s="173"/>
      <c r="L120" s="159"/>
      <c r="M120" s="160"/>
      <c r="N120" s="159"/>
      <c r="O120" s="159"/>
      <c r="P120" s="159"/>
      <c r="Q120" s="40"/>
      <c r="R120" s="7"/>
      <c r="S120" s="7"/>
      <c r="T120" s="7"/>
      <c r="U120" s="7"/>
      <c r="V120" s="107" t="s">
        <v>2224</v>
      </c>
      <c r="W120" s="150">
        <v>0.96499999999999997</v>
      </c>
      <c r="X120" s="7"/>
      <c r="Y120" s="7"/>
      <c r="Z120" s="67"/>
      <c r="AA120" s="58"/>
      <c r="AB120" s="58"/>
      <c r="AC120" s="74"/>
      <c r="AD120" s="307"/>
      <c r="AE120" s="308"/>
      <c r="AF120" s="308"/>
      <c r="AG120" s="308"/>
      <c r="AH120" s="308"/>
      <c r="AI120" s="309"/>
      <c r="AJ120" s="45" t="s">
        <v>2248</v>
      </c>
      <c r="AK120" s="46"/>
      <c r="AL120" s="46"/>
      <c r="AM120" s="46"/>
      <c r="AN120" s="46"/>
      <c r="AO120" s="46"/>
      <c r="AP120" s="46"/>
      <c r="AQ120" s="46"/>
      <c r="AR120" s="46"/>
      <c r="AS120" s="53" t="s">
        <v>1</v>
      </c>
      <c r="AT120" s="205">
        <v>0.5</v>
      </c>
      <c r="AU120" s="172"/>
      <c r="AV120" s="146"/>
      <c r="AW120" s="146"/>
      <c r="AX120" s="145"/>
      <c r="AY120" s="89">
        <f>ROUND(ROUND(ROUND(M117*W120,0)*$AB$12,0)*AT120,0)</f>
        <v>241</v>
      </c>
      <c r="AZ120" s="9"/>
    </row>
    <row r="121" spans="1:52" ht="14.25" customHeight="1" x14ac:dyDescent="0.3">
      <c r="A121" s="6">
        <v>22</v>
      </c>
      <c r="B121" s="154" t="s">
        <v>1670</v>
      </c>
      <c r="C121" s="49" t="s">
        <v>5159</v>
      </c>
      <c r="D121" s="108"/>
      <c r="E121" s="109"/>
      <c r="F121" s="109"/>
      <c r="G121" s="41"/>
      <c r="H121" s="1"/>
      <c r="I121" s="1"/>
      <c r="J121" s="159"/>
      <c r="K121" s="41"/>
      <c r="L121" s="159"/>
      <c r="M121" s="160"/>
      <c r="N121" s="159"/>
      <c r="O121" s="159"/>
      <c r="P121" s="159"/>
      <c r="Q121" s="40"/>
      <c r="R121" s="30"/>
      <c r="S121" s="50"/>
      <c r="T121" s="50"/>
      <c r="U121" s="50"/>
      <c r="V121" s="50"/>
      <c r="W121" s="52"/>
      <c r="X121" s="50"/>
      <c r="Y121" s="50"/>
      <c r="Z121" s="68"/>
      <c r="AA121" s="127"/>
      <c r="AB121" s="127"/>
      <c r="AC121" s="81"/>
      <c r="AD121" s="187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165"/>
      <c r="AT121" s="271"/>
      <c r="AU121" s="310" t="s">
        <v>2255</v>
      </c>
      <c r="AV121" s="311"/>
      <c r="AW121" s="311"/>
      <c r="AX121" s="312"/>
      <c r="AY121" s="89">
        <f>ROUND(M117*$AB$12,0)-AU124</f>
        <v>493</v>
      </c>
      <c r="AZ121" s="9"/>
    </row>
    <row r="122" spans="1:52" ht="14.25" customHeight="1" x14ac:dyDescent="0.3">
      <c r="A122" s="6">
        <v>22</v>
      </c>
      <c r="B122" s="154" t="s">
        <v>1669</v>
      </c>
      <c r="C122" s="49" t="s">
        <v>5158</v>
      </c>
      <c r="D122" s="108"/>
      <c r="E122" s="109"/>
      <c r="F122" s="109"/>
      <c r="G122" s="41"/>
      <c r="H122" s="1"/>
      <c r="I122" s="1"/>
      <c r="J122" s="159"/>
      <c r="K122" s="173"/>
      <c r="L122" s="159"/>
      <c r="M122" s="33"/>
      <c r="N122" s="1"/>
      <c r="O122" s="1"/>
      <c r="P122" s="159"/>
      <c r="Q122" s="40"/>
      <c r="R122" s="1"/>
      <c r="S122" s="58"/>
      <c r="T122" s="58"/>
      <c r="U122" s="58"/>
      <c r="V122" s="58"/>
      <c r="W122" s="158"/>
      <c r="X122" s="58"/>
      <c r="Y122" s="58"/>
      <c r="Z122" s="67"/>
      <c r="AA122" s="58"/>
      <c r="AB122" s="58"/>
      <c r="AC122" s="74"/>
      <c r="AD122" s="304" t="s">
        <v>2230</v>
      </c>
      <c r="AE122" s="305"/>
      <c r="AF122" s="305"/>
      <c r="AG122" s="305"/>
      <c r="AH122" s="305"/>
      <c r="AI122" s="306"/>
      <c r="AJ122" s="166" t="s">
        <v>2244</v>
      </c>
      <c r="AK122" s="62"/>
      <c r="AL122" s="62"/>
      <c r="AM122" s="62"/>
      <c r="AN122" s="62"/>
      <c r="AO122" s="62"/>
      <c r="AP122" s="62"/>
      <c r="AQ122" s="62"/>
      <c r="AR122" s="62"/>
      <c r="AS122" s="50" t="s">
        <v>2224</v>
      </c>
      <c r="AT122" s="205">
        <v>0.7</v>
      </c>
      <c r="AU122" s="313"/>
      <c r="AV122" s="314"/>
      <c r="AW122" s="314"/>
      <c r="AX122" s="315"/>
      <c r="AY122" s="89">
        <f>ROUND(ROUND(M117*$AB$12,0)*AT122,0)-AU124</f>
        <v>344</v>
      </c>
      <c r="AZ122" s="9"/>
    </row>
    <row r="123" spans="1:52" ht="14.1" x14ac:dyDescent="0.3">
      <c r="A123" s="6">
        <v>22</v>
      </c>
      <c r="B123" s="154" t="s">
        <v>1668</v>
      </c>
      <c r="C123" s="49" t="s">
        <v>5157</v>
      </c>
      <c r="D123" s="108"/>
      <c r="E123" s="109"/>
      <c r="F123" s="109"/>
      <c r="G123" s="41"/>
      <c r="H123" s="1"/>
      <c r="I123" s="1"/>
      <c r="J123" s="159"/>
      <c r="K123" s="173"/>
      <c r="L123" s="159"/>
      <c r="M123" s="196"/>
      <c r="N123" s="1"/>
      <c r="O123" s="1"/>
      <c r="P123" s="1"/>
      <c r="Q123" s="40"/>
      <c r="R123" s="1"/>
      <c r="S123" s="58"/>
      <c r="T123" s="58"/>
      <c r="U123" s="58"/>
      <c r="V123" s="58"/>
      <c r="W123" s="158"/>
      <c r="X123" s="58"/>
      <c r="Y123" s="58"/>
      <c r="Z123" s="67"/>
      <c r="AA123" s="58"/>
      <c r="AB123" s="58"/>
      <c r="AC123" s="74"/>
      <c r="AD123" s="307"/>
      <c r="AE123" s="308"/>
      <c r="AF123" s="308"/>
      <c r="AG123" s="308"/>
      <c r="AH123" s="308"/>
      <c r="AI123" s="309"/>
      <c r="AJ123" s="45" t="s">
        <v>2248</v>
      </c>
      <c r="AK123" s="46"/>
      <c r="AL123" s="46"/>
      <c r="AM123" s="46"/>
      <c r="AN123" s="46"/>
      <c r="AO123" s="46"/>
      <c r="AP123" s="46"/>
      <c r="AQ123" s="46"/>
      <c r="AR123" s="46"/>
      <c r="AS123" s="53" t="s">
        <v>1</v>
      </c>
      <c r="AT123" s="205">
        <v>0.5</v>
      </c>
      <c r="AU123" s="313"/>
      <c r="AV123" s="314"/>
      <c r="AW123" s="314"/>
      <c r="AX123" s="315"/>
      <c r="AY123" s="89">
        <f>ROUND(ROUND(M117*$AB$12,0)*AT123,0)-AU124</f>
        <v>244</v>
      </c>
      <c r="AZ123" s="9"/>
    </row>
    <row r="124" spans="1:52" ht="14.1" x14ac:dyDescent="0.3">
      <c r="A124" s="6">
        <v>22</v>
      </c>
      <c r="B124" s="154" t="s">
        <v>1667</v>
      </c>
      <c r="C124" s="49" t="s">
        <v>5156</v>
      </c>
      <c r="D124" s="108"/>
      <c r="E124" s="109"/>
      <c r="F124" s="109"/>
      <c r="G124" s="41"/>
      <c r="H124" s="1"/>
      <c r="I124" s="1"/>
      <c r="J124" s="159"/>
      <c r="K124" s="173"/>
      <c r="L124" s="159"/>
      <c r="M124" s="160"/>
      <c r="N124" s="159"/>
      <c r="O124" s="159"/>
      <c r="P124" s="159"/>
      <c r="Q124" s="40"/>
      <c r="R124" s="62" t="s">
        <v>2234</v>
      </c>
      <c r="S124" s="62"/>
      <c r="T124" s="62"/>
      <c r="U124" s="62"/>
      <c r="V124" s="62"/>
      <c r="W124" s="168"/>
      <c r="X124" s="62"/>
      <c r="Y124" s="62"/>
      <c r="Z124" s="67"/>
      <c r="AA124" s="58"/>
      <c r="AB124" s="58"/>
      <c r="AC124" s="74"/>
      <c r="AD124" s="166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50"/>
      <c r="AT124" s="268"/>
      <c r="AU124" s="163">
        <v>5</v>
      </c>
      <c r="AV124" s="162" t="s">
        <v>2251</v>
      </c>
      <c r="AW124" s="159"/>
      <c r="AX124" s="161"/>
      <c r="AY124" s="89">
        <f>ROUND(ROUND(M117*W126,0)*$AB$12,0)-AU124</f>
        <v>476</v>
      </c>
      <c r="AZ124" s="9"/>
    </row>
    <row r="125" spans="1:52" ht="14.25" customHeight="1" x14ac:dyDescent="0.3">
      <c r="A125" s="6">
        <v>22</v>
      </c>
      <c r="B125" s="154" t="s">
        <v>1666</v>
      </c>
      <c r="C125" s="49" t="s">
        <v>5155</v>
      </c>
      <c r="D125" s="108"/>
      <c r="E125" s="109"/>
      <c r="F125" s="109"/>
      <c r="G125" s="41"/>
      <c r="H125" s="1"/>
      <c r="I125" s="1"/>
      <c r="J125" s="159"/>
      <c r="K125" s="173"/>
      <c r="L125" s="159"/>
      <c r="M125" s="160"/>
      <c r="N125" s="159"/>
      <c r="O125" s="159"/>
      <c r="P125" s="159"/>
      <c r="Q125" s="40"/>
      <c r="R125" s="58" t="s">
        <v>2231</v>
      </c>
      <c r="S125" s="58"/>
      <c r="T125" s="58"/>
      <c r="U125" s="58"/>
      <c r="V125" s="58"/>
      <c r="W125" s="158"/>
      <c r="X125" s="58"/>
      <c r="Y125" s="58"/>
      <c r="Z125" s="67"/>
      <c r="AA125" s="58"/>
      <c r="AB125" s="58"/>
      <c r="AC125" s="74"/>
      <c r="AD125" s="304" t="s">
        <v>2230</v>
      </c>
      <c r="AE125" s="305"/>
      <c r="AF125" s="305"/>
      <c r="AG125" s="305"/>
      <c r="AH125" s="305"/>
      <c r="AI125" s="306"/>
      <c r="AJ125" s="166" t="s">
        <v>2244</v>
      </c>
      <c r="AK125" s="62"/>
      <c r="AL125" s="62"/>
      <c r="AM125" s="62"/>
      <c r="AN125" s="62"/>
      <c r="AO125" s="62"/>
      <c r="AP125" s="62"/>
      <c r="AQ125" s="62"/>
      <c r="AR125" s="62"/>
      <c r="AS125" s="50" t="s">
        <v>2224</v>
      </c>
      <c r="AT125" s="205">
        <v>0.7</v>
      </c>
      <c r="AU125" s="157"/>
      <c r="AV125" s="156"/>
      <c r="AW125" s="156"/>
      <c r="AX125" s="155"/>
      <c r="AY125" s="89">
        <f>ROUND(ROUND(ROUND(M117*W126,0)*$AB$12,0)*AT125,0)-AU124</f>
        <v>332</v>
      </c>
      <c r="AZ125" s="9"/>
    </row>
    <row r="126" spans="1:52" ht="14.1" x14ac:dyDescent="0.3">
      <c r="A126" s="6">
        <v>22</v>
      </c>
      <c r="B126" s="154" t="s">
        <v>1665</v>
      </c>
      <c r="C126" s="49" t="s">
        <v>5154</v>
      </c>
      <c r="D126" s="108"/>
      <c r="E126" s="109"/>
      <c r="F126" s="109"/>
      <c r="G126" s="41"/>
      <c r="H126" s="1"/>
      <c r="I126" s="1"/>
      <c r="J126" s="159"/>
      <c r="K126" s="173"/>
      <c r="L126" s="159"/>
      <c r="M126" s="160"/>
      <c r="N126" s="159"/>
      <c r="O126" s="159"/>
      <c r="P126" s="159"/>
      <c r="Q126" s="40"/>
      <c r="R126" s="7"/>
      <c r="S126" s="7"/>
      <c r="T126" s="7"/>
      <c r="U126" s="7"/>
      <c r="V126" s="107" t="s">
        <v>2224</v>
      </c>
      <c r="W126" s="150">
        <v>0.96499999999999997</v>
      </c>
      <c r="X126" s="7"/>
      <c r="Y126" s="7"/>
      <c r="Z126" s="67"/>
      <c r="AA126" s="58"/>
      <c r="AB126" s="58"/>
      <c r="AC126" s="74"/>
      <c r="AD126" s="307"/>
      <c r="AE126" s="308"/>
      <c r="AF126" s="308"/>
      <c r="AG126" s="308"/>
      <c r="AH126" s="308"/>
      <c r="AI126" s="309"/>
      <c r="AJ126" s="45" t="s">
        <v>2248</v>
      </c>
      <c r="AK126" s="46"/>
      <c r="AL126" s="46"/>
      <c r="AM126" s="46"/>
      <c r="AN126" s="46"/>
      <c r="AO126" s="46"/>
      <c r="AP126" s="46"/>
      <c r="AQ126" s="46"/>
      <c r="AR126" s="46"/>
      <c r="AS126" s="53" t="s">
        <v>1</v>
      </c>
      <c r="AT126" s="205">
        <v>0.5</v>
      </c>
      <c r="AU126" s="148"/>
      <c r="AV126" s="147"/>
      <c r="AW126" s="146"/>
      <c r="AX126" s="145"/>
      <c r="AY126" s="89">
        <f>ROUND(ROUND(ROUND(M117*W126,0)*$AB$12,0)*AT126,0)-AU124</f>
        <v>236</v>
      </c>
      <c r="AZ126" s="9"/>
    </row>
    <row r="127" spans="1:52" ht="14.25" customHeight="1" x14ac:dyDescent="0.3">
      <c r="A127" s="6">
        <v>22</v>
      </c>
      <c r="B127" s="154">
        <v>7661</v>
      </c>
      <c r="C127" s="49" t="s">
        <v>5570</v>
      </c>
      <c r="D127" s="108"/>
      <c r="E127" s="109"/>
      <c r="F127" s="109"/>
      <c r="G127" s="298" t="s">
        <v>2685</v>
      </c>
      <c r="H127" s="299"/>
      <c r="I127" s="299"/>
      <c r="J127" s="300"/>
      <c r="K127" s="57" t="s">
        <v>2513</v>
      </c>
      <c r="L127" s="56"/>
      <c r="M127" s="266"/>
      <c r="N127" s="56"/>
      <c r="O127" s="56"/>
      <c r="P127" s="56"/>
      <c r="Q127" s="238"/>
      <c r="R127" s="30"/>
      <c r="S127" s="50"/>
      <c r="T127" s="50"/>
      <c r="U127" s="50"/>
      <c r="V127" s="50"/>
      <c r="W127" s="52"/>
      <c r="X127" s="50"/>
      <c r="Y127" s="50"/>
      <c r="Z127" s="68"/>
      <c r="AA127" s="127"/>
      <c r="AB127" s="127"/>
      <c r="AC127" s="81"/>
      <c r="AD127" s="187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165"/>
      <c r="AT127" s="271"/>
      <c r="AU127" s="176"/>
      <c r="AV127" s="165"/>
      <c r="AW127" s="165"/>
      <c r="AX127" s="175"/>
      <c r="AY127" s="89">
        <f>ROUND(M129*$AB$12,0)</f>
        <v>360</v>
      </c>
      <c r="AZ127" s="9"/>
    </row>
    <row r="128" spans="1:52" ht="14.25" customHeight="1" x14ac:dyDescent="0.3">
      <c r="A128" s="6">
        <v>22</v>
      </c>
      <c r="B128" s="154">
        <v>7662</v>
      </c>
      <c r="C128" s="49" t="s">
        <v>5153</v>
      </c>
      <c r="D128" s="108"/>
      <c r="E128" s="109"/>
      <c r="F128" s="109"/>
      <c r="G128" s="301"/>
      <c r="H128" s="302"/>
      <c r="I128" s="302"/>
      <c r="J128" s="303"/>
      <c r="K128" s="55" t="s">
        <v>4482</v>
      </c>
      <c r="L128" s="54"/>
      <c r="M128" s="265"/>
      <c r="N128" s="54"/>
      <c r="O128" s="54"/>
      <c r="P128" s="54"/>
      <c r="Q128" s="200"/>
      <c r="R128" s="1"/>
      <c r="S128" s="58"/>
      <c r="T128" s="58"/>
      <c r="U128" s="58"/>
      <c r="V128" s="58"/>
      <c r="W128" s="158"/>
      <c r="X128" s="58"/>
      <c r="Y128" s="58"/>
      <c r="Z128" s="67"/>
      <c r="AA128" s="58"/>
      <c r="AB128" s="58"/>
      <c r="AC128" s="74"/>
      <c r="AD128" s="304" t="s">
        <v>2230</v>
      </c>
      <c r="AE128" s="305"/>
      <c r="AF128" s="305"/>
      <c r="AG128" s="305"/>
      <c r="AH128" s="305"/>
      <c r="AI128" s="306"/>
      <c r="AJ128" s="166" t="s">
        <v>2244</v>
      </c>
      <c r="AK128" s="62"/>
      <c r="AL128" s="62"/>
      <c r="AM128" s="62"/>
      <c r="AN128" s="62"/>
      <c r="AO128" s="62"/>
      <c r="AP128" s="62"/>
      <c r="AQ128" s="62"/>
      <c r="AR128" s="62"/>
      <c r="AS128" s="50" t="s">
        <v>2224</v>
      </c>
      <c r="AT128" s="205">
        <v>0.7</v>
      </c>
      <c r="AU128" s="157"/>
      <c r="AV128" s="156"/>
      <c r="AW128" s="156"/>
      <c r="AX128" s="155"/>
      <c r="AY128" s="89">
        <f>ROUND(ROUND(M129*$AB$12,0)*AT128,0)</f>
        <v>252</v>
      </c>
      <c r="AZ128" s="9"/>
    </row>
    <row r="129" spans="1:52" ht="14.1" x14ac:dyDescent="0.3">
      <c r="A129" s="6">
        <v>22</v>
      </c>
      <c r="B129" s="154" t="s">
        <v>1664</v>
      </c>
      <c r="C129" s="49" t="s">
        <v>5152</v>
      </c>
      <c r="D129" s="108"/>
      <c r="E129" s="109"/>
      <c r="F129" s="109"/>
      <c r="G129" s="301"/>
      <c r="H129" s="302"/>
      <c r="I129" s="302"/>
      <c r="J129" s="303"/>
      <c r="K129" s="41"/>
      <c r="L129" s="1"/>
      <c r="M129" s="174">
        <f>'7経過的生活介護(基本４)'!L129</f>
        <v>514</v>
      </c>
      <c r="N129" s="1" t="s">
        <v>1860</v>
      </c>
      <c r="O129" s="1"/>
      <c r="P129" s="1"/>
      <c r="Q129" s="40"/>
      <c r="R129" s="1"/>
      <c r="S129" s="58"/>
      <c r="T129" s="58"/>
      <c r="U129" s="58"/>
      <c r="V129" s="58"/>
      <c r="W129" s="158"/>
      <c r="X129" s="58"/>
      <c r="Y129" s="58"/>
      <c r="Z129" s="67"/>
      <c r="AA129" s="58"/>
      <c r="AB129" s="58"/>
      <c r="AC129" s="74"/>
      <c r="AD129" s="307"/>
      <c r="AE129" s="308"/>
      <c r="AF129" s="308"/>
      <c r="AG129" s="308"/>
      <c r="AH129" s="308"/>
      <c r="AI129" s="309"/>
      <c r="AJ129" s="45" t="s">
        <v>2248</v>
      </c>
      <c r="AK129" s="46"/>
      <c r="AL129" s="46"/>
      <c r="AM129" s="46"/>
      <c r="AN129" s="46"/>
      <c r="AO129" s="46"/>
      <c r="AP129" s="46"/>
      <c r="AQ129" s="46"/>
      <c r="AR129" s="46"/>
      <c r="AS129" s="53" t="s">
        <v>1</v>
      </c>
      <c r="AT129" s="205">
        <v>0.5</v>
      </c>
      <c r="AU129" s="157"/>
      <c r="AV129" s="156"/>
      <c r="AW129" s="156"/>
      <c r="AX129" s="155"/>
      <c r="AY129" s="89">
        <f>ROUND(ROUND(M129*$AB$12,0)*AT129,0)</f>
        <v>180</v>
      </c>
      <c r="AZ129" s="9"/>
    </row>
    <row r="130" spans="1:52" ht="14.1" x14ac:dyDescent="0.3">
      <c r="A130" s="6">
        <v>22</v>
      </c>
      <c r="B130" s="154">
        <v>7663</v>
      </c>
      <c r="C130" s="49" t="s">
        <v>5151</v>
      </c>
      <c r="D130" s="108"/>
      <c r="E130" s="109"/>
      <c r="F130" s="109"/>
      <c r="G130" s="108"/>
      <c r="H130" s="109"/>
      <c r="I130" s="109"/>
      <c r="J130" s="110"/>
      <c r="K130" s="41"/>
      <c r="L130" s="1"/>
      <c r="M130" s="33"/>
      <c r="N130" s="1"/>
      <c r="O130" s="1"/>
      <c r="P130" s="1"/>
      <c r="Q130" s="161"/>
      <c r="R130" s="62" t="s">
        <v>2234</v>
      </c>
      <c r="S130" s="62"/>
      <c r="T130" s="62"/>
      <c r="U130" s="62"/>
      <c r="V130" s="62"/>
      <c r="W130" s="168"/>
      <c r="X130" s="62"/>
      <c r="Y130" s="62"/>
      <c r="Z130" s="67"/>
      <c r="AA130" s="58"/>
      <c r="AB130" s="58"/>
      <c r="AC130" s="74"/>
      <c r="AD130" s="166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50"/>
      <c r="AT130" s="268"/>
      <c r="AU130" s="157"/>
      <c r="AV130" s="156"/>
      <c r="AW130" s="156"/>
      <c r="AX130" s="155"/>
      <c r="AY130" s="89">
        <f>ROUND(ROUND(M129*W132,0)*$AB$12,0)</f>
        <v>347</v>
      </c>
      <c r="AZ130" s="9"/>
    </row>
    <row r="131" spans="1:52" ht="14.25" customHeight="1" x14ac:dyDescent="0.3">
      <c r="A131" s="6">
        <v>22</v>
      </c>
      <c r="B131" s="154">
        <v>7664</v>
      </c>
      <c r="C131" s="49" t="s">
        <v>5150</v>
      </c>
      <c r="D131" s="108"/>
      <c r="E131" s="109"/>
      <c r="F131" s="109"/>
      <c r="G131" s="41"/>
      <c r="H131" s="1"/>
      <c r="I131" s="1"/>
      <c r="J131" s="1"/>
      <c r="K131" s="173"/>
      <c r="L131" s="159"/>
      <c r="M131" s="160"/>
      <c r="N131" s="159"/>
      <c r="O131" s="159"/>
      <c r="P131" s="1"/>
      <c r="Q131" s="40"/>
      <c r="R131" s="58" t="s">
        <v>2231</v>
      </c>
      <c r="S131" s="58"/>
      <c r="T131" s="58"/>
      <c r="U131" s="58"/>
      <c r="V131" s="58"/>
      <c r="W131" s="158"/>
      <c r="X131" s="58"/>
      <c r="Y131" s="58"/>
      <c r="Z131" s="67"/>
      <c r="AA131" s="58"/>
      <c r="AB131" s="58"/>
      <c r="AC131" s="74"/>
      <c r="AD131" s="304" t="s">
        <v>2230</v>
      </c>
      <c r="AE131" s="305"/>
      <c r="AF131" s="305"/>
      <c r="AG131" s="305"/>
      <c r="AH131" s="305"/>
      <c r="AI131" s="306"/>
      <c r="AJ131" s="166" t="s">
        <v>2244</v>
      </c>
      <c r="AK131" s="62"/>
      <c r="AL131" s="62"/>
      <c r="AM131" s="62"/>
      <c r="AN131" s="62"/>
      <c r="AO131" s="62"/>
      <c r="AP131" s="62"/>
      <c r="AQ131" s="62"/>
      <c r="AR131" s="62"/>
      <c r="AS131" s="50" t="s">
        <v>2224</v>
      </c>
      <c r="AT131" s="205">
        <v>0.7</v>
      </c>
      <c r="AU131" s="157"/>
      <c r="AV131" s="156"/>
      <c r="AW131" s="156"/>
      <c r="AX131" s="155"/>
      <c r="AY131" s="89">
        <f>ROUND(ROUND(ROUND(M129*W132,0)*$AB$12,0)*AT131,0)</f>
        <v>243</v>
      </c>
      <c r="AZ131" s="9"/>
    </row>
    <row r="132" spans="1:52" ht="14.1" x14ac:dyDescent="0.3">
      <c r="A132" s="6">
        <v>22</v>
      </c>
      <c r="B132" s="154" t="s">
        <v>1663</v>
      </c>
      <c r="C132" s="49" t="s">
        <v>5149</v>
      </c>
      <c r="D132" s="108"/>
      <c r="E132" s="109"/>
      <c r="F132" s="109"/>
      <c r="G132" s="41"/>
      <c r="H132" s="1"/>
      <c r="I132" s="1"/>
      <c r="J132" s="1"/>
      <c r="K132" s="173"/>
      <c r="L132" s="159"/>
      <c r="M132" s="160"/>
      <c r="N132" s="159"/>
      <c r="O132" s="159"/>
      <c r="P132" s="1"/>
      <c r="Q132" s="40"/>
      <c r="R132" s="7"/>
      <c r="S132" s="7"/>
      <c r="T132" s="7"/>
      <c r="U132" s="7"/>
      <c r="V132" s="107" t="s">
        <v>2224</v>
      </c>
      <c r="W132" s="150">
        <v>0.96499999999999997</v>
      </c>
      <c r="X132" s="7"/>
      <c r="Y132" s="7"/>
      <c r="Z132" s="67"/>
      <c r="AA132" s="58"/>
      <c r="AB132" s="58"/>
      <c r="AC132" s="74"/>
      <c r="AD132" s="307"/>
      <c r="AE132" s="308"/>
      <c r="AF132" s="308"/>
      <c r="AG132" s="308"/>
      <c r="AH132" s="308"/>
      <c r="AI132" s="309"/>
      <c r="AJ132" s="45" t="s">
        <v>2248</v>
      </c>
      <c r="AK132" s="46"/>
      <c r="AL132" s="46"/>
      <c r="AM132" s="46"/>
      <c r="AN132" s="46"/>
      <c r="AO132" s="46"/>
      <c r="AP132" s="46"/>
      <c r="AQ132" s="46"/>
      <c r="AR132" s="46"/>
      <c r="AS132" s="53" t="s">
        <v>1</v>
      </c>
      <c r="AT132" s="205">
        <v>0.5</v>
      </c>
      <c r="AU132" s="172"/>
      <c r="AV132" s="146"/>
      <c r="AW132" s="146"/>
      <c r="AX132" s="145"/>
      <c r="AY132" s="89">
        <f>ROUND(ROUND(ROUND(M129*W132,0)*$AB$12,0)*AT132,0)</f>
        <v>174</v>
      </c>
      <c r="AZ132" s="9"/>
    </row>
    <row r="133" spans="1:52" ht="14.25" customHeight="1" x14ac:dyDescent="0.3">
      <c r="A133" s="6">
        <v>22</v>
      </c>
      <c r="B133" s="154" t="s">
        <v>1662</v>
      </c>
      <c r="C133" s="49" t="s">
        <v>5148</v>
      </c>
      <c r="D133" s="108"/>
      <c r="E133" s="109"/>
      <c r="F133" s="109"/>
      <c r="G133" s="55"/>
      <c r="H133" s="54"/>
      <c r="I133" s="54"/>
      <c r="J133" s="54"/>
      <c r="K133" s="41"/>
      <c r="L133" s="1"/>
      <c r="M133" s="33"/>
      <c r="N133" s="1"/>
      <c r="O133" s="1"/>
      <c r="P133" s="1"/>
      <c r="Q133" s="40"/>
      <c r="R133" s="30"/>
      <c r="S133" s="50"/>
      <c r="T133" s="50"/>
      <c r="U133" s="50"/>
      <c r="V133" s="50"/>
      <c r="W133" s="52"/>
      <c r="X133" s="50"/>
      <c r="Y133" s="50"/>
      <c r="Z133" s="68"/>
      <c r="AA133" s="127"/>
      <c r="AB133" s="127"/>
      <c r="AC133" s="81"/>
      <c r="AD133" s="187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165"/>
      <c r="AT133" s="271"/>
      <c r="AU133" s="310" t="s">
        <v>2255</v>
      </c>
      <c r="AV133" s="311"/>
      <c r="AW133" s="311"/>
      <c r="AX133" s="312"/>
      <c r="AY133" s="89">
        <f>ROUND(M129*$AB$12,0)-AU136</f>
        <v>355</v>
      </c>
      <c r="AZ133" s="9"/>
    </row>
    <row r="134" spans="1:52" ht="14.25" customHeight="1" x14ac:dyDescent="0.3">
      <c r="A134" s="6">
        <v>22</v>
      </c>
      <c r="B134" s="154" t="s">
        <v>1661</v>
      </c>
      <c r="C134" s="49" t="s">
        <v>5147</v>
      </c>
      <c r="D134" s="108"/>
      <c r="E134" s="109"/>
      <c r="F134" s="109"/>
      <c r="G134" s="55"/>
      <c r="H134" s="54"/>
      <c r="I134" s="54"/>
      <c r="J134" s="54"/>
      <c r="K134" s="41"/>
      <c r="L134" s="1"/>
      <c r="M134" s="33"/>
      <c r="N134" s="1"/>
      <c r="O134" s="1"/>
      <c r="P134" s="1"/>
      <c r="Q134" s="40"/>
      <c r="R134" s="1"/>
      <c r="S134" s="58"/>
      <c r="T134" s="58"/>
      <c r="U134" s="58"/>
      <c r="V134" s="58"/>
      <c r="W134" s="158"/>
      <c r="X134" s="58"/>
      <c r="Y134" s="58"/>
      <c r="Z134" s="67"/>
      <c r="AA134" s="58"/>
      <c r="AB134" s="58"/>
      <c r="AC134" s="74"/>
      <c r="AD134" s="304" t="s">
        <v>2230</v>
      </c>
      <c r="AE134" s="305"/>
      <c r="AF134" s="305"/>
      <c r="AG134" s="305"/>
      <c r="AH134" s="305"/>
      <c r="AI134" s="306"/>
      <c r="AJ134" s="166" t="s">
        <v>2244</v>
      </c>
      <c r="AK134" s="62"/>
      <c r="AL134" s="62"/>
      <c r="AM134" s="62"/>
      <c r="AN134" s="62"/>
      <c r="AO134" s="62"/>
      <c r="AP134" s="62"/>
      <c r="AQ134" s="62"/>
      <c r="AR134" s="62"/>
      <c r="AS134" s="50" t="s">
        <v>2224</v>
      </c>
      <c r="AT134" s="205">
        <v>0.7</v>
      </c>
      <c r="AU134" s="313"/>
      <c r="AV134" s="314"/>
      <c r="AW134" s="314"/>
      <c r="AX134" s="315"/>
      <c r="AY134" s="89">
        <f>ROUND(ROUND(M129*$AB$12,0)*AT134,0)-AU136</f>
        <v>247</v>
      </c>
      <c r="AZ134" s="9"/>
    </row>
    <row r="135" spans="1:52" ht="14.1" x14ac:dyDescent="0.3">
      <c r="A135" s="6">
        <v>22</v>
      </c>
      <c r="B135" s="154" t="s">
        <v>1660</v>
      </c>
      <c r="C135" s="49" t="s">
        <v>5146</v>
      </c>
      <c r="D135" s="108"/>
      <c r="E135" s="109"/>
      <c r="F135" s="109"/>
      <c r="G135" s="55"/>
      <c r="H135" s="54"/>
      <c r="I135" s="54"/>
      <c r="J135" s="54"/>
      <c r="K135" s="41"/>
      <c r="L135" s="1"/>
      <c r="M135" s="196"/>
      <c r="N135" s="1"/>
      <c r="O135" s="1"/>
      <c r="P135" s="1"/>
      <c r="Q135" s="40"/>
      <c r="R135" s="1"/>
      <c r="S135" s="58"/>
      <c r="T135" s="58"/>
      <c r="U135" s="58"/>
      <c r="V135" s="58"/>
      <c r="W135" s="158"/>
      <c r="X135" s="58"/>
      <c r="Y135" s="58"/>
      <c r="Z135" s="67"/>
      <c r="AA135" s="58"/>
      <c r="AB135" s="58"/>
      <c r="AC135" s="74"/>
      <c r="AD135" s="307"/>
      <c r="AE135" s="308"/>
      <c r="AF135" s="308"/>
      <c r="AG135" s="308"/>
      <c r="AH135" s="308"/>
      <c r="AI135" s="309"/>
      <c r="AJ135" s="45" t="s">
        <v>2248</v>
      </c>
      <c r="AK135" s="46"/>
      <c r="AL135" s="46"/>
      <c r="AM135" s="46"/>
      <c r="AN135" s="46"/>
      <c r="AO135" s="46"/>
      <c r="AP135" s="46"/>
      <c r="AQ135" s="46"/>
      <c r="AR135" s="46"/>
      <c r="AS135" s="53" t="s">
        <v>1</v>
      </c>
      <c r="AT135" s="205">
        <v>0.5</v>
      </c>
      <c r="AU135" s="313"/>
      <c r="AV135" s="314"/>
      <c r="AW135" s="314"/>
      <c r="AX135" s="315"/>
      <c r="AY135" s="89">
        <f>ROUND(ROUND(M129*$AB$12,0)*AT135,0)-AU136</f>
        <v>175</v>
      </c>
      <c r="AZ135" s="9"/>
    </row>
    <row r="136" spans="1:52" ht="14.1" x14ac:dyDescent="0.3">
      <c r="A136" s="6">
        <v>22</v>
      </c>
      <c r="B136" s="154" t="s">
        <v>1659</v>
      </c>
      <c r="C136" s="49" t="s">
        <v>5145</v>
      </c>
      <c r="D136" s="108"/>
      <c r="E136" s="109"/>
      <c r="F136" s="109"/>
      <c r="G136" s="55"/>
      <c r="H136" s="54"/>
      <c r="I136" s="54"/>
      <c r="J136" s="54"/>
      <c r="K136" s="41"/>
      <c r="L136" s="1"/>
      <c r="M136" s="33"/>
      <c r="N136" s="1"/>
      <c r="O136" s="1"/>
      <c r="P136" s="1"/>
      <c r="Q136" s="161"/>
      <c r="R136" s="62" t="s">
        <v>2234</v>
      </c>
      <c r="S136" s="62"/>
      <c r="T136" s="62"/>
      <c r="U136" s="62"/>
      <c r="V136" s="62"/>
      <c r="W136" s="168"/>
      <c r="X136" s="62"/>
      <c r="Y136" s="62"/>
      <c r="Z136" s="67"/>
      <c r="AA136" s="58"/>
      <c r="AB136" s="58"/>
      <c r="AC136" s="74"/>
      <c r="AD136" s="166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50"/>
      <c r="AT136" s="268"/>
      <c r="AU136" s="163">
        <v>5</v>
      </c>
      <c r="AV136" s="162" t="s">
        <v>2251</v>
      </c>
      <c r="AW136" s="159"/>
      <c r="AX136" s="161"/>
      <c r="AY136" s="89">
        <f>ROUND(ROUND(M129*W138,0)*$AB$12,0)-AU136</f>
        <v>342</v>
      </c>
      <c r="AZ136" s="9"/>
    </row>
    <row r="137" spans="1:52" ht="14.25" customHeight="1" x14ac:dyDescent="0.3">
      <c r="A137" s="6">
        <v>22</v>
      </c>
      <c r="B137" s="154" t="s">
        <v>1658</v>
      </c>
      <c r="C137" s="49" t="s">
        <v>5144</v>
      </c>
      <c r="D137" s="108"/>
      <c r="E137" s="109"/>
      <c r="F137" s="109"/>
      <c r="G137" s="41"/>
      <c r="H137" s="1"/>
      <c r="I137" s="1"/>
      <c r="J137" s="1"/>
      <c r="K137" s="173"/>
      <c r="L137" s="159"/>
      <c r="M137" s="160"/>
      <c r="N137" s="159"/>
      <c r="O137" s="159"/>
      <c r="P137" s="1"/>
      <c r="Q137" s="40"/>
      <c r="R137" s="58" t="s">
        <v>2231</v>
      </c>
      <c r="S137" s="58"/>
      <c r="T137" s="58"/>
      <c r="U137" s="58"/>
      <c r="V137" s="58"/>
      <c r="W137" s="158"/>
      <c r="X137" s="58"/>
      <c r="Y137" s="58"/>
      <c r="Z137" s="67"/>
      <c r="AA137" s="58"/>
      <c r="AB137" s="58"/>
      <c r="AC137" s="74"/>
      <c r="AD137" s="304" t="s">
        <v>2230</v>
      </c>
      <c r="AE137" s="305"/>
      <c r="AF137" s="305"/>
      <c r="AG137" s="305"/>
      <c r="AH137" s="305"/>
      <c r="AI137" s="306"/>
      <c r="AJ137" s="166" t="s">
        <v>2244</v>
      </c>
      <c r="AK137" s="62"/>
      <c r="AL137" s="62"/>
      <c r="AM137" s="62"/>
      <c r="AN137" s="62"/>
      <c r="AO137" s="62"/>
      <c r="AP137" s="62"/>
      <c r="AQ137" s="62"/>
      <c r="AR137" s="62"/>
      <c r="AS137" s="50" t="s">
        <v>2224</v>
      </c>
      <c r="AT137" s="205">
        <v>0.7</v>
      </c>
      <c r="AU137" s="157"/>
      <c r="AV137" s="156"/>
      <c r="AW137" s="156"/>
      <c r="AX137" s="155"/>
      <c r="AY137" s="89">
        <f>ROUND(ROUND(ROUND(M129*W138,0)*$AB$12,0)*AT137,0)-AU136</f>
        <v>238</v>
      </c>
      <c r="AZ137" s="9"/>
    </row>
    <row r="138" spans="1:52" ht="14.1" x14ac:dyDescent="0.3">
      <c r="A138" s="6">
        <v>22</v>
      </c>
      <c r="B138" s="154" t="s">
        <v>1657</v>
      </c>
      <c r="C138" s="49" t="s">
        <v>5143</v>
      </c>
      <c r="D138" s="108"/>
      <c r="E138" s="109"/>
      <c r="F138" s="109"/>
      <c r="G138" s="41"/>
      <c r="H138" s="1"/>
      <c r="I138" s="1"/>
      <c r="J138" s="1"/>
      <c r="K138" s="173"/>
      <c r="L138" s="159"/>
      <c r="M138" s="160"/>
      <c r="N138" s="159"/>
      <c r="O138" s="159"/>
      <c r="P138" s="1"/>
      <c r="Q138" s="40"/>
      <c r="R138" s="7"/>
      <c r="S138" s="7"/>
      <c r="T138" s="7"/>
      <c r="U138" s="7"/>
      <c r="V138" s="107" t="s">
        <v>2224</v>
      </c>
      <c r="W138" s="150">
        <v>0.96499999999999997</v>
      </c>
      <c r="X138" s="7"/>
      <c r="Y138" s="7"/>
      <c r="Z138" s="67"/>
      <c r="AA138" s="58"/>
      <c r="AB138" s="58"/>
      <c r="AC138" s="74"/>
      <c r="AD138" s="307"/>
      <c r="AE138" s="308"/>
      <c r="AF138" s="308"/>
      <c r="AG138" s="308"/>
      <c r="AH138" s="308"/>
      <c r="AI138" s="309"/>
      <c r="AJ138" s="45" t="s">
        <v>2248</v>
      </c>
      <c r="AK138" s="46"/>
      <c r="AL138" s="46"/>
      <c r="AM138" s="46"/>
      <c r="AN138" s="46"/>
      <c r="AO138" s="46"/>
      <c r="AP138" s="46"/>
      <c r="AQ138" s="46"/>
      <c r="AR138" s="46"/>
      <c r="AS138" s="53" t="s">
        <v>1</v>
      </c>
      <c r="AT138" s="205">
        <v>0.5</v>
      </c>
      <c r="AU138" s="148"/>
      <c r="AV138" s="147"/>
      <c r="AW138" s="146"/>
      <c r="AX138" s="145"/>
      <c r="AY138" s="89">
        <f>ROUND(ROUND(ROUND(M129*W138,0)*$AB$12,0)*AT138,0)-AU136</f>
        <v>169</v>
      </c>
      <c r="AZ138" s="9"/>
    </row>
    <row r="139" spans="1:52" ht="14.25" customHeight="1" x14ac:dyDescent="0.3">
      <c r="A139" s="6">
        <v>22</v>
      </c>
      <c r="B139" s="154">
        <v>7665</v>
      </c>
      <c r="C139" s="49" t="s">
        <v>5142</v>
      </c>
      <c r="D139" s="108"/>
      <c r="E139" s="109"/>
      <c r="F139" s="109"/>
      <c r="G139" s="41"/>
      <c r="H139" s="1"/>
      <c r="I139" s="1"/>
      <c r="J139" s="159"/>
      <c r="K139" s="57" t="s">
        <v>2499</v>
      </c>
      <c r="L139" s="56"/>
      <c r="M139" s="266"/>
      <c r="N139" s="56"/>
      <c r="O139" s="56"/>
      <c r="P139" s="56"/>
      <c r="Q139" s="238"/>
      <c r="R139" s="30"/>
      <c r="S139" s="50"/>
      <c r="T139" s="50"/>
      <c r="U139" s="50"/>
      <c r="V139" s="50"/>
      <c r="W139" s="52"/>
      <c r="X139" s="50"/>
      <c r="Y139" s="50"/>
      <c r="Z139" s="68"/>
      <c r="AA139" s="127"/>
      <c r="AB139" s="127"/>
      <c r="AC139" s="81"/>
      <c r="AD139" s="187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165"/>
      <c r="AT139" s="271"/>
      <c r="AU139" s="176"/>
      <c r="AV139" s="165"/>
      <c r="AW139" s="165"/>
      <c r="AX139" s="175"/>
      <c r="AY139" s="89">
        <f>ROUND(M141*$AB$12,0)</f>
        <v>634</v>
      </c>
      <c r="AZ139" s="9"/>
    </row>
    <row r="140" spans="1:52" ht="14.25" customHeight="1" x14ac:dyDescent="0.3">
      <c r="A140" s="6">
        <v>22</v>
      </c>
      <c r="B140" s="154">
        <v>7666</v>
      </c>
      <c r="C140" s="49" t="s">
        <v>5141</v>
      </c>
      <c r="D140" s="108"/>
      <c r="E140" s="109"/>
      <c r="F140" s="109"/>
      <c r="G140" s="41"/>
      <c r="H140" s="1"/>
      <c r="I140" s="1"/>
      <c r="J140" s="159"/>
      <c r="K140" s="55"/>
      <c r="L140" s="54"/>
      <c r="M140" s="265"/>
      <c r="N140" s="54"/>
      <c r="O140" s="54"/>
      <c r="P140" s="54"/>
      <c r="Q140" s="200"/>
      <c r="R140" s="1"/>
      <c r="S140" s="58"/>
      <c r="T140" s="58"/>
      <c r="U140" s="58"/>
      <c r="V140" s="58"/>
      <c r="W140" s="158"/>
      <c r="X140" s="58"/>
      <c r="Y140" s="58"/>
      <c r="Z140" s="67"/>
      <c r="AA140" s="58"/>
      <c r="AB140" s="58"/>
      <c r="AC140" s="74"/>
      <c r="AD140" s="304" t="s">
        <v>2230</v>
      </c>
      <c r="AE140" s="305"/>
      <c r="AF140" s="305"/>
      <c r="AG140" s="305"/>
      <c r="AH140" s="305"/>
      <c r="AI140" s="306"/>
      <c r="AJ140" s="166" t="s">
        <v>2244</v>
      </c>
      <c r="AK140" s="62"/>
      <c r="AL140" s="62"/>
      <c r="AM140" s="62"/>
      <c r="AN140" s="62"/>
      <c r="AO140" s="62"/>
      <c r="AP140" s="62"/>
      <c r="AQ140" s="62"/>
      <c r="AR140" s="62"/>
      <c r="AS140" s="50" t="s">
        <v>2224</v>
      </c>
      <c r="AT140" s="205">
        <v>0.7</v>
      </c>
      <c r="AU140" s="157"/>
      <c r="AV140" s="156"/>
      <c r="AW140" s="156"/>
      <c r="AX140" s="155"/>
      <c r="AY140" s="89">
        <f>ROUND(ROUND(M141*$AB$12,0)*AT140,0)</f>
        <v>444</v>
      </c>
      <c r="AZ140" s="9"/>
    </row>
    <row r="141" spans="1:52" ht="14.1" x14ac:dyDescent="0.3">
      <c r="A141" s="6">
        <v>22</v>
      </c>
      <c r="B141" s="154" t="s">
        <v>1656</v>
      </c>
      <c r="C141" s="49" t="s">
        <v>5140</v>
      </c>
      <c r="D141" s="108"/>
      <c r="E141" s="109"/>
      <c r="F141" s="109"/>
      <c r="G141" s="41"/>
      <c r="H141" s="1"/>
      <c r="I141" s="1"/>
      <c r="J141" s="159"/>
      <c r="K141" s="173"/>
      <c r="L141" s="159"/>
      <c r="M141" s="174">
        <f>'7経過的生活介護(基本４)'!L141</f>
        <v>905</v>
      </c>
      <c r="N141" s="1" t="s">
        <v>1860</v>
      </c>
      <c r="O141" s="1"/>
      <c r="P141" s="1"/>
      <c r="Q141" s="40"/>
      <c r="R141" s="1"/>
      <c r="S141" s="58"/>
      <c r="T141" s="58"/>
      <c r="U141" s="58"/>
      <c r="V141" s="58"/>
      <c r="W141" s="158"/>
      <c r="X141" s="58"/>
      <c r="Y141" s="58"/>
      <c r="Z141" s="67"/>
      <c r="AA141" s="58"/>
      <c r="AB141" s="58"/>
      <c r="AC141" s="74"/>
      <c r="AD141" s="307"/>
      <c r="AE141" s="308"/>
      <c r="AF141" s="308"/>
      <c r="AG141" s="308"/>
      <c r="AH141" s="308"/>
      <c r="AI141" s="309"/>
      <c r="AJ141" s="45" t="s">
        <v>2248</v>
      </c>
      <c r="AK141" s="46"/>
      <c r="AL141" s="46"/>
      <c r="AM141" s="46"/>
      <c r="AN141" s="46"/>
      <c r="AO141" s="46"/>
      <c r="AP141" s="46"/>
      <c r="AQ141" s="46"/>
      <c r="AR141" s="46"/>
      <c r="AS141" s="53" t="s">
        <v>1</v>
      </c>
      <c r="AT141" s="205">
        <v>0.5</v>
      </c>
      <c r="AU141" s="157"/>
      <c r="AV141" s="156"/>
      <c r="AW141" s="156"/>
      <c r="AX141" s="155"/>
      <c r="AY141" s="89">
        <f>ROUND(ROUND(M141*$AB$12,0)*AT141,0)</f>
        <v>317</v>
      </c>
      <c r="AZ141" s="9"/>
    </row>
    <row r="142" spans="1:52" ht="14.1" x14ac:dyDescent="0.3">
      <c r="A142" s="6">
        <v>22</v>
      </c>
      <c r="B142" s="154">
        <v>7667</v>
      </c>
      <c r="C142" s="49" t="s">
        <v>5139</v>
      </c>
      <c r="D142" s="108"/>
      <c r="E142" s="109"/>
      <c r="F142" s="109"/>
      <c r="G142" s="41"/>
      <c r="H142" s="1"/>
      <c r="I142" s="1"/>
      <c r="J142" s="159"/>
      <c r="K142" s="173"/>
      <c r="L142" s="159"/>
      <c r="M142" s="160"/>
      <c r="N142" s="159"/>
      <c r="O142" s="159"/>
      <c r="P142" s="159"/>
      <c r="Q142" s="40"/>
      <c r="R142" s="62" t="s">
        <v>2234</v>
      </c>
      <c r="S142" s="62"/>
      <c r="T142" s="62"/>
      <c r="U142" s="62"/>
      <c r="V142" s="62"/>
      <c r="W142" s="168"/>
      <c r="X142" s="62"/>
      <c r="Y142" s="62"/>
      <c r="Z142" s="67"/>
      <c r="AA142" s="58"/>
      <c r="AB142" s="58"/>
      <c r="AC142" s="74"/>
      <c r="AD142" s="166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50"/>
      <c r="AT142" s="268"/>
      <c r="AU142" s="157"/>
      <c r="AV142" s="156"/>
      <c r="AW142" s="156"/>
      <c r="AX142" s="155"/>
      <c r="AY142" s="89">
        <f>ROUND(ROUND(M141*W144,0)*$AB$12,0)</f>
        <v>611</v>
      </c>
      <c r="AZ142" s="9"/>
    </row>
    <row r="143" spans="1:52" ht="14.25" customHeight="1" x14ac:dyDescent="0.3">
      <c r="A143" s="6">
        <v>22</v>
      </c>
      <c r="B143" s="154">
        <v>7668</v>
      </c>
      <c r="C143" s="49" t="s">
        <v>5138</v>
      </c>
      <c r="D143" s="108"/>
      <c r="E143" s="109"/>
      <c r="F143" s="109"/>
      <c r="G143" s="41"/>
      <c r="H143" s="1"/>
      <c r="I143" s="1"/>
      <c r="J143" s="159"/>
      <c r="K143" s="173"/>
      <c r="L143" s="159"/>
      <c r="M143" s="160"/>
      <c r="N143" s="159"/>
      <c r="O143" s="159"/>
      <c r="P143" s="159"/>
      <c r="Q143" s="40"/>
      <c r="R143" s="58" t="s">
        <v>2231</v>
      </c>
      <c r="S143" s="58"/>
      <c r="T143" s="58"/>
      <c r="U143" s="58"/>
      <c r="V143" s="58"/>
      <c r="W143" s="158"/>
      <c r="X143" s="58"/>
      <c r="Y143" s="58"/>
      <c r="Z143" s="67"/>
      <c r="AA143" s="58"/>
      <c r="AB143" s="58"/>
      <c r="AC143" s="74"/>
      <c r="AD143" s="304" t="s">
        <v>2230</v>
      </c>
      <c r="AE143" s="305"/>
      <c r="AF143" s="305"/>
      <c r="AG143" s="305"/>
      <c r="AH143" s="305"/>
      <c r="AI143" s="306"/>
      <c r="AJ143" s="166" t="s">
        <v>2244</v>
      </c>
      <c r="AK143" s="62"/>
      <c r="AL143" s="62"/>
      <c r="AM143" s="62"/>
      <c r="AN143" s="62"/>
      <c r="AO143" s="62"/>
      <c r="AP143" s="62"/>
      <c r="AQ143" s="62"/>
      <c r="AR143" s="62"/>
      <c r="AS143" s="50" t="s">
        <v>2224</v>
      </c>
      <c r="AT143" s="205">
        <v>0.7</v>
      </c>
      <c r="AU143" s="157"/>
      <c r="AV143" s="156"/>
      <c r="AW143" s="156"/>
      <c r="AX143" s="155"/>
      <c r="AY143" s="89">
        <f>ROUND(ROUND(ROUND(M141*W144,0)*$AB$12,0)*AT143,0)</f>
        <v>428</v>
      </c>
      <c r="AZ143" s="9"/>
    </row>
    <row r="144" spans="1:52" ht="14.1" x14ac:dyDescent="0.3">
      <c r="A144" s="6">
        <v>22</v>
      </c>
      <c r="B144" s="154" t="s">
        <v>1655</v>
      </c>
      <c r="C144" s="49" t="s">
        <v>5137</v>
      </c>
      <c r="D144" s="108"/>
      <c r="E144" s="109"/>
      <c r="F144" s="109"/>
      <c r="G144" s="41"/>
      <c r="H144" s="1"/>
      <c r="I144" s="1"/>
      <c r="J144" s="159"/>
      <c r="K144" s="173"/>
      <c r="L144" s="159"/>
      <c r="M144" s="160"/>
      <c r="N144" s="159"/>
      <c r="O144" s="159"/>
      <c r="P144" s="159"/>
      <c r="Q144" s="40"/>
      <c r="R144" s="7"/>
      <c r="S144" s="7"/>
      <c r="T144" s="7"/>
      <c r="U144" s="7"/>
      <c r="V144" s="107" t="s">
        <v>2224</v>
      </c>
      <c r="W144" s="150">
        <v>0.96499999999999997</v>
      </c>
      <c r="X144" s="7"/>
      <c r="Y144" s="7"/>
      <c r="Z144" s="67"/>
      <c r="AA144" s="58"/>
      <c r="AB144" s="58"/>
      <c r="AC144" s="74"/>
      <c r="AD144" s="307"/>
      <c r="AE144" s="308"/>
      <c r="AF144" s="308"/>
      <c r="AG144" s="308"/>
      <c r="AH144" s="308"/>
      <c r="AI144" s="309"/>
      <c r="AJ144" s="45" t="s">
        <v>2248</v>
      </c>
      <c r="AK144" s="46"/>
      <c r="AL144" s="46"/>
      <c r="AM144" s="46"/>
      <c r="AN144" s="46"/>
      <c r="AO144" s="46"/>
      <c r="AP144" s="46"/>
      <c r="AQ144" s="46"/>
      <c r="AR144" s="46"/>
      <c r="AS144" s="53" t="s">
        <v>1</v>
      </c>
      <c r="AT144" s="205">
        <v>0.5</v>
      </c>
      <c r="AU144" s="172"/>
      <c r="AV144" s="146"/>
      <c r="AW144" s="146"/>
      <c r="AX144" s="145"/>
      <c r="AY144" s="89">
        <f>ROUND(ROUND(ROUND(M141*W144,0)*$AB$12,0)*AT144,0)</f>
        <v>306</v>
      </c>
      <c r="AZ144" s="9"/>
    </row>
    <row r="145" spans="1:52" ht="14.25" customHeight="1" x14ac:dyDescent="0.3">
      <c r="A145" s="6">
        <v>22</v>
      </c>
      <c r="B145" s="154" t="s">
        <v>1654</v>
      </c>
      <c r="C145" s="49" t="s">
        <v>5136</v>
      </c>
      <c r="D145" s="108"/>
      <c r="E145" s="109"/>
      <c r="F145" s="109"/>
      <c r="G145" s="41"/>
      <c r="H145" s="1"/>
      <c r="I145" s="1"/>
      <c r="J145" s="159"/>
      <c r="K145" s="41"/>
      <c r="L145" s="159"/>
      <c r="M145" s="160"/>
      <c r="N145" s="159"/>
      <c r="O145" s="159"/>
      <c r="P145" s="159"/>
      <c r="Q145" s="40"/>
      <c r="R145" s="30"/>
      <c r="S145" s="50"/>
      <c r="T145" s="50"/>
      <c r="U145" s="50"/>
      <c r="V145" s="50"/>
      <c r="W145" s="52"/>
      <c r="X145" s="50"/>
      <c r="Y145" s="50"/>
      <c r="Z145" s="68"/>
      <c r="AA145" s="127"/>
      <c r="AB145" s="127"/>
      <c r="AC145" s="81"/>
      <c r="AD145" s="187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165"/>
      <c r="AT145" s="271"/>
      <c r="AU145" s="310" t="s">
        <v>2255</v>
      </c>
      <c r="AV145" s="311"/>
      <c r="AW145" s="311"/>
      <c r="AX145" s="312"/>
      <c r="AY145" s="89">
        <f>ROUND(M141*$AB$12,0)-AU148</f>
        <v>629</v>
      </c>
      <c r="AZ145" s="9"/>
    </row>
    <row r="146" spans="1:52" ht="14.25" customHeight="1" x14ac:dyDescent="0.3">
      <c r="A146" s="6">
        <v>22</v>
      </c>
      <c r="B146" s="154" t="s">
        <v>1653</v>
      </c>
      <c r="C146" s="49" t="s">
        <v>5135</v>
      </c>
      <c r="D146" s="108"/>
      <c r="E146" s="109"/>
      <c r="F146" s="109"/>
      <c r="G146" s="41"/>
      <c r="H146" s="1"/>
      <c r="I146" s="1"/>
      <c r="J146" s="159"/>
      <c r="K146" s="173"/>
      <c r="L146" s="159"/>
      <c r="M146" s="33"/>
      <c r="N146" s="1"/>
      <c r="O146" s="1"/>
      <c r="P146" s="159"/>
      <c r="Q146" s="40"/>
      <c r="R146" s="1"/>
      <c r="S146" s="58"/>
      <c r="T146" s="58"/>
      <c r="U146" s="58"/>
      <c r="V146" s="58"/>
      <c r="W146" s="158"/>
      <c r="X146" s="58"/>
      <c r="Y146" s="58"/>
      <c r="Z146" s="67"/>
      <c r="AA146" s="58"/>
      <c r="AB146" s="58"/>
      <c r="AC146" s="74"/>
      <c r="AD146" s="304" t="s">
        <v>2230</v>
      </c>
      <c r="AE146" s="305"/>
      <c r="AF146" s="305"/>
      <c r="AG146" s="305"/>
      <c r="AH146" s="305"/>
      <c r="AI146" s="306"/>
      <c r="AJ146" s="166" t="s">
        <v>2244</v>
      </c>
      <c r="AK146" s="62"/>
      <c r="AL146" s="62"/>
      <c r="AM146" s="62"/>
      <c r="AN146" s="62"/>
      <c r="AO146" s="62"/>
      <c r="AP146" s="62"/>
      <c r="AQ146" s="62"/>
      <c r="AR146" s="62"/>
      <c r="AS146" s="50" t="s">
        <v>2224</v>
      </c>
      <c r="AT146" s="205">
        <v>0.7</v>
      </c>
      <c r="AU146" s="313"/>
      <c r="AV146" s="314"/>
      <c r="AW146" s="314"/>
      <c r="AX146" s="315"/>
      <c r="AY146" s="89">
        <f>ROUND(ROUND(M141*$AB$12,0)*AT146,0)-AU148</f>
        <v>439</v>
      </c>
      <c r="AZ146" s="9"/>
    </row>
    <row r="147" spans="1:52" ht="14.1" x14ac:dyDescent="0.3">
      <c r="A147" s="6">
        <v>22</v>
      </c>
      <c r="B147" s="154" t="s">
        <v>1652</v>
      </c>
      <c r="C147" s="49" t="s">
        <v>5134</v>
      </c>
      <c r="D147" s="108"/>
      <c r="E147" s="109"/>
      <c r="F147" s="109"/>
      <c r="G147" s="41"/>
      <c r="H147" s="1"/>
      <c r="I147" s="1"/>
      <c r="J147" s="159"/>
      <c r="K147" s="173"/>
      <c r="L147" s="159"/>
      <c r="M147" s="196"/>
      <c r="N147" s="1"/>
      <c r="O147" s="1"/>
      <c r="P147" s="1"/>
      <c r="Q147" s="40"/>
      <c r="R147" s="1"/>
      <c r="S147" s="58"/>
      <c r="T147" s="58"/>
      <c r="U147" s="58"/>
      <c r="V147" s="58"/>
      <c r="W147" s="158"/>
      <c r="X147" s="58"/>
      <c r="Y147" s="58"/>
      <c r="Z147" s="67"/>
      <c r="AA147" s="58"/>
      <c r="AB147" s="58"/>
      <c r="AC147" s="74"/>
      <c r="AD147" s="307"/>
      <c r="AE147" s="308"/>
      <c r="AF147" s="308"/>
      <c r="AG147" s="308"/>
      <c r="AH147" s="308"/>
      <c r="AI147" s="309"/>
      <c r="AJ147" s="45" t="s">
        <v>2248</v>
      </c>
      <c r="AK147" s="46"/>
      <c r="AL147" s="46"/>
      <c r="AM147" s="46"/>
      <c r="AN147" s="46"/>
      <c r="AO147" s="46"/>
      <c r="AP147" s="46"/>
      <c r="AQ147" s="46"/>
      <c r="AR147" s="46"/>
      <c r="AS147" s="53" t="s">
        <v>1</v>
      </c>
      <c r="AT147" s="205">
        <v>0.5</v>
      </c>
      <c r="AU147" s="313"/>
      <c r="AV147" s="314"/>
      <c r="AW147" s="314"/>
      <c r="AX147" s="315"/>
      <c r="AY147" s="89">
        <f>ROUND(ROUND(M141*$AB$12,0)*AT147,0)-AU148</f>
        <v>312</v>
      </c>
      <c r="AZ147" s="9"/>
    </row>
    <row r="148" spans="1:52" ht="14.1" x14ac:dyDescent="0.3">
      <c r="A148" s="6">
        <v>22</v>
      </c>
      <c r="B148" s="154" t="s">
        <v>1651</v>
      </c>
      <c r="C148" s="49" t="s">
        <v>5133</v>
      </c>
      <c r="D148" s="108"/>
      <c r="E148" s="109"/>
      <c r="F148" s="109"/>
      <c r="G148" s="41"/>
      <c r="H148" s="1"/>
      <c r="I148" s="1"/>
      <c r="J148" s="159"/>
      <c r="K148" s="173"/>
      <c r="L148" s="159"/>
      <c r="M148" s="160"/>
      <c r="N148" s="159"/>
      <c r="O148" s="159"/>
      <c r="P148" s="159"/>
      <c r="Q148" s="40"/>
      <c r="R148" s="62" t="s">
        <v>2234</v>
      </c>
      <c r="S148" s="62"/>
      <c r="T148" s="62"/>
      <c r="U148" s="62"/>
      <c r="V148" s="62"/>
      <c r="W148" s="168"/>
      <c r="X148" s="62"/>
      <c r="Y148" s="62"/>
      <c r="Z148" s="67"/>
      <c r="AA148" s="58"/>
      <c r="AB148" s="58"/>
      <c r="AC148" s="74"/>
      <c r="AD148" s="166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50"/>
      <c r="AT148" s="268"/>
      <c r="AU148" s="163">
        <v>5</v>
      </c>
      <c r="AV148" s="162" t="s">
        <v>2251</v>
      </c>
      <c r="AW148" s="159"/>
      <c r="AX148" s="161"/>
      <c r="AY148" s="89">
        <f>ROUND(ROUND(M141*W150,0)*$AB$12,0)-AU148</f>
        <v>606</v>
      </c>
      <c r="AZ148" s="9"/>
    </row>
    <row r="149" spans="1:52" ht="14.25" customHeight="1" x14ac:dyDescent="0.3">
      <c r="A149" s="6">
        <v>22</v>
      </c>
      <c r="B149" s="154" t="s">
        <v>1650</v>
      </c>
      <c r="C149" s="49" t="s">
        <v>5132</v>
      </c>
      <c r="D149" s="108"/>
      <c r="E149" s="109"/>
      <c r="F149" s="109"/>
      <c r="G149" s="41"/>
      <c r="H149" s="1"/>
      <c r="I149" s="1"/>
      <c r="J149" s="159"/>
      <c r="K149" s="173"/>
      <c r="L149" s="159"/>
      <c r="M149" s="160"/>
      <c r="N149" s="159"/>
      <c r="O149" s="159"/>
      <c r="P149" s="159"/>
      <c r="Q149" s="40"/>
      <c r="R149" s="58" t="s">
        <v>2231</v>
      </c>
      <c r="S149" s="58"/>
      <c r="T149" s="58"/>
      <c r="U149" s="58"/>
      <c r="V149" s="58"/>
      <c r="W149" s="158"/>
      <c r="X149" s="58"/>
      <c r="Y149" s="58"/>
      <c r="Z149" s="67"/>
      <c r="AA149" s="58"/>
      <c r="AB149" s="58"/>
      <c r="AC149" s="74"/>
      <c r="AD149" s="304" t="s">
        <v>2230</v>
      </c>
      <c r="AE149" s="305"/>
      <c r="AF149" s="305"/>
      <c r="AG149" s="305"/>
      <c r="AH149" s="305"/>
      <c r="AI149" s="306"/>
      <c r="AJ149" s="166" t="s">
        <v>2244</v>
      </c>
      <c r="AK149" s="62"/>
      <c r="AL149" s="62"/>
      <c r="AM149" s="62"/>
      <c r="AN149" s="62"/>
      <c r="AO149" s="62"/>
      <c r="AP149" s="62"/>
      <c r="AQ149" s="62"/>
      <c r="AR149" s="62"/>
      <c r="AS149" s="50" t="s">
        <v>2224</v>
      </c>
      <c r="AT149" s="205">
        <v>0.7</v>
      </c>
      <c r="AU149" s="157"/>
      <c r="AV149" s="156"/>
      <c r="AW149" s="156"/>
      <c r="AX149" s="155"/>
      <c r="AY149" s="89">
        <f>ROUND(ROUND(ROUND(M141*W150,0)*$AB$12,0)*AT149,0)-AU148</f>
        <v>423</v>
      </c>
      <c r="AZ149" s="9"/>
    </row>
    <row r="150" spans="1:52" ht="14.1" x14ac:dyDescent="0.3">
      <c r="A150" s="6">
        <v>22</v>
      </c>
      <c r="B150" s="154" t="s">
        <v>1649</v>
      </c>
      <c r="C150" s="49" t="s">
        <v>5131</v>
      </c>
      <c r="D150" s="108"/>
      <c r="E150" s="109"/>
      <c r="F150" s="109"/>
      <c r="G150" s="41"/>
      <c r="H150" s="1"/>
      <c r="I150" s="1"/>
      <c r="J150" s="159"/>
      <c r="K150" s="173"/>
      <c r="L150" s="159"/>
      <c r="M150" s="160"/>
      <c r="N150" s="159"/>
      <c r="O150" s="159"/>
      <c r="P150" s="159"/>
      <c r="Q150" s="40"/>
      <c r="R150" s="7"/>
      <c r="S150" s="7"/>
      <c r="T150" s="7"/>
      <c r="U150" s="7"/>
      <c r="V150" s="107" t="s">
        <v>2224</v>
      </c>
      <c r="W150" s="150">
        <v>0.96499999999999997</v>
      </c>
      <c r="X150" s="7"/>
      <c r="Y150" s="7"/>
      <c r="Z150" s="67"/>
      <c r="AA150" s="58"/>
      <c r="AB150" s="58"/>
      <c r="AC150" s="74"/>
      <c r="AD150" s="307"/>
      <c r="AE150" s="308"/>
      <c r="AF150" s="308"/>
      <c r="AG150" s="308"/>
      <c r="AH150" s="308"/>
      <c r="AI150" s="309"/>
      <c r="AJ150" s="45" t="s">
        <v>2248</v>
      </c>
      <c r="AK150" s="46"/>
      <c r="AL150" s="46"/>
      <c r="AM150" s="46"/>
      <c r="AN150" s="46"/>
      <c r="AO150" s="46"/>
      <c r="AP150" s="46"/>
      <c r="AQ150" s="46"/>
      <c r="AR150" s="46"/>
      <c r="AS150" s="53" t="s">
        <v>1</v>
      </c>
      <c r="AT150" s="205">
        <v>0.5</v>
      </c>
      <c r="AU150" s="148"/>
      <c r="AV150" s="147"/>
      <c r="AW150" s="146"/>
      <c r="AX150" s="145"/>
      <c r="AY150" s="89">
        <f>ROUND(ROUND(ROUND(M141*W150,0)*$AB$12,0)*AT150,0)-AU148</f>
        <v>301</v>
      </c>
      <c r="AZ150" s="9"/>
    </row>
    <row r="151" spans="1:52" ht="14.25" customHeight="1" x14ac:dyDescent="0.3">
      <c r="A151" s="6">
        <v>22</v>
      </c>
      <c r="B151" s="154">
        <v>7669</v>
      </c>
      <c r="C151" s="49" t="s">
        <v>5130</v>
      </c>
      <c r="D151" s="108"/>
      <c r="E151" s="109"/>
      <c r="F151" s="109"/>
      <c r="G151" s="41"/>
      <c r="H151" s="1"/>
      <c r="I151" s="1"/>
      <c r="J151" s="159"/>
      <c r="K151" s="57" t="s">
        <v>2486</v>
      </c>
      <c r="L151" s="56"/>
      <c r="M151" s="266"/>
      <c r="N151" s="56"/>
      <c r="O151" s="56"/>
      <c r="P151" s="56"/>
      <c r="Q151" s="238"/>
      <c r="R151" s="30"/>
      <c r="S151" s="50"/>
      <c r="T151" s="50"/>
      <c r="U151" s="50"/>
      <c r="V151" s="50"/>
      <c r="W151" s="52"/>
      <c r="X151" s="50"/>
      <c r="Y151" s="50"/>
      <c r="Z151" s="68"/>
      <c r="AA151" s="127"/>
      <c r="AB151" s="127"/>
      <c r="AC151" s="81"/>
      <c r="AD151" s="187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165"/>
      <c r="AT151" s="271"/>
      <c r="AU151" s="176"/>
      <c r="AV151" s="165"/>
      <c r="AW151" s="165"/>
      <c r="AX151" s="175"/>
      <c r="AY151" s="89">
        <f>ROUND(M153*$AB$12,0)</f>
        <v>498</v>
      </c>
      <c r="AZ151" s="9"/>
    </row>
    <row r="152" spans="1:52" ht="14.25" customHeight="1" x14ac:dyDescent="0.3">
      <c r="A152" s="6">
        <v>22</v>
      </c>
      <c r="B152" s="154">
        <v>7670</v>
      </c>
      <c r="C152" s="49" t="s">
        <v>5129</v>
      </c>
      <c r="D152" s="108"/>
      <c r="E152" s="109"/>
      <c r="F152" s="109"/>
      <c r="G152" s="41"/>
      <c r="H152" s="1"/>
      <c r="I152" s="1"/>
      <c r="J152" s="159"/>
      <c r="K152" s="55"/>
      <c r="L152" s="54"/>
      <c r="M152" s="265"/>
      <c r="N152" s="54"/>
      <c r="O152" s="54"/>
      <c r="P152" s="54"/>
      <c r="Q152" s="200"/>
      <c r="R152" s="1"/>
      <c r="S152" s="58"/>
      <c r="T152" s="58"/>
      <c r="U152" s="58"/>
      <c r="V152" s="58"/>
      <c r="W152" s="158"/>
      <c r="X152" s="58"/>
      <c r="Y152" s="58"/>
      <c r="Z152" s="67"/>
      <c r="AA152" s="58"/>
      <c r="AB152" s="58"/>
      <c r="AC152" s="74"/>
      <c r="AD152" s="304" t="s">
        <v>2230</v>
      </c>
      <c r="AE152" s="305"/>
      <c r="AF152" s="305"/>
      <c r="AG152" s="305"/>
      <c r="AH152" s="305"/>
      <c r="AI152" s="306"/>
      <c r="AJ152" s="166" t="s">
        <v>2244</v>
      </c>
      <c r="AK152" s="62"/>
      <c r="AL152" s="62"/>
      <c r="AM152" s="62"/>
      <c r="AN152" s="62"/>
      <c r="AO152" s="62"/>
      <c r="AP152" s="62"/>
      <c r="AQ152" s="62"/>
      <c r="AR152" s="62"/>
      <c r="AS152" s="50" t="s">
        <v>2224</v>
      </c>
      <c r="AT152" s="205">
        <v>0.7</v>
      </c>
      <c r="AU152" s="157"/>
      <c r="AV152" s="156"/>
      <c r="AW152" s="156"/>
      <c r="AX152" s="155"/>
      <c r="AY152" s="89">
        <f>ROUND(ROUND(M153*$AB$12,0)*AT152,0)</f>
        <v>349</v>
      </c>
      <c r="AZ152" s="9"/>
    </row>
    <row r="153" spans="1:52" ht="14.1" x14ac:dyDescent="0.3">
      <c r="A153" s="6">
        <v>22</v>
      </c>
      <c r="B153" s="154" t="s">
        <v>1648</v>
      </c>
      <c r="C153" s="49" t="s">
        <v>5128</v>
      </c>
      <c r="D153" s="108"/>
      <c r="E153" s="109"/>
      <c r="F153" s="109"/>
      <c r="G153" s="41"/>
      <c r="H153" s="1"/>
      <c r="I153" s="1"/>
      <c r="J153" s="159"/>
      <c r="K153" s="173"/>
      <c r="L153" s="159"/>
      <c r="M153" s="174">
        <f>'7経過的生活介護(基本４)'!L153</f>
        <v>712</v>
      </c>
      <c r="N153" s="1" t="s">
        <v>1860</v>
      </c>
      <c r="O153" s="1"/>
      <c r="P153" s="1"/>
      <c r="Q153" s="40"/>
      <c r="R153" s="1"/>
      <c r="S153" s="58"/>
      <c r="T153" s="58"/>
      <c r="U153" s="58"/>
      <c r="V153" s="58"/>
      <c r="W153" s="158"/>
      <c r="X153" s="58"/>
      <c r="Y153" s="58"/>
      <c r="Z153" s="67"/>
      <c r="AA153" s="58"/>
      <c r="AB153" s="58"/>
      <c r="AC153" s="74"/>
      <c r="AD153" s="307"/>
      <c r="AE153" s="308"/>
      <c r="AF153" s="308"/>
      <c r="AG153" s="308"/>
      <c r="AH153" s="308"/>
      <c r="AI153" s="309"/>
      <c r="AJ153" s="45" t="s">
        <v>2248</v>
      </c>
      <c r="AK153" s="46"/>
      <c r="AL153" s="46"/>
      <c r="AM153" s="46"/>
      <c r="AN153" s="46"/>
      <c r="AO153" s="46"/>
      <c r="AP153" s="46"/>
      <c r="AQ153" s="46"/>
      <c r="AR153" s="46"/>
      <c r="AS153" s="53" t="s">
        <v>1</v>
      </c>
      <c r="AT153" s="205">
        <v>0.5</v>
      </c>
      <c r="AU153" s="157"/>
      <c r="AV153" s="156"/>
      <c r="AW153" s="156"/>
      <c r="AX153" s="155"/>
      <c r="AY153" s="89">
        <f>ROUND(ROUND(M153*$AB$12,0)*AT153,0)</f>
        <v>249</v>
      </c>
      <c r="AZ153" s="9"/>
    </row>
    <row r="154" spans="1:52" ht="14.1" x14ac:dyDescent="0.3">
      <c r="A154" s="6">
        <v>22</v>
      </c>
      <c r="B154" s="154">
        <v>7671</v>
      </c>
      <c r="C154" s="49" t="s">
        <v>5127</v>
      </c>
      <c r="D154" s="108"/>
      <c r="E154" s="109"/>
      <c r="F154" s="109"/>
      <c r="G154" s="41"/>
      <c r="H154" s="1"/>
      <c r="I154" s="1"/>
      <c r="J154" s="159"/>
      <c r="K154" s="173"/>
      <c r="L154" s="159"/>
      <c r="M154" s="160"/>
      <c r="N154" s="159"/>
      <c r="O154" s="159"/>
      <c r="P154" s="159"/>
      <c r="Q154" s="40"/>
      <c r="R154" s="62" t="s">
        <v>2234</v>
      </c>
      <c r="S154" s="62"/>
      <c r="T154" s="62"/>
      <c r="U154" s="62"/>
      <c r="V154" s="62"/>
      <c r="W154" s="168"/>
      <c r="X154" s="62"/>
      <c r="Y154" s="62"/>
      <c r="Z154" s="67"/>
      <c r="AA154" s="58"/>
      <c r="AB154" s="58"/>
      <c r="AC154" s="74"/>
      <c r="AD154" s="166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50"/>
      <c r="AT154" s="268"/>
      <c r="AU154" s="157"/>
      <c r="AV154" s="156"/>
      <c r="AW154" s="156"/>
      <c r="AX154" s="155"/>
      <c r="AY154" s="89">
        <f>ROUND(ROUND(M153*W156,0)*$AB$12,0)</f>
        <v>481</v>
      </c>
      <c r="AZ154" s="9"/>
    </row>
    <row r="155" spans="1:52" ht="14.25" customHeight="1" x14ac:dyDescent="0.3">
      <c r="A155" s="6">
        <v>22</v>
      </c>
      <c r="B155" s="154">
        <v>7672</v>
      </c>
      <c r="C155" s="49" t="s">
        <v>5126</v>
      </c>
      <c r="D155" s="108"/>
      <c r="E155" s="109"/>
      <c r="F155" s="109"/>
      <c r="G155" s="41"/>
      <c r="H155" s="1"/>
      <c r="I155" s="1"/>
      <c r="J155" s="159"/>
      <c r="K155" s="173"/>
      <c r="L155" s="159"/>
      <c r="M155" s="160"/>
      <c r="N155" s="159"/>
      <c r="O155" s="159"/>
      <c r="P155" s="159"/>
      <c r="Q155" s="40"/>
      <c r="R155" s="58" t="s">
        <v>2231</v>
      </c>
      <c r="S155" s="58"/>
      <c r="T155" s="58"/>
      <c r="U155" s="58"/>
      <c r="V155" s="58"/>
      <c r="W155" s="158"/>
      <c r="X155" s="58"/>
      <c r="Y155" s="58"/>
      <c r="Z155" s="67"/>
      <c r="AA155" s="58"/>
      <c r="AB155" s="58"/>
      <c r="AC155" s="74"/>
      <c r="AD155" s="304" t="s">
        <v>2230</v>
      </c>
      <c r="AE155" s="305"/>
      <c r="AF155" s="305"/>
      <c r="AG155" s="305"/>
      <c r="AH155" s="305"/>
      <c r="AI155" s="306"/>
      <c r="AJ155" s="166" t="s">
        <v>2244</v>
      </c>
      <c r="AK155" s="62"/>
      <c r="AL155" s="62"/>
      <c r="AM155" s="62"/>
      <c r="AN155" s="62"/>
      <c r="AO155" s="62"/>
      <c r="AP155" s="62"/>
      <c r="AQ155" s="62"/>
      <c r="AR155" s="62"/>
      <c r="AS155" s="50" t="s">
        <v>2224</v>
      </c>
      <c r="AT155" s="205">
        <v>0.7</v>
      </c>
      <c r="AU155" s="157"/>
      <c r="AV155" s="156"/>
      <c r="AW155" s="156"/>
      <c r="AX155" s="155"/>
      <c r="AY155" s="89">
        <f>ROUND(ROUND(ROUND(M153*W156,0)*$AB$12,0)*AT155,0)</f>
        <v>337</v>
      </c>
      <c r="AZ155" s="9"/>
    </row>
    <row r="156" spans="1:52" ht="14.1" x14ac:dyDescent="0.3">
      <c r="A156" s="6">
        <v>22</v>
      </c>
      <c r="B156" s="154" t="s">
        <v>1647</v>
      </c>
      <c r="C156" s="49" t="s">
        <v>5125</v>
      </c>
      <c r="D156" s="108"/>
      <c r="E156" s="109"/>
      <c r="F156" s="109"/>
      <c r="G156" s="41"/>
      <c r="H156" s="1"/>
      <c r="I156" s="1"/>
      <c r="J156" s="159"/>
      <c r="K156" s="173"/>
      <c r="L156" s="159"/>
      <c r="M156" s="160"/>
      <c r="N156" s="159"/>
      <c r="O156" s="159"/>
      <c r="P156" s="159"/>
      <c r="Q156" s="40"/>
      <c r="R156" s="7"/>
      <c r="S156" s="7"/>
      <c r="T156" s="7"/>
      <c r="U156" s="7"/>
      <c r="V156" s="107" t="s">
        <v>2224</v>
      </c>
      <c r="W156" s="150">
        <v>0.96499999999999997</v>
      </c>
      <c r="X156" s="7"/>
      <c r="Y156" s="7"/>
      <c r="Z156" s="67"/>
      <c r="AA156" s="58"/>
      <c r="AB156" s="58"/>
      <c r="AC156" s="74"/>
      <c r="AD156" s="307"/>
      <c r="AE156" s="308"/>
      <c r="AF156" s="308"/>
      <c r="AG156" s="308"/>
      <c r="AH156" s="308"/>
      <c r="AI156" s="309"/>
      <c r="AJ156" s="45" t="s">
        <v>2248</v>
      </c>
      <c r="AK156" s="46"/>
      <c r="AL156" s="46"/>
      <c r="AM156" s="46"/>
      <c r="AN156" s="46"/>
      <c r="AO156" s="46"/>
      <c r="AP156" s="46"/>
      <c r="AQ156" s="46"/>
      <c r="AR156" s="46"/>
      <c r="AS156" s="53" t="s">
        <v>1</v>
      </c>
      <c r="AT156" s="205">
        <v>0.5</v>
      </c>
      <c r="AU156" s="172"/>
      <c r="AV156" s="146"/>
      <c r="AW156" s="146"/>
      <c r="AX156" s="145"/>
      <c r="AY156" s="89">
        <f>ROUND(ROUND(ROUND(M153*W156,0)*$AB$12,0)*AT156,0)</f>
        <v>241</v>
      </c>
      <c r="AZ156" s="9"/>
    </row>
    <row r="157" spans="1:52" ht="14.25" customHeight="1" x14ac:dyDescent="0.3">
      <c r="A157" s="6">
        <v>22</v>
      </c>
      <c r="B157" s="154" t="s">
        <v>1646</v>
      </c>
      <c r="C157" s="49" t="s">
        <v>5124</v>
      </c>
      <c r="D157" s="108"/>
      <c r="E157" s="109"/>
      <c r="F157" s="109"/>
      <c r="G157" s="41"/>
      <c r="H157" s="1"/>
      <c r="I157" s="1"/>
      <c r="J157" s="159"/>
      <c r="K157" s="41"/>
      <c r="L157" s="159"/>
      <c r="M157" s="160"/>
      <c r="N157" s="159"/>
      <c r="O157" s="159"/>
      <c r="P157" s="159"/>
      <c r="Q157" s="40"/>
      <c r="R157" s="30"/>
      <c r="S157" s="50"/>
      <c r="T157" s="50"/>
      <c r="U157" s="50"/>
      <c r="V157" s="50"/>
      <c r="W157" s="52"/>
      <c r="X157" s="50"/>
      <c r="Y157" s="50"/>
      <c r="Z157" s="68"/>
      <c r="AA157" s="127"/>
      <c r="AB157" s="127"/>
      <c r="AC157" s="81"/>
      <c r="AD157" s="187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165"/>
      <c r="AT157" s="271"/>
      <c r="AU157" s="310" t="s">
        <v>2255</v>
      </c>
      <c r="AV157" s="311"/>
      <c r="AW157" s="311"/>
      <c r="AX157" s="312"/>
      <c r="AY157" s="89">
        <f>ROUND(M153*$AB$12,0)-AU160</f>
        <v>493</v>
      </c>
      <c r="AZ157" s="9"/>
    </row>
    <row r="158" spans="1:52" ht="14.25" customHeight="1" x14ac:dyDescent="0.3">
      <c r="A158" s="6">
        <v>22</v>
      </c>
      <c r="B158" s="154" t="s">
        <v>1645</v>
      </c>
      <c r="C158" s="49" t="s">
        <v>5123</v>
      </c>
      <c r="D158" s="108"/>
      <c r="E158" s="109"/>
      <c r="F158" s="109"/>
      <c r="G158" s="41"/>
      <c r="H158" s="1"/>
      <c r="I158" s="1"/>
      <c r="J158" s="159"/>
      <c r="K158" s="173"/>
      <c r="L158" s="159"/>
      <c r="M158" s="33"/>
      <c r="N158" s="1"/>
      <c r="O158" s="1"/>
      <c r="P158" s="159"/>
      <c r="Q158" s="40"/>
      <c r="R158" s="1"/>
      <c r="S158" s="58"/>
      <c r="T158" s="58"/>
      <c r="U158" s="58"/>
      <c r="V158" s="58"/>
      <c r="W158" s="158"/>
      <c r="X158" s="58"/>
      <c r="Y158" s="58"/>
      <c r="Z158" s="67"/>
      <c r="AA158" s="58"/>
      <c r="AB158" s="58"/>
      <c r="AC158" s="74"/>
      <c r="AD158" s="304" t="s">
        <v>2230</v>
      </c>
      <c r="AE158" s="305"/>
      <c r="AF158" s="305"/>
      <c r="AG158" s="305"/>
      <c r="AH158" s="305"/>
      <c r="AI158" s="306"/>
      <c r="AJ158" s="166" t="s">
        <v>2244</v>
      </c>
      <c r="AK158" s="62"/>
      <c r="AL158" s="62"/>
      <c r="AM158" s="62"/>
      <c r="AN158" s="62"/>
      <c r="AO158" s="62"/>
      <c r="AP158" s="62"/>
      <c r="AQ158" s="62"/>
      <c r="AR158" s="62"/>
      <c r="AS158" s="50" t="s">
        <v>2224</v>
      </c>
      <c r="AT158" s="205">
        <v>0.7</v>
      </c>
      <c r="AU158" s="313"/>
      <c r="AV158" s="314"/>
      <c r="AW158" s="314"/>
      <c r="AX158" s="315"/>
      <c r="AY158" s="89">
        <f>ROUND(ROUND(M153*$AB$12,0)*AT158,0)-AU160</f>
        <v>344</v>
      </c>
      <c r="AZ158" s="9"/>
    </row>
    <row r="159" spans="1:52" ht="14.1" x14ac:dyDescent="0.3">
      <c r="A159" s="6">
        <v>22</v>
      </c>
      <c r="B159" s="154" t="s">
        <v>1644</v>
      </c>
      <c r="C159" s="49" t="s">
        <v>5122</v>
      </c>
      <c r="D159" s="108"/>
      <c r="E159" s="109"/>
      <c r="F159" s="109"/>
      <c r="G159" s="41"/>
      <c r="H159" s="1"/>
      <c r="I159" s="1"/>
      <c r="J159" s="159"/>
      <c r="K159" s="173"/>
      <c r="L159" s="159"/>
      <c r="M159" s="196"/>
      <c r="N159" s="1"/>
      <c r="O159" s="1"/>
      <c r="P159" s="1"/>
      <c r="Q159" s="40"/>
      <c r="R159" s="1"/>
      <c r="S159" s="58"/>
      <c r="T159" s="58"/>
      <c r="U159" s="58"/>
      <c r="V159" s="58"/>
      <c r="W159" s="158"/>
      <c r="X159" s="58"/>
      <c r="Y159" s="58"/>
      <c r="Z159" s="67"/>
      <c r="AA159" s="58"/>
      <c r="AB159" s="58"/>
      <c r="AC159" s="74"/>
      <c r="AD159" s="307"/>
      <c r="AE159" s="308"/>
      <c r="AF159" s="308"/>
      <c r="AG159" s="308"/>
      <c r="AH159" s="308"/>
      <c r="AI159" s="309"/>
      <c r="AJ159" s="45" t="s">
        <v>2248</v>
      </c>
      <c r="AK159" s="46"/>
      <c r="AL159" s="46"/>
      <c r="AM159" s="46"/>
      <c r="AN159" s="46"/>
      <c r="AO159" s="46"/>
      <c r="AP159" s="46"/>
      <c r="AQ159" s="46"/>
      <c r="AR159" s="46"/>
      <c r="AS159" s="53" t="s">
        <v>1</v>
      </c>
      <c r="AT159" s="205">
        <v>0.5</v>
      </c>
      <c r="AU159" s="313"/>
      <c r="AV159" s="314"/>
      <c r="AW159" s="314"/>
      <c r="AX159" s="315"/>
      <c r="AY159" s="89">
        <f>ROUND(ROUND(M153*$AB$12,0)*AT159,0)-AU160</f>
        <v>244</v>
      </c>
      <c r="AZ159" s="9"/>
    </row>
    <row r="160" spans="1:52" ht="14.1" x14ac:dyDescent="0.3">
      <c r="A160" s="6">
        <v>22</v>
      </c>
      <c r="B160" s="154" t="s">
        <v>1643</v>
      </c>
      <c r="C160" s="49" t="s">
        <v>5121</v>
      </c>
      <c r="D160" s="108"/>
      <c r="E160" s="109"/>
      <c r="F160" s="109"/>
      <c r="G160" s="41"/>
      <c r="H160" s="1"/>
      <c r="I160" s="1"/>
      <c r="J160" s="159"/>
      <c r="K160" s="173"/>
      <c r="L160" s="159"/>
      <c r="M160" s="160"/>
      <c r="N160" s="159"/>
      <c r="O160" s="159"/>
      <c r="P160" s="159"/>
      <c r="Q160" s="40"/>
      <c r="R160" s="62" t="s">
        <v>2234</v>
      </c>
      <c r="S160" s="62"/>
      <c r="T160" s="62"/>
      <c r="U160" s="62"/>
      <c r="V160" s="62"/>
      <c r="W160" s="168"/>
      <c r="X160" s="62"/>
      <c r="Y160" s="62"/>
      <c r="Z160" s="67"/>
      <c r="AA160" s="58"/>
      <c r="AB160" s="58"/>
      <c r="AC160" s="74"/>
      <c r="AD160" s="166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50"/>
      <c r="AT160" s="268"/>
      <c r="AU160" s="163">
        <v>5</v>
      </c>
      <c r="AV160" s="162" t="s">
        <v>2251</v>
      </c>
      <c r="AW160" s="159"/>
      <c r="AX160" s="161"/>
      <c r="AY160" s="89">
        <f>ROUND(ROUND(M153*W162,0)*$AB$12,0)-AU160</f>
        <v>476</v>
      </c>
      <c r="AZ160" s="9"/>
    </row>
    <row r="161" spans="1:52" ht="14.25" customHeight="1" x14ac:dyDescent="0.3">
      <c r="A161" s="6">
        <v>22</v>
      </c>
      <c r="B161" s="154" t="s">
        <v>1642</v>
      </c>
      <c r="C161" s="49" t="s">
        <v>5120</v>
      </c>
      <c r="D161" s="108"/>
      <c r="E161" s="109"/>
      <c r="F161" s="109"/>
      <c r="G161" s="41"/>
      <c r="H161" s="1"/>
      <c r="I161" s="1"/>
      <c r="J161" s="159"/>
      <c r="K161" s="173"/>
      <c r="L161" s="159"/>
      <c r="M161" s="160"/>
      <c r="N161" s="159"/>
      <c r="O161" s="159"/>
      <c r="P161" s="159"/>
      <c r="Q161" s="40"/>
      <c r="R161" s="58" t="s">
        <v>2231</v>
      </c>
      <c r="S161" s="58"/>
      <c r="T161" s="58"/>
      <c r="U161" s="58"/>
      <c r="V161" s="58"/>
      <c r="W161" s="158"/>
      <c r="X161" s="58"/>
      <c r="Y161" s="58"/>
      <c r="Z161" s="67"/>
      <c r="AA161" s="58"/>
      <c r="AB161" s="58"/>
      <c r="AC161" s="74"/>
      <c r="AD161" s="304" t="s">
        <v>2230</v>
      </c>
      <c r="AE161" s="305"/>
      <c r="AF161" s="305"/>
      <c r="AG161" s="305"/>
      <c r="AH161" s="305"/>
      <c r="AI161" s="306"/>
      <c r="AJ161" s="166" t="s">
        <v>2244</v>
      </c>
      <c r="AK161" s="62"/>
      <c r="AL161" s="62"/>
      <c r="AM161" s="62"/>
      <c r="AN161" s="62"/>
      <c r="AO161" s="62"/>
      <c r="AP161" s="62"/>
      <c r="AQ161" s="62"/>
      <c r="AR161" s="62"/>
      <c r="AS161" s="50" t="s">
        <v>2224</v>
      </c>
      <c r="AT161" s="205">
        <v>0.7</v>
      </c>
      <c r="AU161" s="157"/>
      <c r="AV161" s="156"/>
      <c r="AW161" s="156"/>
      <c r="AX161" s="155"/>
      <c r="AY161" s="89">
        <f>ROUND(ROUND(ROUND(M153*W162,0)*$AB$12,0)*AT161,0)-AU160</f>
        <v>332</v>
      </c>
      <c r="AZ161" s="9"/>
    </row>
    <row r="162" spans="1:52" ht="14.1" x14ac:dyDescent="0.3">
      <c r="A162" s="6">
        <v>22</v>
      </c>
      <c r="B162" s="154" t="s">
        <v>1641</v>
      </c>
      <c r="C162" s="49" t="s">
        <v>5119</v>
      </c>
      <c r="D162" s="108"/>
      <c r="E162" s="109"/>
      <c r="F162" s="109"/>
      <c r="G162" s="41"/>
      <c r="H162" s="1"/>
      <c r="I162" s="1"/>
      <c r="J162" s="159"/>
      <c r="K162" s="173"/>
      <c r="L162" s="159"/>
      <c r="M162" s="160"/>
      <c r="N162" s="159"/>
      <c r="O162" s="159"/>
      <c r="P162" s="159"/>
      <c r="Q162" s="40"/>
      <c r="R162" s="7"/>
      <c r="S162" s="7"/>
      <c r="T162" s="7"/>
      <c r="U162" s="7"/>
      <c r="V162" s="107" t="s">
        <v>2224</v>
      </c>
      <c r="W162" s="150">
        <v>0.96499999999999997</v>
      </c>
      <c r="X162" s="7"/>
      <c r="Y162" s="7"/>
      <c r="Z162" s="67"/>
      <c r="AA162" s="58"/>
      <c r="AB162" s="58"/>
      <c r="AC162" s="74"/>
      <c r="AD162" s="307"/>
      <c r="AE162" s="308"/>
      <c r="AF162" s="308"/>
      <c r="AG162" s="308"/>
      <c r="AH162" s="308"/>
      <c r="AI162" s="309"/>
      <c r="AJ162" s="45" t="s">
        <v>2248</v>
      </c>
      <c r="AK162" s="46"/>
      <c r="AL162" s="46"/>
      <c r="AM162" s="46"/>
      <c r="AN162" s="46"/>
      <c r="AO162" s="46"/>
      <c r="AP162" s="46"/>
      <c r="AQ162" s="46"/>
      <c r="AR162" s="46"/>
      <c r="AS162" s="53" t="s">
        <v>1</v>
      </c>
      <c r="AT162" s="205">
        <v>0.5</v>
      </c>
      <c r="AU162" s="148"/>
      <c r="AV162" s="147"/>
      <c r="AW162" s="146"/>
      <c r="AX162" s="145"/>
      <c r="AY162" s="89">
        <f>ROUND(ROUND(ROUND(M153*W162,0)*$AB$12,0)*AT162,0)-AU160</f>
        <v>236</v>
      </c>
      <c r="AZ162" s="9"/>
    </row>
    <row r="163" spans="1:52" ht="14.25" customHeight="1" x14ac:dyDescent="0.3">
      <c r="A163" s="6">
        <v>22</v>
      </c>
      <c r="B163" s="154">
        <v>7681</v>
      </c>
      <c r="C163" s="49" t="s">
        <v>5118</v>
      </c>
      <c r="D163" s="108"/>
      <c r="E163" s="109"/>
      <c r="F163" s="109"/>
      <c r="G163" s="298" t="s">
        <v>2648</v>
      </c>
      <c r="H163" s="299"/>
      <c r="I163" s="299"/>
      <c r="J163" s="300"/>
      <c r="K163" s="57" t="s">
        <v>2513</v>
      </c>
      <c r="L163" s="56"/>
      <c r="M163" s="266"/>
      <c r="N163" s="56"/>
      <c r="O163" s="56"/>
      <c r="P163" s="56"/>
      <c r="Q163" s="238"/>
      <c r="R163" s="30"/>
      <c r="S163" s="50"/>
      <c r="T163" s="50"/>
      <c r="U163" s="50"/>
      <c r="V163" s="50"/>
      <c r="W163" s="52"/>
      <c r="X163" s="50"/>
      <c r="Y163" s="50"/>
      <c r="Z163" s="68"/>
      <c r="AA163" s="127"/>
      <c r="AB163" s="127"/>
      <c r="AC163" s="81"/>
      <c r="AD163" s="187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165"/>
      <c r="AT163" s="271"/>
      <c r="AU163" s="176"/>
      <c r="AV163" s="165"/>
      <c r="AW163" s="165"/>
      <c r="AX163" s="175"/>
      <c r="AY163" s="89">
        <f>ROUND(M165*$AB$12,0)</f>
        <v>319</v>
      </c>
      <c r="AZ163" s="9"/>
    </row>
    <row r="164" spans="1:52" ht="14.25" customHeight="1" x14ac:dyDescent="0.3">
      <c r="A164" s="6">
        <v>22</v>
      </c>
      <c r="B164" s="154">
        <v>7682</v>
      </c>
      <c r="C164" s="49" t="s">
        <v>5117</v>
      </c>
      <c r="D164" s="108"/>
      <c r="E164" s="109"/>
      <c r="F164" s="109"/>
      <c r="G164" s="301"/>
      <c r="H164" s="302"/>
      <c r="I164" s="302"/>
      <c r="J164" s="303"/>
      <c r="K164" s="55" t="s">
        <v>4482</v>
      </c>
      <c r="L164" s="54"/>
      <c r="M164" s="265"/>
      <c r="N164" s="54"/>
      <c r="O164" s="54"/>
      <c r="P164" s="54"/>
      <c r="Q164" s="200"/>
      <c r="R164" s="1"/>
      <c r="S164" s="58"/>
      <c r="T164" s="58"/>
      <c r="U164" s="58"/>
      <c r="V164" s="58"/>
      <c r="W164" s="158"/>
      <c r="X164" s="58"/>
      <c r="Y164" s="58"/>
      <c r="Z164" s="67"/>
      <c r="AA164" s="58"/>
      <c r="AB164" s="58"/>
      <c r="AC164" s="74"/>
      <c r="AD164" s="304" t="s">
        <v>2230</v>
      </c>
      <c r="AE164" s="305"/>
      <c r="AF164" s="305"/>
      <c r="AG164" s="305"/>
      <c r="AH164" s="305"/>
      <c r="AI164" s="306"/>
      <c r="AJ164" s="166" t="s">
        <v>2244</v>
      </c>
      <c r="AK164" s="62"/>
      <c r="AL164" s="62"/>
      <c r="AM164" s="62"/>
      <c r="AN164" s="62"/>
      <c r="AO164" s="62"/>
      <c r="AP164" s="62"/>
      <c r="AQ164" s="62"/>
      <c r="AR164" s="62"/>
      <c r="AS164" s="50" t="s">
        <v>2224</v>
      </c>
      <c r="AT164" s="205">
        <v>0.7</v>
      </c>
      <c r="AU164" s="157"/>
      <c r="AV164" s="156"/>
      <c r="AW164" s="156"/>
      <c r="AX164" s="155"/>
      <c r="AY164" s="89">
        <f>ROUND(ROUND(M165*$AB$12,0)*AT164,0)</f>
        <v>223</v>
      </c>
      <c r="AZ164" s="9"/>
    </row>
    <row r="165" spans="1:52" ht="14.1" x14ac:dyDescent="0.3">
      <c r="A165" s="6">
        <v>22</v>
      </c>
      <c r="B165" s="154" t="s">
        <v>1640</v>
      </c>
      <c r="C165" s="49" t="s">
        <v>5116</v>
      </c>
      <c r="D165" s="108"/>
      <c r="E165" s="109"/>
      <c r="F165" s="109"/>
      <c r="G165" s="301"/>
      <c r="H165" s="302"/>
      <c r="I165" s="302"/>
      <c r="J165" s="303"/>
      <c r="K165" s="41"/>
      <c r="L165" s="1"/>
      <c r="M165" s="174">
        <f>'7経過的生活介護(基本４)'!L165</f>
        <v>455</v>
      </c>
      <c r="N165" s="1" t="s">
        <v>1860</v>
      </c>
      <c r="O165" s="1"/>
      <c r="P165" s="1"/>
      <c r="Q165" s="40"/>
      <c r="R165" s="1"/>
      <c r="S165" s="58"/>
      <c r="T165" s="58"/>
      <c r="U165" s="58"/>
      <c r="V165" s="58"/>
      <c r="W165" s="158"/>
      <c r="X165" s="58"/>
      <c r="Y165" s="58"/>
      <c r="Z165" s="67"/>
      <c r="AA165" s="58"/>
      <c r="AB165" s="58"/>
      <c r="AC165" s="74"/>
      <c r="AD165" s="307"/>
      <c r="AE165" s="308"/>
      <c r="AF165" s="308"/>
      <c r="AG165" s="308"/>
      <c r="AH165" s="308"/>
      <c r="AI165" s="309"/>
      <c r="AJ165" s="45" t="s">
        <v>2248</v>
      </c>
      <c r="AK165" s="46"/>
      <c r="AL165" s="46"/>
      <c r="AM165" s="46"/>
      <c r="AN165" s="46"/>
      <c r="AO165" s="46"/>
      <c r="AP165" s="46"/>
      <c r="AQ165" s="46"/>
      <c r="AR165" s="46"/>
      <c r="AS165" s="53" t="s">
        <v>1</v>
      </c>
      <c r="AT165" s="205">
        <v>0.5</v>
      </c>
      <c r="AU165" s="157"/>
      <c r="AV165" s="156"/>
      <c r="AW165" s="156"/>
      <c r="AX165" s="155"/>
      <c r="AY165" s="89">
        <f>ROUND(ROUND(M165*$AB$12,0)*AT165,0)</f>
        <v>160</v>
      </c>
      <c r="AZ165" s="9"/>
    </row>
    <row r="166" spans="1:52" ht="14.1" x14ac:dyDescent="0.3">
      <c r="A166" s="6">
        <v>22</v>
      </c>
      <c r="B166" s="154">
        <v>7683</v>
      </c>
      <c r="C166" s="49" t="s">
        <v>5115</v>
      </c>
      <c r="D166" s="108"/>
      <c r="E166" s="109"/>
      <c r="F166" s="109"/>
      <c r="G166" s="108"/>
      <c r="H166" s="109"/>
      <c r="I166" s="109"/>
      <c r="J166" s="110"/>
      <c r="K166" s="41"/>
      <c r="L166" s="1"/>
      <c r="M166" s="33"/>
      <c r="N166" s="1"/>
      <c r="O166" s="1"/>
      <c r="P166" s="1"/>
      <c r="Q166" s="40"/>
      <c r="R166" s="62" t="s">
        <v>2234</v>
      </c>
      <c r="S166" s="62"/>
      <c r="T166" s="62"/>
      <c r="U166" s="62"/>
      <c r="V166" s="62"/>
      <c r="W166" s="168"/>
      <c r="X166" s="62"/>
      <c r="Y166" s="62"/>
      <c r="Z166" s="67"/>
      <c r="AA166" s="58"/>
      <c r="AB166" s="58"/>
      <c r="AC166" s="74"/>
      <c r="AD166" s="166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50"/>
      <c r="AT166" s="268"/>
      <c r="AU166" s="157"/>
      <c r="AV166" s="156"/>
      <c r="AW166" s="156"/>
      <c r="AX166" s="155"/>
      <c r="AY166" s="89">
        <f>ROUND(ROUND(M165*W168,0)*$AB$12,0)</f>
        <v>307</v>
      </c>
      <c r="AZ166" s="9"/>
    </row>
    <row r="167" spans="1:52" ht="14.25" customHeight="1" x14ac:dyDescent="0.3">
      <c r="A167" s="6">
        <v>22</v>
      </c>
      <c r="B167" s="154">
        <v>7684</v>
      </c>
      <c r="C167" s="49" t="s">
        <v>5114</v>
      </c>
      <c r="D167" s="108"/>
      <c r="E167" s="109"/>
      <c r="F167" s="109"/>
      <c r="G167" s="41"/>
      <c r="H167" s="1"/>
      <c r="I167" s="1"/>
      <c r="J167" s="1"/>
      <c r="K167" s="173"/>
      <c r="L167" s="159"/>
      <c r="M167" s="160"/>
      <c r="N167" s="159"/>
      <c r="O167" s="159"/>
      <c r="P167" s="1"/>
      <c r="Q167" s="40"/>
      <c r="R167" s="58" t="s">
        <v>2231</v>
      </c>
      <c r="S167" s="58"/>
      <c r="T167" s="58"/>
      <c r="U167" s="58"/>
      <c r="V167" s="58"/>
      <c r="W167" s="158"/>
      <c r="X167" s="58"/>
      <c r="Y167" s="58"/>
      <c r="Z167" s="67"/>
      <c r="AA167" s="58"/>
      <c r="AB167" s="58"/>
      <c r="AC167" s="74"/>
      <c r="AD167" s="304" t="s">
        <v>2230</v>
      </c>
      <c r="AE167" s="305"/>
      <c r="AF167" s="305"/>
      <c r="AG167" s="305"/>
      <c r="AH167" s="305"/>
      <c r="AI167" s="306"/>
      <c r="AJ167" s="166" t="s">
        <v>2244</v>
      </c>
      <c r="AK167" s="62"/>
      <c r="AL167" s="62"/>
      <c r="AM167" s="62"/>
      <c r="AN167" s="62"/>
      <c r="AO167" s="62"/>
      <c r="AP167" s="62"/>
      <c r="AQ167" s="62"/>
      <c r="AR167" s="62"/>
      <c r="AS167" s="50" t="s">
        <v>2224</v>
      </c>
      <c r="AT167" s="205">
        <v>0.7</v>
      </c>
      <c r="AU167" s="157"/>
      <c r="AV167" s="156"/>
      <c r="AW167" s="156"/>
      <c r="AX167" s="155"/>
      <c r="AY167" s="89">
        <f>ROUND(ROUND(ROUND(M165*W168,0)*$AB$12,0)*AT167,0)</f>
        <v>215</v>
      </c>
      <c r="AZ167" s="9"/>
    </row>
    <row r="168" spans="1:52" ht="14.1" x14ac:dyDescent="0.3">
      <c r="A168" s="6">
        <v>22</v>
      </c>
      <c r="B168" s="154" t="s">
        <v>1639</v>
      </c>
      <c r="C168" s="49" t="s">
        <v>5113</v>
      </c>
      <c r="D168" s="108"/>
      <c r="E168" s="109"/>
      <c r="F168" s="109"/>
      <c r="G168" s="41"/>
      <c r="H168" s="1"/>
      <c r="I168" s="1"/>
      <c r="J168" s="1"/>
      <c r="K168" s="173"/>
      <c r="L168" s="159"/>
      <c r="M168" s="160"/>
      <c r="N168" s="159"/>
      <c r="O168" s="159"/>
      <c r="P168" s="1"/>
      <c r="Q168" s="40"/>
      <c r="R168" s="7"/>
      <c r="S168" s="7"/>
      <c r="T168" s="7"/>
      <c r="U168" s="7"/>
      <c r="V168" s="107" t="s">
        <v>2224</v>
      </c>
      <c r="W168" s="150">
        <v>0.96499999999999997</v>
      </c>
      <c r="X168" s="7"/>
      <c r="Y168" s="7"/>
      <c r="Z168" s="67"/>
      <c r="AA168" s="58"/>
      <c r="AB168" s="58"/>
      <c r="AC168" s="74"/>
      <c r="AD168" s="307"/>
      <c r="AE168" s="308"/>
      <c r="AF168" s="308"/>
      <c r="AG168" s="308"/>
      <c r="AH168" s="308"/>
      <c r="AI168" s="309"/>
      <c r="AJ168" s="45" t="s">
        <v>2248</v>
      </c>
      <c r="AK168" s="46"/>
      <c r="AL168" s="46"/>
      <c r="AM168" s="46"/>
      <c r="AN168" s="46"/>
      <c r="AO168" s="46"/>
      <c r="AP168" s="46"/>
      <c r="AQ168" s="46"/>
      <c r="AR168" s="46"/>
      <c r="AS168" s="53" t="s">
        <v>1</v>
      </c>
      <c r="AT168" s="205">
        <v>0.5</v>
      </c>
      <c r="AU168" s="172"/>
      <c r="AV168" s="146"/>
      <c r="AW168" s="146"/>
      <c r="AX168" s="145"/>
      <c r="AY168" s="89">
        <f>ROUND(ROUND(ROUND(M165*W168,0)*$AB$12,0)*AT168,0)</f>
        <v>154</v>
      </c>
      <c r="AZ168" s="9"/>
    </row>
    <row r="169" spans="1:52" ht="14.25" customHeight="1" x14ac:dyDescent="0.3">
      <c r="A169" s="6">
        <v>22</v>
      </c>
      <c r="B169" s="154" t="s">
        <v>1638</v>
      </c>
      <c r="C169" s="49" t="s">
        <v>5112</v>
      </c>
      <c r="D169" s="108"/>
      <c r="E169" s="109"/>
      <c r="F169" s="109"/>
      <c r="G169" s="55"/>
      <c r="H169" s="54"/>
      <c r="I169" s="54"/>
      <c r="J169" s="54"/>
      <c r="K169" s="41"/>
      <c r="L169" s="1"/>
      <c r="M169" s="33"/>
      <c r="N169" s="1"/>
      <c r="O169" s="1"/>
      <c r="P169" s="1"/>
      <c r="Q169" s="40"/>
      <c r="R169" s="30"/>
      <c r="S169" s="50"/>
      <c r="T169" s="50"/>
      <c r="U169" s="50"/>
      <c r="V169" s="50"/>
      <c r="W169" s="52"/>
      <c r="X169" s="50"/>
      <c r="Y169" s="50"/>
      <c r="Z169" s="68"/>
      <c r="AA169" s="127"/>
      <c r="AB169" s="127"/>
      <c r="AC169" s="81"/>
      <c r="AD169" s="187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165"/>
      <c r="AT169" s="271"/>
      <c r="AU169" s="310" t="s">
        <v>2255</v>
      </c>
      <c r="AV169" s="311"/>
      <c r="AW169" s="311"/>
      <c r="AX169" s="312"/>
      <c r="AY169" s="89">
        <f>ROUND(M165*$AB$12,0)-AU172</f>
        <v>314</v>
      </c>
      <c r="AZ169" s="9"/>
    </row>
    <row r="170" spans="1:52" ht="14.25" customHeight="1" x14ac:dyDescent="0.3">
      <c r="A170" s="6">
        <v>22</v>
      </c>
      <c r="B170" s="154" t="s">
        <v>1637</v>
      </c>
      <c r="C170" s="49" t="s">
        <v>5111</v>
      </c>
      <c r="D170" s="108"/>
      <c r="E170" s="109"/>
      <c r="F170" s="109"/>
      <c r="G170" s="55"/>
      <c r="H170" s="54"/>
      <c r="I170" s="54"/>
      <c r="J170" s="54"/>
      <c r="K170" s="41"/>
      <c r="L170" s="1"/>
      <c r="M170" s="33"/>
      <c r="N170" s="1"/>
      <c r="O170" s="1"/>
      <c r="P170" s="1"/>
      <c r="Q170" s="40"/>
      <c r="R170" s="1"/>
      <c r="S170" s="58"/>
      <c r="T170" s="58"/>
      <c r="U170" s="58"/>
      <c r="V170" s="58"/>
      <c r="W170" s="158"/>
      <c r="X170" s="58"/>
      <c r="Y170" s="58"/>
      <c r="Z170" s="67"/>
      <c r="AA170" s="58"/>
      <c r="AB170" s="58"/>
      <c r="AC170" s="74"/>
      <c r="AD170" s="304" t="s">
        <v>2230</v>
      </c>
      <c r="AE170" s="305"/>
      <c r="AF170" s="305"/>
      <c r="AG170" s="305"/>
      <c r="AH170" s="305"/>
      <c r="AI170" s="306"/>
      <c r="AJ170" s="166" t="s">
        <v>2244</v>
      </c>
      <c r="AK170" s="62"/>
      <c r="AL170" s="62"/>
      <c r="AM170" s="62"/>
      <c r="AN170" s="62"/>
      <c r="AO170" s="62"/>
      <c r="AP170" s="62"/>
      <c r="AQ170" s="62"/>
      <c r="AR170" s="62"/>
      <c r="AS170" s="50" t="s">
        <v>2224</v>
      </c>
      <c r="AT170" s="205">
        <v>0.7</v>
      </c>
      <c r="AU170" s="313"/>
      <c r="AV170" s="314"/>
      <c r="AW170" s="314"/>
      <c r="AX170" s="315"/>
      <c r="AY170" s="89">
        <f>ROUND(ROUND(M165*$AB$12,0)*AT170,0)-AU172</f>
        <v>218</v>
      </c>
      <c r="AZ170" s="9"/>
    </row>
    <row r="171" spans="1:52" ht="14.1" x14ac:dyDescent="0.3">
      <c r="A171" s="6">
        <v>22</v>
      </c>
      <c r="B171" s="154" t="s">
        <v>1636</v>
      </c>
      <c r="C171" s="49" t="s">
        <v>5110</v>
      </c>
      <c r="D171" s="108"/>
      <c r="E171" s="109"/>
      <c r="F171" s="109"/>
      <c r="G171" s="55"/>
      <c r="H171" s="54"/>
      <c r="I171" s="54"/>
      <c r="J171" s="54"/>
      <c r="K171" s="41"/>
      <c r="L171" s="1"/>
      <c r="M171" s="196"/>
      <c r="N171" s="1"/>
      <c r="O171" s="1"/>
      <c r="P171" s="1"/>
      <c r="Q171" s="40"/>
      <c r="R171" s="1"/>
      <c r="S171" s="58"/>
      <c r="T171" s="58"/>
      <c r="U171" s="58"/>
      <c r="V171" s="58"/>
      <c r="W171" s="158"/>
      <c r="X171" s="58"/>
      <c r="Y171" s="58"/>
      <c r="Z171" s="67"/>
      <c r="AA171" s="58"/>
      <c r="AB171" s="58"/>
      <c r="AC171" s="74"/>
      <c r="AD171" s="307"/>
      <c r="AE171" s="308"/>
      <c r="AF171" s="308"/>
      <c r="AG171" s="308"/>
      <c r="AH171" s="308"/>
      <c r="AI171" s="309"/>
      <c r="AJ171" s="45" t="s">
        <v>2248</v>
      </c>
      <c r="AK171" s="46"/>
      <c r="AL171" s="46"/>
      <c r="AM171" s="46"/>
      <c r="AN171" s="46"/>
      <c r="AO171" s="46"/>
      <c r="AP171" s="46"/>
      <c r="AQ171" s="46"/>
      <c r="AR171" s="46"/>
      <c r="AS171" s="53" t="s">
        <v>1</v>
      </c>
      <c r="AT171" s="205">
        <v>0.5</v>
      </c>
      <c r="AU171" s="313"/>
      <c r="AV171" s="314"/>
      <c r="AW171" s="314"/>
      <c r="AX171" s="315"/>
      <c r="AY171" s="89">
        <f>ROUND(ROUND(M165*$AB$12,0)*AT171,0)-AU172</f>
        <v>155</v>
      </c>
      <c r="AZ171" s="9"/>
    </row>
    <row r="172" spans="1:52" ht="14.1" x14ac:dyDescent="0.3">
      <c r="A172" s="6">
        <v>22</v>
      </c>
      <c r="B172" s="154" t="s">
        <v>1635</v>
      </c>
      <c r="C172" s="49" t="s">
        <v>5109</v>
      </c>
      <c r="D172" s="108"/>
      <c r="E172" s="109"/>
      <c r="F172" s="109"/>
      <c r="G172" s="55"/>
      <c r="H172" s="54"/>
      <c r="I172" s="54"/>
      <c r="J172" s="54"/>
      <c r="K172" s="41"/>
      <c r="L172" s="1"/>
      <c r="M172" s="33"/>
      <c r="N172" s="1"/>
      <c r="O172" s="1"/>
      <c r="P172" s="1"/>
      <c r="Q172" s="40"/>
      <c r="R172" s="62" t="s">
        <v>2234</v>
      </c>
      <c r="S172" s="62"/>
      <c r="T172" s="62"/>
      <c r="U172" s="62"/>
      <c r="V172" s="62"/>
      <c r="W172" s="168"/>
      <c r="X172" s="62"/>
      <c r="Y172" s="62"/>
      <c r="Z172" s="67"/>
      <c r="AA172" s="58"/>
      <c r="AB172" s="58"/>
      <c r="AC172" s="74"/>
      <c r="AD172" s="166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50"/>
      <c r="AT172" s="268"/>
      <c r="AU172" s="163">
        <v>5</v>
      </c>
      <c r="AV172" s="162" t="s">
        <v>2251</v>
      </c>
      <c r="AW172" s="159"/>
      <c r="AX172" s="161"/>
      <c r="AY172" s="89">
        <f>ROUND(ROUND(M165*W174,0)*$AB$12,0)-AU172</f>
        <v>302</v>
      </c>
      <c r="AZ172" s="9"/>
    </row>
    <row r="173" spans="1:52" ht="14.25" customHeight="1" x14ac:dyDescent="0.3">
      <c r="A173" s="6">
        <v>22</v>
      </c>
      <c r="B173" s="154" t="s">
        <v>1634</v>
      </c>
      <c r="C173" s="49" t="s">
        <v>5108</v>
      </c>
      <c r="D173" s="108"/>
      <c r="E173" s="109"/>
      <c r="F173" s="109"/>
      <c r="G173" s="41"/>
      <c r="H173" s="1"/>
      <c r="I173" s="1"/>
      <c r="J173" s="1"/>
      <c r="K173" s="173"/>
      <c r="L173" s="159"/>
      <c r="M173" s="160"/>
      <c r="N173" s="159"/>
      <c r="O173" s="159"/>
      <c r="P173" s="1"/>
      <c r="Q173" s="40"/>
      <c r="R173" s="58" t="s">
        <v>2231</v>
      </c>
      <c r="S173" s="58"/>
      <c r="T173" s="58"/>
      <c r="U173" s="58"/>
      <c r="V173" s="58"/>
      <c r="W173" s="158"/>
      <c r="X173" s="58"/>
      <c r="Y173" s="58"/>
      <c r="Z173" s="67"/>
      <c r="AA173" s="58"/>
      <c r="AB173" s="58"/>
      <c r="AC173" s="74"/>
      <c r="AD173" s="304" t="s">
        <v>2230</v>
      </c>
      <c r="AE173" s="305"/>
      <c r="AF173" s="305"/>
      <c r="AG173" s="305"/>
      <c r="AH173" s="305"/>
      <c r="AI173" s="306"/>
      <c r="AJ173" s="166" t="s">
        <v>2244</v>
      </c>
      <c r="AK173" s="62"/>
      <c r="AL173" s="62"/>
      <c r="AM173" s="62"/>
      <c r="AN173" s="62"/>
      <c r="AO173" s="62"/>
      <c r="AP173" s="62"/>
      <c r="AQ173" s="62"/>
      <c r="AR173" s="62"/>
      <c r="AS173" s="50" t="s">
        <v>2224</v>
      </c>
      <c r="AT173" s="205">
        <v>0.7</v>
      </c>
      <c r="AU173" s="157"/>
      <c r="AV173" s="156"/>
      <c r="AW173" s="156"/>
      <c r="AX173" s="155"/>
      <c r="AY173" s="89">
        <f>ROUND(ROUND(ROUND(M165*W174,0)*$AB$12,0)*AT173,0)-AU172</f>
        <v>210</v>
      </c>
      <c r="AZ173" s="9"/>
    </row>
    <row r="174" spans="1:52" ht="14.1" x14ac:dyDescent="0.3">
      <c r="A174" s="6">
        <v>22</v>
      </c>
      <c r="B174" s="154" t="s">
        <v>1633</v>
      </c>
      <c r="C174" s="49" t="s">
        <v>5107</v>
      </c>
      <c r="D174" s="108"/>
      <c r="E174" s="109"/>
      <c r="F174" s="109"/>
      <c r="G174" s="41"/>
      <c r="H174" s="1"/>
      <c r="I174" s="1"/>
      <c r="J174" s="1"/>
      <c r="K174" s="173"/>
      <c r="L174" s="159"/>
      <c r="M174" s="160"/>
      <c r="N174" s="159"/>
      <c r="O174" s="159"/>
      <c r="P174" s="1"/>
      <c r="Q174" s="40"/>
      <c r="R174" s="7"/>
      <c r="S174" s="7"/>
      <c r="T174" s="7"/>
      <c r="U174" s="7"/>
      <c r="V174" s="107" t="s">
        <v>2224</v>
      </c>
      <c r="W174" s="150">
        <v>0.96499999999999997</v>
      </c>
      <c r="X174" s="7"/>
      <c r="Y174" s="7"/>
      <c r="Z174" s="67"/>
      <c r="AA174" s="58"/>
      <c r="AB174" s="58"/>
      <c r="AC174" s="74"/>
      <c r="AD174" s="307"/>
      <c r="AE174" s="308"/>
      <c r="AF174" s="308"/>
      <c r="AG174" s="308"/>
      <c r="AH174" s="308"/>
      <c r="AI174" s="309"/>
      <c r="AJ174" s="45" t="s">
        <v>2248</v>
      </c>
      <c r="AK174" s="46"/>
      <c r="AL174" s="46"/>
      <c r="AM174" s="46"/>
      <c r="AN174" s="46"/>
      <c r="AO174" s="46"/>
      <c r="AP174" s="46"/>
      <c r="AQ174" s="46"/>
      <c r="AR174" s="46"/>
      <c r="AS174" s="53" t="s">
        <v>1</v>
      </c>
      <c r="AT174" s="205">
        <v>0.5</v>
      </c>
      <c r="AU174" s="148"/>
      <c r="AV174" s="147"/>
      <c r="AW174" s="146"/>
      <c r="AX174" s="145"/>
      <c r="AY174" s="89">
        <f>ROUND(ROUND(ROUND(M165*W174,0)*$AB$12,0)*AT174,0)-AU172</f>
        <v>149</v>
      </c>
      <c r="AZ174" s="9"/>
    </row>
    <row r="175" spans="1:52" ht="14.25" customHeight="1" x14ac:dyDescent="0.3">
      <c r="A175" s="6">
        <v>22</v>
      </c>
      <c r="B175" s="154">
        <v>7685</v>
      </c>
      <c r="C175" s="49" t="s">
        <v>5106</v>
      </c>
      <c r="D175" s="108"/>
      <c r="E175" s="109"/>
      <c r="F175" s="109"/>
      <c r="G175" s="41"/>
      <c r="H175" s="1"/>
      <c r="I175" s="1"/>
      <c r="J175" s="159"/>
      <c r="K175" s="57" t="s">
        <v>2499</v>
      </c>
      <c r="L175" s="56"/>
      <c r="M175" s="266"/>
      <c r="N175" s="56"/>
      <c r="O175" s="56"/>
      <c r="P175" s="56"/>
      <c r="Q175" s="238"/>
      <c r="R175" s="30"/>
      <c r="S175" s="50"/>
      <c r="T175" s="50"/>
      <c r="U175" s="50"/>
      <c r="V175" s="50"/>
      <c r="W175" s="52"/>
      <c r="X175" s="50"/>
      <c r="Y175" s="50"/>
      <c r="Z175" s="68"/>
      <c r="AA175" s="127"/>
      <c r="AB175" s="127"/>
      <c r="AC175" s="81"/>
      <c r="AD175" s="187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165"/>
      <c r="AT175" s="271"/>
      <c r="AU175" s="176"/>
      <c r="AV175" s="165"/>
      <c r="AW175" s="165"/>
      <c r="AX175" s="175"/>
      <c r="AY175" s="89">
        <f>ROUND(M177*$AB$12,0)</f>
        <v>537</v>
      </c>
      <c r="AZ175" s="9"/>
    </row>
    <row r="176" spans="1:52" ht="14.25" customHeight="1" x14ac:dyDescent="0.3">
      <c r="A176" s="6">
        <v>22</v>
      </c>
      <c r="B176" s="154">
        <v>7686</v>
      </c>
      <c r="C176" s="49" t="s">
        <v>5105</v>
      </c>
      <c r="D176" s="108"/>
      <c r="E176" s="109"/>
      <c r="F176" s="109"/>
      <c r="G176" s="41"/>
      <c r="H176" s="1"/>
      <c r="I176" s="1"/>
      <c r="J176" s="159"/>
      <c r="K176" s="55"/>
      <c r="L176" s="54"/>
      <c r="M176" s="265"/>
      <c r="N176" s="54"/>
      <c r="O176" s="54"/>
      <c r="P176" s="54"/>
      <c r="Q176" s="200"/>
      <c r="R176" s="1"/>
      <c r="S176" s="58"/>
      <c r="T176" s="58"/>
      <c r="U176" s="58"/>
      <c r="V176" s="58"/>
      <c r="W176" s="158"/>
      <c r="X176" s="58"/>
      <c r="Y176" s="58"/>
      <c r="Z176" s="67"/>
      <c r="AA176" s="58"/>
      <c r="AB176" s="58"/>
      <c r="AC176" s="74"/>
      <c r="AD176" s="304" t="s">
        <v>2230</v>
      </c>
      <c r="AE176" s="305"/>
      <c r="AF176" s="305"/>
      <c r="AG176" s="305"/>
      <c r="AH176" s="305"/>
      <c r="AI176" s="306"/>
      <c r="AJ176" s="166" t="s">
        <v>2244</v>
      </c>
      <c r="AK176" s="62"/>
      <c r="AL176" s="62"/>
      <c r="AM176" s="62"/>
      <c r="AN176" s="62"/>
      <c r="AO176" s="62"/>
      <c r="AP176" s="62"/>
      <c r="AQ176" s="62"/>
      <c r="AR176" s="62"/>
      <c r="AS176" s="50" t="s">
        <v>2224</v>
      </c>
      <c r="AT176" s="205">
        <v>0.7</v>
      </c>
      <c r="AU176" s="157"/>
      <c r="AV176" s="156"/>
      <c r="AW176" s="156"/>
      <c r="AX176" s="155"/>
      <c r="AY176" s="89">
        <f>ROUND(ROUND(M177*$AB$12,0)*AT176,0)</f>
        <v>376</v>
      </c>
      <c r="AZ176" s="9"/>
    </row>
    <row r="177" spans="1:52" ht="14.1" x14ac:dyDescent="0.3">
      <c r="A177" s="6">
        <v>22</v>
      </c>
      <c r="B177" s="154" t="s">
        <v>1632</v>
      </c>
      <c r="C177" s="49" t="s">
        <v>5104</v>
      </c>
      <c r="D177" s="108"/>
      <c r="E177" s="109"/>
      <c r="F177" s="109"/>
      <c r="G177" s="41"/>
      <c r="H177" s="1"/>
      <c r="I177" s="1"/>
      <c r="J177" s="159"/>
      <c r="K177" s="173"/>
      <c r="L177" s="159"/>
      <c r="M177" s="174">
        <f>'7経過的生活介護(基本４)'!L177</f>
        <v>767</v>
      </c>
      <c r="N177" s="1" t="s">
        <v>1860</v>
      </c>
      <c r="O177" s="1"/>
      <c r="P177" s="1"/>
      <c r="Q177" s="40"/>
      <c r="R177" s="1"/>
      <c r="S177" s="58"/>
      <c r="T177" s="58"/>
      <c r="U177" s="58"/>
      <c r="V177" s="58"/>
      <c r="W177" s="158"/>
      <c r="X177" s="58"/>
      <c r="Y177" s="58"/>
      <c r="Z177" s="67"/>
      <c r="AA177" s="58"/>
      <c r="AB177" s="58"/>
      <c r="AC177" s="74"/>
      <c r="AD177" s="307"/>
      <c r="AE177" s="308"/>
      <c r="AF177" s="308"/>
      <c r="AG177" s="308"/>
      <c r="AH177" s="308"/>
      <c r="AI177" s="309"/>
      <c r="AJ177" s="45" t="s">
        <v>2248</v>
      </c>
      <c r="AK177" s="46"/>
      <c r="AL177" s="46"/>
      <c r="AM177" s="46"/>
      <c r="AN177" s="46"/>
      <c r="AO177" s="46"/>
      <c r="AP177" s="46"/>
      <c r="AQ177" s="46"/>
      <c r="AR177" s="46"/>
      <c r="AS177" s="53" t="s">
        <v>1</v>
      </c>
      <c r="AT177" s="205">
        <v>0.5</v>
      </c>
      <c r="AU177" s="157"/>
      <c r="AV177" s="156"/>
      <c r="AW177" s="156"/>
      <c r="AX177" s="155"/>
      <c r="AY177" s="89">
        <f>ROUND(ROUND(M177*$AB$12,0)*AT177,0)</f>
        <v>269</v>
      </c>
      <c r="AZ177" s="9"/>
    </row>
    <row r="178" spans="1:52" ht="14.1" x14ac:dyDescent="0.3">
      <c r="A178" s="6">
        <v>22</v>
      </c>
      <c r="B178" s="154">
        <v>7687</v>
      </c>
      <c r="C178" s="49" t="s">
        <v>5103</v>
      </c>
      <c r="D178" s="108"/>
      <c r="E178" s="109"/>
      <c r="F178" s="109"/>
      <c r="G178" s="41"/>
      <c r="H178" s="1"/>
      <c r="I178" s="1"/>
      <c r="J178" s="159"/>
      <c r="K178" s="173"/>
      <c r="L178" s="159"/>
      <c r="M178" s="160"/>
      <c r="N178" s="159"/>
      <c r="O178" s="159"/>
      <c r="P178" s="159"/>
      <c r="Q178" s="40"/>
      <c r="R178" s="62" t="s">
        <v>2234</v>
      </c>
      <c r="S178" s="62"/>
      <c r="T178" s="62"/>
      <c r="U178" s="62"/>
      <c r="V178" s="62"/>
      <c r="W178" s="168"/>
      <c r="X178" s="62"/>
      <c r="Y178" s="62"/>
      <c r="Z178" s="67"/>
      <c r="AA178" s="58"/>
      <c r="AB178" s="58"/>
      <c r="AC178" s="74"/>
      <c r="AD178" s="166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50"/>
      <c r="AT178" s="268"/>
      <c r="AU178" s="157"/>
      <c r="AV178" s="156"/>
      <c r="AW178" s="156"/>
      <c r="AX178" s="155"/>
      <c r="AY178" s="89">
        <f>ROUND(ROUND(M177*W180,0)*$AB$12,0)</f>
        <v>518</v>
      </c>
      <c r="AZ178" s="9"/>
    </row>
    <row r="179" spans="1:52" ht="14.25" customHeight="1" x14ac:dyDescent="0.3">
      <c r="A179" s="6">
        <v>22</v>
      </c>
      <c r="B179" s="154">
        <v>7688</v>
      </c>
      <c r="C179" s="49" t="s">
        <v>5102</v>
      </c>
      <c r="D179" s="108"/>
      <c r="E179" s="109"/>
      <c r="F179" s="109"/>
      <c r="G179" s="41"/>
      <c r="H179" s="1"/>
      <c r="I179" s="1"/>
      <c r="J179" s="159"/>
      <c r="K179" s="173"/>
      <c r="L179" s="159"/>
      <c r="M179" s="160"/>
      <c r="N179" s="159"/>
      <c r="O179" s="159"/>
      <c r="P179" s="159"/>
      <c r="Q179" s="40"/>
      <c r="R179" s="58" t="s">
        <v>2231</v>
      </c>
      <c r="S179" s="58"/>
      <c r="T179" s="58"/>
      <c r="U179" s="58"/>
      <c r="V179" s="58"/>
      <c r="W179" s="158"/>
      <c r="X179" s="58"/>
      <c r="Y179" s="58"/>
      <c r="Z179" s="67"/>
      <c r="AA179" s="58"/>
      <c r="AB179" s="58"/>
      <c r="AC179" s="74"/>
      <c r="AD179" s="304" t="s">
        <v>2230</v>
      </c>
      <c r="AE179" s="305"/>
      <c r="AF179" s="305"/>
      <c r="AG179" s="305"/>
      <c r="AH179" s="305"/>
      <c r="AI179" s="306"/>
      <c r="AJ179" s="166" t="s">
        <v>2244</v>
      </c>
      <c r="AK179" s="62"/>
      <c r="AL179" s="62"/>
      <c r="AM179" s="62"/>
      <c r="AN179" s="62"/>
      <c r="AO179" s="62"/>
      <c r="AP179" s="62"/>
      <c r="AQ179" s="62"/>
      <c r="AR179" s="62"/>
      <c r="AS179" s="50" t="s">
        <v>2224</v>
      </c>
      <c r="AT179" s="205">
        <v>0.7</v>
      </c>
      <c r="AU179" s="157"/>
      <c r="AV179" s="156"/>
      <c r="AW179" s="156"/>
      <c r="AX179" s="155"/>
      <c r="AY179" s="89">
        <f>ROUND(ROUND(ROUND(M177*W180,0)*$AB$12,0)*AT179,0)</f>
        <v>363</v>
      </c>
      <c r="AZ179" s="9"/>
    </row>
    <row r="180" spans="1:52" ht="14.1" x14ac:dyDescent="0.3">
      <c r="A180" s="6">
        <v>22</v>
      </c>
      <c r="B180" s="154" t="s">
        <v>1631</v>
      </c>
      <c r="C180" s="49" t="s">
        <v>5101</v>
      </c>
      <c r="D180" s="108"/>
      <c r="E180" s="109"/>
      <c r="F180" s="109"/>
      <c r="G180" s="41"/>
      <c r="H180" s="1"/>
      <c r="I180" s="1"/>
      <c r="J180" s="159"/>
      <c r="K180" s="173"/>
      <c r="L180" s="159"/>
      <c r="M180" s="160"/>
      <c r="N180" s="159"/>
      <c r="O180" s="159"/>
      <c r="P180" s="159"/>
      <c r="Q180" s="40"/>
      <c r="R180" s="7"/>
      <c r="S180" s="7"/>
      <c r="T180" s="7"/>
      <c r="U180" s="7"/>
      <c r="V180" s="107" t="s">
        <v>2224</v>
      </c>
      <c r="W180" s="150">
        <v>0.96499999999999997</v>
      </c>
      <c r="X180" s="7"/>
      <c r="Y180" s="7"/>
      <c r="Z180" s="67"/>
      <c r="AA180" s="58"/>
      <c r="AB180" s="58"/>
      <c r="AC180" s="74"/>
      <c r="AD180" s="307"/>
      <c r="AE180" s="308"/>
      <c r="AF180" s="308"/>
      <c r="AG180" s="308"/>
      <c r="AH180" s="308"/>
      <c r="AI180" s="309"/>
      <c r="AJ180" s="45" t="s">
        <v>2248</v>
      </c>
      <c r="AK180" s="46"/>
      <c r="AL180" s="46"/>
      <c r="AM180" s="46"/>
      <c r="AN180" s="46"/>
      <c r="AO180" s="46"/>
      <c r="AP180" s="46"/>
      <c r="AQ180" s="46"/>
      <c r="AR180" s="46"/>
      <c r="AS180" s="53" t="s">
        <v>1</v>
      </c>
      <c r="AT180" s="205">
        <v>0.5</v>
      </c>
      <c r="AU180" s="172"/>
      <c r="AV180" s="146"/>
      <c r="AW180" s="146"/>
      <c r="AX180" s="145"/>
      <c r="AY180" s="89">
        <f>ROUND(ROUND(ROUND(M177*W180,0)*$AB$12,0)*AT180,0)</f>
        <v>259</v>
      </c>
      <c r="AZ180" s="9"/>
    </row>
    <row r="181" spans="1:52" ht="14.25" customHeight="1" x14ac:dyDescent="0.3">
      <c r="A181" s="6">
        <v>22</v>
      </c>
      <c r="B181" s="154" t="s">
        <v>1630</v>
      </c>
      <c r="C181" s="49" t="s">
        <v>5100</v>
      </c>
      <c r="D181" s="108"/>
      <c r="E181" s="109"/>
      <c r="F181" s="109"/>
      <c r="G181" s="41"/>
      <c r="H181" s="1"/>
      <c r="I181" s="1"/>
      <c r="J181" s="159"/>
      <c r="K181" s="41"/>
      <c r="L181" s="159"/>
      <c r="M181" s="160"/>
      <c r="N181" s="159"/>
      <c r="O181" s="159"/>
      <c r="P181" s="159"/>
      <c r="Q181" s="40"/>
      <c r="R181" s="30"/>
      <c r="S181" s="50"/>
      <c r="T181" s="50"/>
      <c r="U181" s="50"/>
      <c r="V181" s="50"/>
      <c r="W181" s="52"/>
      <c r="X181" s="50"/>
      <c r="Y181" s="50"/>
      <c r="Z181" s="68"/>
      <c r="AA181" s="127"/>
      <c r="AB181" s="127"/>
      <c r="AC181" s="81"/>
      <c r="AD181" s="187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165"/>
      <c r="AT181" s="271"/>
      <c r="AU181" s="310" t="s">
        <v>2255</v>
      </c>
      <c r="AV181" s="311"/>
      <c r="AW181" s="311"/>
      <c r="AX181" s="312"/>
      <c r="AY181" s="89">
        <f>ROUND(M177*$AB$12,0)-AU184</f>
        <v>532</v>
      </c>
      <c r="AZ181" s="9"/>
    </row>
    <row r="182" spans="1:52" ht="14.25" customHeight="1" x14ac:dyDescent="0.3">
      <c r="A182" s="6">
        <v>22</v>
      </c>
      <c r="B182" s="154" t="s">
        <v>1629</v>
      </c>
      <c r="C182" s="49" t="s">
        <v>5099</v>
      </c>
      <c r="D182" s="108"/>
      <c r="E182" s="109"/>
      <c r="F182" s="109"/>
      <c r="G182" s="41"/>
      <c r="H182" s="1"/>
      <c r="I182" s="1"/>
      <c r="J182" s="159"/>
      <c r="K182" s="173"/>
      <c r="L182" s="159"/>
      <c r="M182" s="33"/>
      <c r="N182" s="1"/>
      <c r="O182" s="1"/>
      <c r="P182" s="159"/>
      <c r="Q182" s="40"/>
      <c r="R182" s="1"/>
      <c r="S182" s="58"/>
      <c r="T182" s="58"/>
      <c r="U182" s="58"/>
      <c r="V182" s="58"/>
      <c r="W182" s="158"/>
      <c r="X182" s="58"/>
      <c r="Y182" s="58"/>
      <c r="Z182" s="67"/>
      <c r="AA182" s="58"/>
      <c r="AB182" s="58"/>
      <c r="AC182" s="74"/>
      <c r="AD182" s="304" t="s">
        <v>2230</v>
      </c>
      <c r="AE182" s="305"/>
      <c r="AF182" s="305"/>
      <c r="AG182" s="305"/>
      <c r="AH182" s="305"/>
      <c r="AI182" s="306"/>
      <c r="AJ182" s="166" t="s">
        <v>2244</v>
      </c>
      <c r="AK182" s="62"/>
      <c r="AL182" s="62"/>
      <c r="AM182" s="62"/>
      <c r="AN182" s="62"/>
      <c r="AO182" s="62"/>
      <c r="AP182" s="62"/>
      <c r="AQ182" s="62"/>
      <c r="AR182" s="62"/>
      <c r="AS182" s="50" t="s">
        <v>2224</v>
      </c>
      <c r="AT182" s="205">
        <v>0.7</v>
      </c>
      <c r="AU182" s="313"/>
      <c r="AV182" s="314"/>
      <c r="AW182" s="314"/>
      <c r="AX182" s="315"/>
      <c r="AY182" s="89">
        <f>ROUND(ROUND(M177*$AB$12,0)*AT182,0)-AU184</f>
        <v>371</v>
      </c>
      <c r="AZ182" s="9"/>
    </row>
    <row r="183" spans="1:52" ht="14.1" x14ac:dyDescent="0.3">
      <c r="A183" s="6">
        <v>22</v>
      </c>
      <c r="B183" s="154" t="s">
        <v>1628</v>
      </c>
      <c r="C183" s="49" t="s">
        <v>5098</v>
      </c>
      <c r="D183" s="108"/>
      <c r="E183" s="109"/>
      <c r="F183" s="109"/>
      <c r="G183" s="41"/>
      <c r="H183" s="1"/>
      <c r="I183" s="1"/>
      <c r="J183" s="159"/>
      <c r="K183" s="173"/>
      <c r="L183" s="159"/>
      <c r="M183" s="196"/>
      <c r="N183" s="1"/>
      <c r="O183" s="1"/>
      <c r="P183" s="1"/>
      <c r="Q183" s="40"/>
      <c r="R183" s="1"/>
      <c r="S183" s="58"/>
      <c r="T183" s="58"/>
      <c r="U183" s="58"/>
      <c r="V183" s="58"/>
      <c r="W183" s="158"/>
      <c r="X183" s="58"/>
      <c r="Y183" s="58"/>
      <c r="Z183" s="67"/>
      <c r="AA183" s="58"/>
      <c r="AB183" s="58"/>
      <c r="AC183" s="74"/>
      <c r="AD183" s="307"/>
      <c r="AE183" s="308"/>
      <c r="AF183" s="308"/>
      <c r="AG183" s="308"/>
      <c r="AH183" s="308"/>
      <c r="AI183" s="309"/>
      <c r="AJ183" s="45" t="s">
        <v>2248</v>
      </c>
      <c r="AK183" s="46"/>
      <c r="AL183" s="46"/>
      <c r="AM183" s="46"/>
      <c r="AN183" s="46"/>
      <c r="AO183" s="46"/>
      <c r="AP183" s="46"/>
      <c r="AQ183" s="46"/>
      <c r="AR183" s="46"/>
      <c r="AS183" s="53" t="s">
        <v>1</v>
      </c>
      <c r="AT183" s="205">
        <v>0.5</v>
      </c>
      <c r="AU183" s="313"/>
      <c r="AV183" s="314"/>
      <c r="AW183" s="314"/>
      <c r="AX183" s="315"/>
      <c r="AY183" s="89">
        <f>ROUND(ROUND(M177*$AB$12,0)*AT183,0)-AU184</f>
        <v>264</v>
      </c>
      <c r="AZ183" s="9"/>
    </row>
    <row r="184" spans="1:52" ht="14.1" x14ac:dyDescent="0.3">
      <c r="A184" s="6">
        <v>22</v>
      </c>
      <c r="B184" s="154" t="s">
        <v>1627</v>
      </c>
      <c r="C184" s="49" t="s">
        <v>5097</v>
      </c>
      <c r="D184" s="108"/>
      <c r="E184" s="109"/>
      <c r="F184" s="109"/>
      <c r="G184" s="41"/>
      <c r="H184" s="1"/>
      <c r="I184" s="1"/>
      <c r="J184" s="159"/>
      <c r="K184" s="173"/>
      <c r="L184" s="159"/>
      <c r="M184" s="160"/>
      <c r="N184" s="159"/>
      <c r="O184" s="159"/>
      <c r="P184" s="159"/>
      <c r="Q184" s="40"/>
      <c r="R184" s="62" t="s">
        <v>2234</v>
      </c>
      <c r="S184" s="62"/>
      <c r="T184" s="62"/>
      <c r="U184" s="62"/>
      <c r="V184" s="62"/>
      <c r="W184" s="168"/>
      <c r="X184" s="62"/>
      <c r="Y184" s="62"/>
      <c r="Z184" s="67"/>
      <c r="AA184" s="58"/>
      <c r="AB184" s="58"/>
      <c r="AC184" s="74"/>
      <c r="AD184" s="166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50"/>
      <c r="AT184" s="268"/>
      <c r="AU184" s="163">
        <v>5</v>
      </c>
      <c r="AV184" s="162" t="s">
        <v>2251</v>
      </c>
      <c r="AW184" s="159"/>
      <c r="AX184" s="161"/>
      <c r="AY184" s="89">
        <f>ROUND(ROUND(M177*W186,0)*$AB$12,0)-AU184</f>
        <v>513</v>
      </c>
      <c r="AZ184" s="9"/>
    </row>
    <row r="185" spans="1:52" ht="14.25" customHeight="1" x14ac:dyDescent="0.3">
      <c r="A185" s="6">
        <v>22</v>
      </c>
      <c r="B185" s="154" t="s">
        <v>1626</v>
      </c>
      <c r="C185" s="49" t="s">
        <v>5096</v>
      </c>
      <c r="D185" s="108"/>
      <c r="E185" s="109"/>
      <c r="F185" s="109"/>
      <c r="G185" s="41"/>
      <c r="H185" s="1"/>
      <c r="I185" s="1"/>
      <c r="J185" s="159"/>
      <c r="K185" s="173"/>
      <c r="L185" s="159"/>
      <c r="M185" s="160"/>
      <c r="N185" s="159"/>
      <c r="O185" s="159"/>
      <c r="P185" s="159"/>
      <c r="Q185" s="40"/>
      <c r="R185" s="58" t="s">
        <v>2231</v>
      </c>
      <c r="S185" s="58"/>
      <c r="T185" s="58"/>
      <c r="U185" s="58"/>
      <c r="V185" s="58"/>
      <c r="W185" s="158"/>
      <c r="X185" s="58"/>
      <c r="Y185" s="58"/>
      <c r="Z185" s="67"/>
      <c r="AA185" s="58"/>
      <c r="AB185" s="58"/>
      <c r="AC185" s="74"/>
      <c r="AD185" s="304" t="s">
        <v>2230</v>
      </c>
      <c r="AE185" s="305"/>
      <c r="AF185" s="305"/>
      <c r="AG185" s="305"/>
      <c r="AH185" s="305"/>
      <c r="AI185" s="306"/>
      <c r="AJ185" s="166" t="s">
        <v>2244</v>
      </c>
      <c r="AK185" s="62"/>
      <c r="AL185" s="62"/>
      <c r="AM185" s="62"/>
      <c r="AN185" s="62"/>
      <c r="AO185" s="62"/>
      <c r="AP185" s="62"/>
      <c r="AQ185" s="62"/>
      <c r="AR185" s="62"/>
      <c r="AS185" s="50" t="s">
        <v>2224</v>
      </c>
      <c r="AT185" s="205">
        <v>0.7</v>
      </c>
      <c r="AU185" s="157"/>
      <c r="AV185" s="156"/>
      <c r="AW185" s="156"/>
      <c r="AX185" s="155"/>
      <c r="AY185" s="89">
        <f>ROUND(ROUND(ROUND(M177*W186,0)*$AB$12,0)*AT185,0)-AU184</f>
        <v>358</v>
      </c>
      <c r="AZ185" s="9"/>
    </row>
    <row r="186" spans="1:52" ht="14.1" x14ac:dyDescent="0.3">
      <c r="A186" s="6">
        <v>22</v>
      </c>
      <c r="B186" s="154" t="s">
        <v>1625</v>
      </c>
      <c r="C186" s="49" t="s">
        <v>5095</v>
      </c>
      <c r="D186" s="108"/>
      <c r="E186" s="109"/>
      <c r="F186" s="109"/>
      <c r="G186" s="41"/>
      <c r="H186" s="1"/>
      <c r="I186" s="1"/>
      <c r="J186" s="159"/>
      <c r="K186" s="173"/>
      <c r="L186" s="159"/>
      <c r="M186" s="160"/>
      <c r="N186" s="159"/>
      <c r="O186" s="159"/>
      <c r="P186" s="159"/>
      <c r="Q186" s="40"/>
      <c r="R186" s="7"/>
      <c r="S186" s="7"/>
      <c r="T186" s="7"/>
      <c r="U186" s="7"/>
      <c r="V186" s="107" t="s">
        <v>2224</v>
      </c>
      <c r="W186" s="150">
        <v>0.96499999999999997</v>
      </c>
      <c r="X186" s="7"/>
      <c r="Y186" s="7"/>
      <c r="Z186" s="67"/>
      <c r="AA186" s="58"/>
      <c r="AB186" s="58"/>
      <c r="AC186" s="74"/>
      <c r="AD186" s="307"/>
      <c r="AE186" s="308"/>
      <c r="AF186" s="308"/>
      <c r="AG186" s="308"/>
      <c r="AH186" s="308"/>
      <c r="AI186" s="309"/>
      <c r="AJ186" s="45" t="s">
        <v>2248</v>
      </c>
      <c r="AK186" s="46"/>
      <c r="AL186" s="46"/>
      <c r="AM186" s="46"/>
      <c r="AN186" s="46"/>
      <c r="AO186" s="46"/>
      <c r="AP186" s="46"/>
      <c r="AQ186" s="46"/>
      <c r="AR186" s="46"/>
      <c r="AS186" s="53" t="s">
        <v>1</v>
      </c>
      <c r="AT186" s="205">
        <v>0.5</v>
      </c>
      <c r="AU186" s="148"/>
      <c r="AV186" s="147"/>
      <c r="AW186" s="146"/>
      <c r="AX186" s="145"/>
      <c r="AY186" s="89">
        <f>ROUND(ROUND(ROUND(M177*W186,0)*$AB$12,0)*AT186,0)-AU184</f>
        <v>254</v>
      </c>
      <c r="AZ186" s="9"/>
    </row>
    <row r="187" spans="1:52" ht="14.25" customHeight="1" x14ac:dyDescent="0.3">
      <c r="A187" s="6">
        <v>22</v>
      </c>
      <c r="B187" s="154">
        <v>7689</v>
      </c>
      <c r="C187" s="49" t="s">
        <v>5094</v>
      </c>
      <c r="D187" s="108"/>
      <c r="E187" s="109"/>
      <c r="F187" s="109"/>
      <c r="G187" s="41"/>
      <c r="H187" s="1"/>
      <c r="I187" s="1"/>
      <c r="J187" s="159"/>
      <c r="K187" s="57" t="s">
        <v>2486</v>
      </c>
      <c r="L187" s="56"/>
      <c r="M187" s="266"/>
      <c r="N187" s="56"/>
      <c r="O187" s="56"/>
      <c r="P187" s="56"/>
      <c r="Q187" s="238"/>
      <c r="R187" s="30"/>
      <c r="S187" s="50"/>
      <c r="T187" s="50"/>
      <c r="U187" s="50"/>
      <c r="V187" s="50"/>
      <c r="W187" s="52"/>
      <c r="X187" s="50"/>
      <c r="Y187" s="50"/>
      <c r="Z187" s="68"/>
      <c r="AA187" s="127"/>
      <c r="AB187" s="127"/>
      <c r="AC187" s="81"/>
      <c r="AD187" s="187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165"/>
      <c r="AT187" s="271"/>
      <c r="AU187" s="176"/>
      <c r="AV187" s="165"/>
      <c r="AW187" s="165"/>
      <c r="AX187" s="175"/>
      <c r="AY187" s="89">
        <f>ROUND(M189*$AB$12,0)</f>
        <v>482</v>
      </c>
      <c r="AZ187" s="9"/>
    </row>
    <row r="188" spans="1:52" ht="14.25" customHeight="1" x14ac:dyDescent="0.3">
      <c r="A188" s="6">
        <v>22</v>
      </c>
      <c r="B188" s="154">
        <v>7690</v>
      </c>
      <c r="C188" s="49" t="s">
        <v>5093</v>
      </c>
      <c r="D188" s="108"/>
      <c r="E188" s="109"/>
      <c r="F188" s="109"/>
      <c r="G188" s="41"/>
      <c r="H188" s="1"/>
      <c r="I188" s="1"/>
      <c r="J188" s="159"/>
      <c r="K188" s="55"/>
      <c r="L188" s="54"/>
      <c r="M188" s="265"/>
      <c r="N188" s="54"/>
      <c r="O188" s="54"/>
      <c r="P188" s="54"/>
      <c r="Q188" s="200"/>
      <c r="R188" s="1"/>
      <c r="S188" s="58"/>
      <c r="T188" s="58"/>
      <c r="U188" s="58"/>
      <c r="V188" s="58"/>
      <c r="W188" s="158"/>
      <c r="X188" s="58"/>
      <c r="Y188" s="58"/>
      <c r="Z188" s="67"/>
      <c r="AA188" s="58"/>
      <c r="AB188" s="58"/>
      <c r="AC188" s="74"/>
      <c r="AD188" s="304" t="s">
        <v>2230</v>
      </c>
      <c r="AE188" s="305"/>
      <c r="AF188" s="305"/>
      <c r="AG188" s="305"/>
      <c r="AH188" s="305"/>
      <c r="AI188" s="306"/>
      <c r="AJ188" s="166" t="s">
        <v>2244</v>
      </c>
      <c r="AK188" s="62"/>
      <c r="AL188" s="62"/>
      <c r="AM188" s="62"/>
      <c r="AN188" s="62"/>
      <c r="AO188" s="62"/>
      <c r="AP188" s="62"/>
      <c r="AQ188" s="62"/>
      <c r="AR188" s="62"/>
      <c r="AS188" s="50" t="s">
        <v>2224</v>
      </c>
      <c r="AT188" s="205">
        <v>0.7</v>
      </c>
      <c r="AU188" s="157"/>
      <c r="AV188" s="156"/>
      <c r="AW188" s="156"/>
      <c r="AX188" s="155"/>
      <c r="AY188" s="89">
        <f>ROUND(ROUND(M189*$AB$12,0)*AT188,0)</f>
        <v>337</v>
      </c>
      <c r="AZ188" s="9"/>
    </row>
    <row r="189" spans="1:52" ht="14.1" x14ac:dyDescent="0.3">
      <c r="A189" s="6">
        <v>22</v>
      </c>
      <c r="B189" s="154" t="s">
        <v>1624</v>
      </c>
      <c r="C189" s="49" t="s">
        <v>5092</v>
      </c>
      <c r="D189" s="108"/>
      <c r="E189" s="109"/>
      <c r="F189" s="109"/>
      <c r="G189" s="41"/>
      <c r="H189" s="1"/>
      <c r="I189" s="1"/>
      <c r="J189" s="159"/>
      <c r="K189" s="173"/>
      <c r="L189" s="159"/>
      <c r="M189" s="174">
        <f>'7経過的生活介護(基本４)'!L189</f>
        <v>688</v>
      </c>
      <c r="N189" s="1" t="s">
        <v>1860</v>
      </c>
      <c r="O189" s="1"/>
      <c r="P189" s="1"/>
      <c r="Q189" s="40"/>
      <c r="R189" s="1"/>
      <c r="S189" s="58"/>
      <c r="T189" s="58"/>
      <c r="U189" s="58"/>
      <c r="V189" s="58"/>
      <c r="W189" s="158"/>
      <c r="X189" s="58"/>
      <c r="Y189" s="58"/>
      <c r="Z189" s="67"/>
      <c r="AA189" s="58"/>
      <c r="AB189" s="58"/>
      <c r="AC189" s="74"/>
      <c r="AD189" s="307"/>
      <c r="AE189" s="308"/>
      <c r="AF189" s="308"/>
      <c r="AG189" s="308"/>
      <c r="AH189" s="308"/>
      <c r="AI189" s="309"/>
      <c r="AJ189" s="45" t="s">
        <v>2248</v>
      </c>
      <c r="AK189" s="46"/>
      <c r="AL189" s="46"/>
      <c r="AM189" s="46"/>
      <c r="AN189" s="46"/>
      <c r="AO189" s="46"/>
      <c r="AP189" s="46"/>
      <c r="AQ189" s="46"/>
      <c r="AR189" s="46"/>
      <c r="AS189" s="53" t="s">
        <v>1</v>
      </c>
      <c r="AT189" s="205">
        <v>0.5</v>
      </c>
      <c r="AU189" s="157"/>
      <c r="AV189" s="156"/>
      <c r="AW189" s="156"/>
      <c r="AX189" s="155"/>
      <c r="AY189" s="89">
        <f>ROUND(ROUND(M189*$AB$12,0)*AT189,0)</f>
        <v>241</v>
      </c>
      <c r="AZ189" s="9"/>
    </row>
    <row r="190" spans="1:52" ht="14.1" x14ac:dyDescent="0.3">
      <c r="A190" s="6">
        <v>22</v>
      </c>
      <c r="B190" s="154">
        <v>7691</v>
      </c>
      <c r="C190" s="49" t="s">
        <v>5091</v>
      </c>
      <c r="D190" s="108"/>
      <c r="E190" s="109"/>
      <c r="F190" s="109"/>
      <c r="G190" s="41"/>
      <c r="H190" s="1"/>
      <c r="I190" s="1"/>
      <c r="J190" s="159"/>
      <c r="K190" s="173"/>
      <c r="L190" s="159"/>
      <c r="M190" s="160"/>
      <c r="N190" s="159"/>
      <c r="O190" s="159"/>
      <c r="P190" s="159"/>
      <c r="Q190" s="40"/>
      <c r="R190" s="62" t="s">
        <v>2234</v>
      </c>
      <c r="S190" s="62"/>
      <c r="T190" s="62"/>
      <c r="U190" s="62"/>
      <c r="V190" s="62"/>
      <c r="W190" s="168"/>
      <c r="X190" s="62"/>
      <c r="Y190" s="62"/>
      <c r="Z190" s="67"/>
      <c r="AA190" s="58"/>
      <c r="AB190" s="58"/>
      <c r="AC190" s="74"/>
      <c r="AD190" s="166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50"/>
      <c r="AT190" s="268"/>
      <c r="AU190" s="157"/>
      <c r="AV190" s="156"/>
      <c r="AW190" s="156"/>
      <c r="AX190" s="155"/>
      <c r="AY190" s="89">
        <f>ROUND(ROUND(M189*W192,0)*$AB$12,0)</f>
        <v>465</v>
      </c>
      <c r="AZ190" s="9"/>
    </row>
    <row r="191" spans="1:52" ht="14.25" customHeight="1" x14ac:dyDescent="0.3">
      <c r="A191" s="6">
        <v>22</v>
      </c>
      <c r="B191" s="154">
        <v>7692</v>
      </c>
      <c r="C191" s="49" t="s">
        <v>5090</v>
      </c>
      <c r="D191" s="108"/>
      <c r="E191" s="109"/>
      <c r="F191" s="109"/>
      <c r="G191" s="41"/>
      <c r="H191" s="1"/>
      <c r="I191" s="1"/>
      <c r="J191" s="159"/>
      <c r="K191" s="173"/>
      <c r="L191" s="159"/>
      <c r="M191" s="160"/>
      <c r="N191" s="159"/>
      <c r="O191" s="159"/>
      <c r="P191" s="159"/>
      <c r="Q191" s="40"/>
      <c r="R191" s="58" t="s">
        <v>2231</v>
      </c>
      <c r="S191" s="58"/>
      <c r="T191" s="58"/>
      <c r="U191" s="58"/>
      <c r="V191" s="58"/>
      <c r="W191" s="158"/>
      <c r="X191" s="58"/>
      <c r="Y191" s="58"/>
      <c r="Z191" s="67"/>
      <c r="AA191" s="58"/>
      <c r="AB191" s="58"/>
      <c r="AC191" s="74"/>
      <c r="AD191" s="304" t="s">
        <v>2230</v>
      </c>
      <c r="AE191" s="305"/>
      <c r="AF191" s="305"/>
      <c r="AG191" s="305"/>
      <c r="AH191" s="305"/>
      <c r="AI191" s="306"/>
      <c r="AJ191" s="166" t="s">
        <v>2244</v>
      </c>
      <c r="AK191" s="62"/>
      <c r="AL191" s="62"/>
      <c r="AM191" s="62"/>
      <c r="AN191" s="62"/>
      <c r="AO191" s="62"/>
      <c r="AP191" s="62"/>
      <c r="AQ191" s="62"/>
      <c r="AR191" s="62"/>
      <c r="AS191" s="50" t="s">
        <v>2224</v>
      </c>
      <c r="AT191" s="205">
        <v>0.7</v>
      </c>
      <c r="AU191" s="157"/>
      <c r="AV191" s="156"/>
      <c r="AW191" s="156"/>
      <c r="AX191" s="155"/>
      <c r="AY191" s="89">
        <f>ROUND(ROUND(ROUND(M189*W192,0)*$AB$12,0)*AT191,0)</f>
        <v>326</v>
      </c>
      <c r="AZ191" s="9"/>
    </row>
    <row r="192" spans="1:52" ht="14.1" x14ac:dyDescent="0.3">
      <c r="A192" s="6">
        <v>22</v>
      </c>
      <c r="B192" s="154" t="s">
        <v>1623</v>
      </c>
      <c r="C192" s="49" t="s">
        <v>5089</v>
      </c>
      <c r="D192" s="108"/>
      <c r="E192" s="109"/>
      <c r="F192" s="109"/>
      <c r="G192" s="41"/>
      <c r="H192" s="1"/>
      <c r="I192" s="1"/>
      <c r="J192" s="159"/>
      <c r="K192" s="173"/>
      <c r="L192" s="159"/>
      <c r="M192" s="160"/>
      <c r="N192" s="159"/>
      <c r="O192" s="159"/>
      <c r="P192" s="159"/>
      <c r="Q192" s="40"/>
      <c r="R192" s="7"/>
      <c r="S192" s="7"/>
      <c r="T192" s="7"/>
      <c r="U192" s="7"/>
      <c r="V192" s="107" t="s">
        <v>2224</v>
      </c>
      <c r="W192" s="150">
        <v>0.96499999999999997</v>
      </c>
      <c r="X192" s="7"/>
      <c r="Y192" s="7"/>
      <c r="Z192" s="67"/>
      <c r="AA192" s="58"/>
      <c r="AB192" s="58"/>
      <c r="AC192" s="74"/>
      <c r="AD192" s="307"/>
      <c r="AE192" s="308"/>
      <c r="AF192" s="308"/>
      <c r="AG192" s="308"/>
      <c r="AH192" s="308"/>
      <c r="AI192" s="309"/>
      <c r="AJ192" s="45" t="s">
        <v>2248</v>
      </c>
      <c r="AK192" s="46"/>
      <c r="AL192" s="46"/>
      <c r="AM192" s="46"/>
      <c r="AN192" s="46"/>
      <c r="AO192" s="46"/>
      <c r="AP192" s="46"/>
      <c r="AQ192" s="46"/>
      <c r="AR192" s="46"/>
      <c r="AS192" s="53" t="s">
        <v>1</v>
      </c>
      <c r="AT192" s="205">
        <v>0.5</v>
      </c>
      <c r="AU192" s="172"/>
      <c r="AV192" s="146"/>
      <c r="AW192" s="146"/>
      <c r="AX192" s="145"/>
      <c r="AY192" s="89">
        <f>ROUND(ROUND(ROUND(M189*W192,0)*$AB$12,0)*AT192,0)</f>
        <v>233</v>
      </c>
      <c r="AZ192" s="9"/>
    </row>
    <row r="193" spans="1:52" ht="14.25" customHeight="1" x14ac:dyDescent="0.3">
      <c r="A193" s="6">
        <v>22</v>
      </c>
      <c r="B193" s="154" t="s">
        <v>1622</v>
      </c>
      <c r="C193" s="49" t="s">
        <v>5088</v>
      </c>
      <c r="D193" s="108"/>
      <c r="E193" s="109"/>
      <c r="F193" s="109"/>
      <c r="G193" s="41"/>
      <c r="H193" s="1"/>
      <c r="I193" s="1"/>
      <c r="J193" s="159"/>
      <c r="K193" s="41"/>
      <c r="L193" s="159"/>
      <c r="M193" s="160"/>
      <c r="N193" s="159"/>
      <c r="O193" s="159"/>
      <c r="P193" s="159"/>
      <c r="Q193" s="40"/>
      <c r="R193" s="30"/>
      <c r="S193" s="50"/>
      <c r="T193" s="50"/>
      <c r="U193" s="50"/>
      <c r="V193" s="50"/>
      <c r="W193" s="52"/>
      <c r="X193" s="50"/>
      <c r="Y193" s="50"/>
      <c r="Z193" s="68"/>
      <c r="AA193" s="127"/>
      <c r="AB193" s="127"/>
      <c r="AC193" s="81"/>
      <c r="AD193" s="187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165"/>
      <c r="AT193" s="271"/>
      <c r="AU193" s="310" t="s">
        <v>2255</v>
      </c>
      <c r="AV193" s="311"/>
      <c r="AW193" s="311"/>
      <c r="AX193" s="312"/>
      <c r="AY193" s="89">
        <f>ROUND(M189*$AB$12,0)-AU196</f>
        <v>477</v>
      </c>
      <c r="AZ193" s="9"/>
    </row>
    <row r="194" spans="1:52" ht="14.25" customHeight="1" x14ac:dyDescent="0.3">
      <c r="A194" s="6">
        <v>22</v>
      </c>
      <c r="B194" s="154" t="s">
        <v>1621</v>
      </c>
      <c r="C194" s="49" t="s">
        <v>5087</v>
      </c>
      <c r="D194" s="108"/>
      <c r="E194" s="109"/>
      <c r="F194" s="109"/>
      <c r="G194" s="41"/>
      <c r="H194" s="1"/>
      <c r="I194" s="1"/>
      <c r="J194" s="159"/>
      <c r="K194" s="173"/>
      <c r="L194" s="159"/>
      <c r="M194" s="33"/>
      <c r="N194" s="1"/>
      <c r="O194" s="1"/>
      <c r="P194" s="159"/>
      <c r="Q194" s="40"/>
      <c r="R194" s="1"/>
      <c r="S194" s="58"/>
      <c r="T194" s="58"/>
      <c r="U194" s="58"/>
      <c r="V194" s="58"/>
      <c r="W194" s="158"/>
      <c r="X194" s="58"/>
      <c r="Y194" s="58"/>
      <c r="Z194" s="67"/>
      <c r="AA194" s="58"/>
      <c r="AB194" s="58"/>
      <c r="AC194" s="74"/>
      <c r="AD194" s="304" t="s">
        <v>2230</v>
      </c>
      <c r="AE194" s="305"/>
      <c r="AF194" s="305"/>
      <c r="AG194" s="305"/>
      <c r="AH194" s="305"/>
      <c r="AI194" s="306"/>
      <c r="AJ194" s="166" t="s">
        <v>2244</v>
      </c>
      <c r="AK194" s="62"/>
      <c r="AL194" s="62"/>
      <c r="AM194" s="62"/>
      <c r="AN194" s="62"/>
      <c r="AO194" s="62"/>
      <c r="AP194" s="62"/>
      <c r="AQ194" s="62"/>
      <c r="AR194" s="62"/>
      <c r="AS194" s="50" t="s">
        <v>2224</v>
      </c>
      <c r="AT194" s="205">
        <v>0.7</v>
      </c>
      <c r="AU194" s="313"/>
      <c r="AV194" s="314"/>
      <c r="AW194" s="314"/>
      <c r="AX194" s="315"/>
      <c r="AY194" s="89">
        <f>ROUND(ROUND(M189*$AB$12,0)*AT194,0)-AU196</f>
        <v>332</v>
      </c>
      <c r="AZ194" s="9"/>
    </row>
    <row r="195" spans="1:52" ht="14.1" x14ac:dyDescent="0.3">
      <c r="A195" s="6">
        <v>22</v>
      </c>
      <c r="B195" s="154" t="s">
        <v>1620</v>
      </c>
      <c r="C195" s="49" t="s">
        <v>5086</v>
      </c>
      <c r="D195" s="108"/>
      <c r="E195" s="109"/>
      <c r="F195" s="109"/>
      <c r="G195" s="41"/>
      <c r="H195" s="1"/>
      <c r="I195" s="1"/>
      <c r="J195" s="159"/>
      <c r="K195" s="173"/>
      <c r="L195" s="159"/>
      <c r="M195" s="196"/>
      <c r="N195" s="1"/>
      <c r="O195" s="1"/>
      <c r="P195" s="1"/>
      <c r="Q195" s="40"/>
      <c r="R195" s="1"/>
      <c r="S195" s="58"/>
      <c r="T195" s="58"/>
      <c r="U195" s="58"/>
      <c r="V195" s="58"/>
      <c r="W195" s="158"/>
      <c r="X195" s="58"/>
      <c r="Y195" s="58"/>
      <c r="Z195" s="67"/>
      <c r="AA195" s="58"/>
      <c r="AB195" s="58"/>
      <c r="AC195" s="74"/>
      <c r="AD195" s="307"/>
      <c r="AE195" s="308"/>
      <c r="AF195" s="308"/>
      <c r="AG195" s="308"/>
      <c r="AH195" s="308"/>
      <c r="AI195" s="309"/>
      <c r="AJ195" s="45" t="s">
        <v>2248</v>
      </c>
      <c r="AK195" s="46"/>
      <c r="AL195" s="46"/>
      <c r="AM195" s="46"/>
      <c r="AN195" s="46"/>
      <c r="AO195" s="46"/>
      <c r="AP195" s="46"/>
      <c r="AQ195" s="46"/>
      <c r="AR195" s="46"/>
      <c r="AS195" s="53" t="s">
        <v>1</v>
      </c>
      <c r="AT195" s="205">
        <v>0.5</v>
      </c>
      <c r="AU195" s="313"/>
      <c r="AV195" s="314"/>
      <c r="AW195" s="314"/>
      <c r="AX195" s="315"/>
      <c r="AY195" s="89">
        <f>ROUND(ROUND(M189*$AB$12,0)*AT195,0)-AU196</f>
        <v>236</v>
      </c>
      <c r="AZ195" s="9"/>
    </row>
    <row r="196" spans="1:52" ht="14.1" x14ac:dyDescent="0.3">
      <c r="A196" s="6">
        <v>22</v>
      </c>
      <c r="B196" s="154" t="s">
        <v>1619</v>
      </c>
      <c r="C196" s="49" t="s">
        <v>5085</v>
      </c>
      <c r="D196" s="108"/>
      <c r="E196" s="109"/>
      <c r="F196" s="109"/>
      <c r="G196" s="41"/>
      <c r="H196" s="1"/>
      <c r="I196" s="1"/>
      <c r="J196" s="159"/>
      <c r="K196" s="173"/>
      <c r="L196" s="159"/>
      <c r="M196" s="160"/>
      <c r="N196" s="159"/>
      <c r="O196" s="159"/>
      <c r="P196" s="159"/>
      <c r="Q196" s="40"/>
      <c r="R196" s="62" t="s">
        <v>2234</v>
      </c>
      <c r="S196" s="62"/>
      <c r="T196" s="62"/>
      <c r="U196" s="62"/>
      <c r="V196" s="62"/>
      <c r="W196" s="168"/>
      <c r="X196" s="62"/>
      <c r="Y196" s="62"/>
      <c r="Z196" s="67"/>
      <c r="AA196" s="58"/>
      <c r="AB196" s="58"/>
      <c r="AC196" s="74"/>
      <c r="AD196" s="166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50"/>
      <c r="AT196" s="268"/>
      <c r="AU196" s="163">
        <v>5</v>
      </c>
      <c r="AV196" s="162" t="s">
        <v>2251</v>
      </c>
      <c r="AW196" s="159"/>
      <c r="AX196" s="161"/>
      <c r="AY196" s="89">
        <f>ROUND(ROUND(M189*W198,0)*$AB$12,0)-AU196</f>
        <v>460</v>
      </c>
      <c r="AZ196" s="9"/>
    </row>
    <row r="197" spans="1:52" ht="14.25" customHeight="1" x14ac:dyDescent="0.3">
      <c r="A197" s="6">
        <v>22</v>
      </c>
      <c r="B197" s="154" t="s">
        <v>1618</v>
      </c>
      <c r="C197" s="49" t="s">
        <v>5084</v>
      </c>
      <c r="D197" s="108"/>
      <c r="E197" s="109"/>
      <c r="F197" s="109"/>
      <c r="G197" s="41"/>
      <c r="H197" s="1"/>
      <c r="I197" s="1"/>
      <c r="J197" s="159"/>
      <c r="K197" s="173"/>
      <c r="L197" s="159"/>
      <c r="M197" s="160"/>
      <c r="N197" s="159"/>
      <c r="O197" s="159"/>
      <c r="P197" s="159"/>
      <c r="Q197" s="40"/>
      <c r="R197" s="58" t="s">
        <v>2231</v>
      </c>
      <c r="S197" s="58"/>
      <c r="T197" s="58"/>
      <c r="U197" s="58"/>
      <c r="V197" s="58"/>
      <c r="W197" s="158"/>
      <c r="X197" s="58"/>
      <c r="Y197" s="58"/>
      <c r="Z197" s="67"/>
      <c r="AA197" s="58"/>
      <c r="AB197" s="58"/>
      <c r="AC197" s="74"/>
      <c r="AD197" s="304" t="s">
        <v>2230</v>
      </c>
      <c r="AE197" s="305"/>
      <c r="AF197" s="305"/>
      <c r="AG197" s="305"/>
      <c r="AH197" s="305"/>
      <c r="AI197" s="306"/>
      <c r="AJ197" s="166" t="s">
        <v>2244</v>
      </c>
      <c r="AK197" s="62"/>
      <c r="AL197" s="62"/>
      <c r="AM197" s="62"/>
      <c r="AN197" s="62"/>
      <c r="AO197" s="62"/>
      <c r="AP197" s="62"/>
      <c r="AQ197" s="62"/>
      <c r="AR197" s="62"/>
      <c r="AS197" s="50" t="s">
        <v>2224</v>
      </c>
      <c r="AT197" s="205">
        <v>0.7</v>
      </c>
      <c r="AU197" s="157"/>
      <c r="AV197" s="156"/>
      <c r="AW197" s="156"/>
      <c r="AX197" s="155"/>
      <c r="AY197" s="89">
        <f>ROUND(ROUND(ROUND(M189*W198,0)*$AB$12,0)*AT197,0)-AU196</f>
        <v>321</v>
      </c>
      <c r="AZ197" s="9"/>
    </row>
    <row r="198" spans="1:52" ht="14.1" x14ac:dyDescent="0.3">
      <c r="A198" s="6">
        <v>22</v>
      </c>
      <c r="B198" s="154" t="s">
        <v>1617</v>
      </c>
      <c r="C198" s="49" t="s">
        <v>5083</v>
      </c>
      <c r="D198" s="108"/>
      <c r="E198" s="109"/>
      <c r="F198" s="109"/>
      <c r="G198" s="41"/>
      <c r="H198" s="1"/>
      <c r="I198" s="1"/>
      <c r="J198" s="159"/>
      <c r="K198" s="173"/>
      <c r="L198" s="159"/>
      <c r="M198" s="160"/>
      <c r="N198" s="159"/>
      <c r="O198" s="159"/>
      <c r="P198" s="159"/>
      <c r="Q198" s="40"/>
      <c r="R198" s="7"/>
      <c r="S198" s="7"/>
      <c r="T198" s="7"/>
      <c r="U198" s="7"/>
      <c r="V198" s="107" t="s">
        <v>2224</v>
      </c>
      <c r="W198" s="150">
        <v>0.96499999999999997</v>
      </c>
      <c r="X198" s="7"/>
      <c r="Y198" s="7"/>
      <c r="Z198" s="67"/>
      <c r="AA198" s="58"/>
      <c r="AB198" s="58"/>
      <c r="AC198" s="74"/>
      <c r="AD198" s="307"/>
      <c r="AE198" s="308"/>
      <c r="AF198" s="308"/>
      <c r="AG198" s="308"/>
      <c r="AH198" s="308"/>
      <c r="AI198" s="309"/>
      <c r="AJ198" s="45" t="s">
        <v>2248</v>
      </c>
      <c r="AK198" s="46"/>
      <c r="AL198" s="46"/>
      <c r="AM198" s="46"/>
      <c r="AN198" s="46"/>
      <c r="AO198" s="46"/>
      <c r="AP198" s="46"/>
      <c r="AQ198" s="46"/>
      <c r="AR198" s="46"/>
      <c r="AS198" s="53" t="s">
        <v>1</v>
      </c>
      <c r="AT198" s="205">
        <v>0.5</v>
      </c>
      <c r="AU198" s="148"/>
      <c r="AV198" s="147"/>
      <c r="AW198" s="146"/>
      <c r="AX198" s="145"/>
      <c r="AY198" s="89">
        <f>ROUND(ROUND(ROUND(M189*W198,0)*$AB$12,0)*AT198,0)-AU196</f>
        <v>228</v>
      </c>
      <c r="AZ198" s="9"/>
    </row>
    <row r="199" spans="1:52" ht="14.25" customHeight="1" x14ac:dyDescent="0.3">
      <c r="A199" s="6">
        <v>22</v>
      </c>
      <c r="B199" s="154">
        <v>7701</v>
      </c>
      <c r="C199" s="49" t="s">
        <v>5082</v>
      </c>
      <c r="D199" s="108"/>
      <c r="E199" s="109"/>
      <c r="F199" s="109"/>
      <c r="G199" s="298" t="s">
        <v>2611</v>
      </c>
      <c r="H199" s="299"/>
      <c r="I199" s="299"/>
      <c r="J199" s="300"/>
      <c r="K199" s="57" t="s">
        <v>2513</v>
      </c>
      <c r="L199" s="56"/>
      <c r="M199" s="266"/>
      <c r="N199" s="56"/>
      <c r="O199" s="56"/>
      <c r="P199" s="56"/>
      <c r="Q199" s="238"/>
      <c r="R199" s="30"/>
      <c r="S199" s="50"/>
      <c r="T199" s="50"/>
      <c r="U199" s="50"/>
      <c r="V199" s="50"/>
      <c r="W199" s="52"/>
      <c r="X199" s="50"/>
      <c r="Y199" s="50"/>
      <c r="Z199" s="68"/>
      <c r="AA199" s="127"/>
      <c r="AB199" s="127"/>
      <c r="AC199" s="81"/>
      <c r="AD199" s="187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165"/>
      <c r="AT199" s="271"/>
      <c r="AU199" s="176"/>
      <c r="AV199" s="165"/>
      <c r="AW199" s="165"/>
      <c r="AX199" s="175"/>
      <c r="AY199" s="89">
        <f>ROUND(M201*$AB$12,0)</f>
        <v>303</v>
      </c>
      <c r="AZ199" s="9"/>
    </row>
    <row r="200" spans="1:52" ht="14.25" customHeight="1" x14ac:dyDescent="0.3">
      <c r="A200" s="6">
        <v>22</v>
      </c>
      <c r="B200" s="154">
        <v>7702</v>
      </c>
      <c r="C200" s="49" t="s">
        <v>5081</v>
      </c>
      <c r="D200" s="108"/>
      <c r="E200" s="109"/>
      <c r="F200" s="109"/>
      <c r="G200" s="301"/>
      <c r="H200" s="302"/>
      <c r="I200" s="302"/>
      <c r="J200" s="303"/>
      <c r="K200" s="55" t="s">
        <v>4482</v>
      </c>
      <c r="L200" s="54"/>
      <c r="M200" s="265"/>
      <c r="N200" s="54"/>
      <c r="O200" s="54"/>
      <c r="P200" s="54"/>
      <c r="Q200" s="200"/>
      <c r="R200" s="1"/>
      <c r="S200" s="58"/>
      <c r="T200" s="58"/>
      <c r="U200" s="58"/>
      <c r="V200" s="58"/>
      <c r="W200" s="158"/>
      <c r="X200" s="58"/>
      <c r="Y200" s="58"/>
      <c r="Z200" s="67"/>
      <c r="AA200" s="58"/>
      <c r="AB200" s="58"/>
      <c r="AC200" s="74"/>
      <c r="AD200" s="304" t="s">
        <v>2230</v>
      </c>
      <c r="AE200" s="305"/>
      <c r="AF200" s="305"/>
      <c r="AG200" s="305"/>
      <c r="AH200" s="305"/>
      <c r="AI200" s="306"/>
      <c r="AJ200" s="166" t="s">
        <v>2244</v>
      </c>
      <c r="AK200" s="62"/>
      <c r="AL200" s="62"/>
      <c r="AM200" s="62"/>
      <c r="AN200" s="62"/>
      <c r="AO200" s="62"/>
      <c r="AP200" s="62"/>
      <c r="AQ200" s="62"/>
      <c r="AR200" s="62"/>
      <c r="AS200" s="50" t="s">
        <v>2224</v>
      </c>
      <c r="AT200" s="205">
        <v>0.7</v>
      </c>
      <c r="AU200" s="157"/>
      <c r="AV200" s="156"/>
      <c r="AW200" s="156"/>
      <c r="AX200" s="155"/>
      <c r="AY200" s="89">
        <f>ROUND(ROUND(M201*$AB$12,0)*AT200,0)</f>
        <v>212</v>
      </c>
      <c r="AZ200" s="9"/>
    </row>
    <row r="201" spans="1:52" ht="14.1" x14ac:dyDescent="0.3">
      <c r="A201" s="6">
        <v>22</v>
      </c>
      <c r="B201" s="154" t="s">
        <v>1616</v>
      </c>
      <c r="C201" s="49" t="s">
        <v>5080</v>
      </c>
      <c r="D201" s="108"/>
      <c r="E201" s="109"/>
      <c r="F201" s="109"/>
      <c r="G201" s="301"/>
      <c r="H201" s="302"/>
      <c r="I201" s="302"/>
      <c r="J201" s="303"/>
      <c r="K201" s="41"/>
      <c r="L201" s="1"/>
      <c r="M201" s="174">
        <f>'7経過的生活介護(基本４)'!L201</f>
        <v>433</v>
      </c>
      <c r="N201" s="1" t="s">
        <v>1860</v>
      </c>
      <c r="O201" s="1"/>
      <c r="P201" s="1"/>
      <c r="Q201" s="40"/>
      <c r="R201" s="1"/>
      <c r="S201" s="58"/>
      <c r="T201" s="58"/>
      <c r="U201" s="58"/>
      <c r="V201" s="58"/>
      <c r="W201" s="158"/>
      <c r="X201" s="58"/>
      <c r="Y201" s="58"/>
      <c r="Z201" s="67"/>
      <c r="AA201" s="58"/>
      <c r="AB201" s="58"/>
      <c r="AC201" s="74"/>
      <c r="AD201" s="307"/>
      <c r="AE201" s="308"/>
      <c r="AF201" s="308"/>
      <c r="AG201" s="308"/>
      <c r="AH201" s="308"/>
      <c r="AI201" s="309"/>
      <c r="AJ201" s="45" t="s">
        <v>2248</v>
      </c>
      <c r="AK201" s="46"/>
      <c r="AL201" s="46"/>
      <c r="AM201" s="46"/>
      <c r="AN201" s="46"/>
      <c r="AO201" s="46"/>
      <c r="AP201" s="46"/>
      <c r="AQ201" s="46"/>
      <c r="AR201" s="46"/>
      <c r="AS201" s="53" t="s">
        <v>1</v>
      </c>
      <c r="AT201" s="205">
        <v>0.5</v>
      </c>
      <c r="AU201" s="157"/>
      <c r="AV201" s="156"/>
      <c r="AW201" s="156"/>
      <c r="AX201" s="155"/>
      <c r="AY201" s="89">
        <f>ROUND(ROUND(M201*$AB$12,0)*AT201,0)</f>
        <v>152</v>
      </c>
      <c r="AZ201" s="9"/>
    </row>
    <row r="202" spans="1:52" ht="14.1" x14ac:dyDescent="0.3">
      <c r="A202" s="6">
        <v>22</v>
      </c>
      <c r="B202" s="154">
        <v>7703</v>
      </c>
      <c r="C202" s="49" t="s">
        <v>5079</v>
      </c>
      <c r="D202" s="108"/>
      <c r="E202" s="109"/>
      <c r="F202" s="109"/>
      <c r="G202" s="108"/>
      <c r="H202" s="109"/>
      <c r="I202" s="109"/>
      <c r="J202" s="110"/>
      <c r="K202" s="41"/>
      <c r="L202" s="1"/>
      <c r="M202" s="33"/>
      <c r="N202" s="1"/>
      <c r="O202" s="1"/>
      <c r="P202" s="1"/>
      <c r="Q202" s="40"/>
      <c r="R202" s="62" t="s">
        <v>2234</v>
      </c>
      <c r="S202" s="62"/>
      <c r="T202" s="62"/>
      <c r="U202" s="62"/>
      <c r="V202" s="62"/>
      <c r="W202" s="168"/>
      <c r="X202" s="62"/>
      <c r="Y202" s="62"/>
      <c r="Z202" s="67"/>
      <c r="AA202" s="58"/>
      <c r="AB202" s="58"/>
      <c r="AC202" s="74"/>
      <c r="AD202" s="166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50"/>
      <c r="AT202" s="268"/>
      <c r="AU202" s="157"/>
      <c r="AV202" s="156"/>
      <c r="AW202" s="156"/>
      <c r="AX202" s="155"/>
      <c r="AY202" s="89">
        <f>ROUND(ROUND(M201*W204,0)*$AB$12,0)</f>
        <v>293</v>
      </c>
      <c r="AZ202" s="9"/>
    </row>
    <row r="203" spans="1:52" ht="14.25" customHeight="1" x14ac:dyDescent="0.3">
      <c r="A203" s="6">
        <v>22</v>
      </c>
      <c r="B203" s="154">
        <v>7704</v>
      </c>
      <c r="C203" s="49" t="s">
        <v>5078</v>
      </c>
      <c r="D203" s="108"/>
      <c r="E203" s="109"/>
      <c r="F203" s="109"/>
      <c r="G203" s="41"/>
      <c r="H203" s="1"/>
      <c r="I203" s="1"/>
      <c r="J203" s="1"/>
      <c r="K203" s="173"/>
      <c r="L203" s="159"/>
      <c r="M203" s="160"/>
      <c r="N203" s="159"/>
      <c r="O203" s="159"/>
      <c r="P203" s="1"/>
      <c r="Q203" s="40"/>
      <c r="R203" s="58" t="s">
        <v>2231</v>
      </c>
      <c r="S203" s="58"/>
      <c r="T203" s="58"/>
      <c r="U203" s="58"/>
      <c r="V203" s="58"/>
      <c r="W203" s="158"/>
      <c r="X203" s="58"/>
      <c r="Y203" s="58"/>
      <c r="Z203" s="67"/>
      <c r="AA203" s="58"/>
      <c r="AB203" s="58"/>
      <c r="AC203" s="74"/>
      <c r="AD203" s="304" t="s">
        <v>2230</v>
      </c>
      <c r="AE203" s="305"/>
      <c r="AF203" s="305"/>
      <c r="AG203" s="305"/>
      <c r="AH203" s="305"/>
      <c r="AI203" s="306"/>
      <c r="AJ203" s="166" t="s">
        <v>2244</v>
      </c>
      <c r="AK203" s="62"/>
      <c r="AL203" s="62"/>
      <c r="AM203" s="62"/>
      <c r="AN203" s="62"/>
      <c r="AO203" s="62"/>
      <c r="AP203" s="62"/>
      <c r="AQ203" s="62"/>
      <c r="AR203" s="62"/>
      <c r="AS203" s="50" t="s">
        <v>2224</v>
      </c>
      <c r="AT203" s="205">
        <v>0.7</v>
      </c>
      <c r="AU203" s="157"/>
      <c r="AV203" s="156"/>
      <c r="AW203" s="156"/>
      <c r="AX203" s="155"/>
      <c r="AY203" s="89">
        <f>ROUND(ROUND(ROUND(M201*W204,0)*$AB$12,0)*AT203,0)</f>
        <v>205</v>
      </c>
      <c r="AZ203" s="9"/>
    </row>
    <row r="204" spans="1:52" ht="14.1" x14ac:dyDescent="0.3">
      <c r="A204" s="6">
        <v>22</v>
      </c>
      <c r="B204" s="154" t="s">
        <v>1615</v>
      </c>
      <c r="C204" s="49" t="s">
        <v>5077</v>
      </c>
      <c r="D204" s="108"/>
      <c r="E204" s="109"/>
      <c r="F204" s="109"/>
      <c r="G204" s="41"/>
      <c r="H204" s="1"/>
      <c r="I204" s="1"/>
      <c r="J204" s="1"/>
      <c r="K204" s="173"/>
      <c r="L204" s="159"/>
      <c r="M204" s="160"/>
      <c r="N204" s="159"/>
      <c r="O204" s="159"/>
      <c r="P204" s="1"/>
      <c r="Q204" s="40"/>
      <c r="R204" s="7"/>
      <c r="S204" s="7"/>
      <c r="T204" s="7"/>
      <c r="U204" s="7"/>
      <c r="V204" s="107" t="s">
        <v>2224</v>
      </c>
      <c r="W204" s="150">
        <v>0.96499999999999997</v>
      </c>
      <c r="X204" s="7"/>
      <c r="Y204" s="7"/>
      <c r="Z204" s="67"/>
      <c r="AA204" s="58"/>
      <c r="AB204" s="58"/>
      <c r="AC204" s="74"/>
      <c r="AD204" s="307"/>
      <c r="AE204" s="308"/>
      <c r="AF204" s="308"/>
      <c r="AG204" s="308"/>
      <c r="AH204" s="308"/>
      <c r="AI204" s="309"/>
      <c r="AJ204" s="45" t="s">
        <v>2248</v>
      </c>
      <c r="AK204" s="46"/>
      <c r="AL204" s="46"/>
      <c r="AM204" s="46"/>
      <c r="AN204" s="46"/>
      <c r="AO204" s="46"/>
      <c r="AP204" s="46"/>
      <c r="AQ204" s="46"/>
      <c r="AR204" s="46"/>
      <c r="AS204" s="53" t="s">
        <v>1</v>
      </c>
      <c r="AT204" s="205">
        <v>0.5</v>
      </c>
      <c r="AU204" s="172"/>
      <c r="AV204" s="146"/>
      <c r="AW204" s="146"/>
      <c r="AX204" s="145"/>
      <c r="AY204" s="89">
        <f>ROUND(ROUND(ROUND(M201*W204,0)*$AB$12,0)*AT204,0)</f>
        <v>147</v>
      </c>
      <c r="AZ204" s="9"/>
    </row>
    <row r="205" spans="1:52" ht="14.25" customHeight="1" x14ac:dyDescent="0.3">
      <c r="A205" s="6">
        <v>22</v>
      </c>
      <c r="B205" s="154" t="s">
        <v>1614</v>
      </c>
      <c r="C205" s="49" t="s">
        <v>5076</v>
      </c>
      <c r="D205" s="108"/>
      <c r="E205" s="109"/>
      <c r="F205" s="109"/>
      <c r="G205" s="55"/>
      <c r="H205" s="54"/>
      <c r="I205" s="54"/>
      <c r="J205" s="54"/>
      <c r="K205" s="41"/>
      <c r="L205" s="1"/>
      <c r="M205" s="33"/>
      <c r="N205" s="1"/>
      <c r="O205" s="1"/>
      <c r="P205" s="1"/>
      <c r="Q205" s="40"/>
      <c r="R205" s="30"/>
      <c r="S205" s="50"/>
      <c r="T205" s="50"/>
      <c r="U205" s="50"/>
      <c r="V205" s="50"/>
      <c r="W205" s="52"/>
      <c r="X205" s="50"/>
      <c r="Y205" s="50"/>
      <c r="Z205" s="68"/>
      <c r="AA205" s="127"/>
      <c r="AB205" s="127"/>
      <c r="AC205" s="81"/>
      <c r="AD205" s="187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165"/>
      <c r="AT205" s="271"/>
      <c r="AU205" s="310" t="s">
        <v>2255</v>
      </c>
      <c r="AV205" s="311"/>
      <c r="AW205" s="311"/>
      <c r="AX205" s="312"/>
      <c r="AY205" s="89">
        <f>ROUND(M201*$AB$12,0)-AU208</f>
        <v>298</v>
      </c>
      <c r="AZ205" s="9"/>
    </row>
    <row r="206" spans="1:52" ht="14.25" customHeight="1" x14ac:dyDescent="0.3">
      <c r="A206" s="6">
        <v>22</v>
      </c>
      <c r="B206" s="154" t="s">
        <v>1613</v>
      </c>
      <c r="C206" s="49" t="s">
        <v>5075</v>
      </c>
      <c r="D206" s="108"/>
      <c r="E206" s="109"/>
      <c r="F206" s="109"/>
      <c r="G206" s="55"/>
      <c r="H206" s="54"/>
      <c r="I206" s="54"/>
      <c r="J206" s="54"/>
      <c r="K206" s="41"/>
      <c r="L206" s="1"/>
      <c r="M206" s="33"/>
      <c r="N206" s="1"/>
      <c r="O206" s="1"/>
      <c r="P206" s="1"/>
      <c r="Q206" s="40"/>
      <c r="R206" s="1"/>
      <c r="S206" s="58"/>
      <c r="T206" s="58"/>
      <c r="U206" s="58"/>
      <c r="V206" s="58"/>
      <c r="W206" s="158"/>
      <c r="X206" s="58"/>
      <c r="Y206" s="58"/>
      <c r="Z206" s="67"/>
      <c r="AA206" s="58"/>
      <c r="AB206" s="58"/>
      <c r="AC206" s="74"/>
      <c r="AD206" s="304" t="s">
        <v>2230</v>
      </c>
      <c r="AE206" s="305"/>
      <c r="AF206" s="305"/>
      <c r="AG206" s="305"/>
      <c r="AH206" s="305"/>
      <c r="AI206" s="306"/>
      <c r="AJ206" s="166" t="s">
        <v>2244</v>
      </c>
      <c r="AK206" s="62"/>
      <c r="AL206" s="62"/>
      <c r="AM206" s="62"/>
      <c r="AN206" s="62"/>
      <c r="AO206" s="62"/>
      <c r="AP206" s="62"/>
      <c r="AQ206" s="62"/>
      <c r="AR206" s="62"/>
      <c r="AS206" s="50" t="s">
        <v>2224</v>
      </c>
      <c r="AT206" s="205">
        <v>0.7</v>
      </c>
      <c r="AU206" s="313"/>
      <c r="AV206" s="314"/>
      <c r="AW206" s="314"/>
      <c r="AX206" s="315"/>
      <c r="AY206" s="89">
        <f>ROUND(ROUND(M201*$AB$12,0)*AT206,0)-AU208</f>
        <v>207</v>
      </c>
      <c r="AZ206" s="9"/>
    </row>
    <row r="207" spans="1:52" ht="14.1" x14ac:dyDescent="0.3">
      <c r="A207" s="6">
        <v>22</v>
      </c>
      <c r="B207" s="154" t="s">
        <v>1612</v>
      </c>
      <c r="C207" s="49" t="s">
        <v>5074</v>
      </c>
      <c r="D207" s="108"/>
      <c r="E207" s="109"/>
      <c r="F207" s="109"/>
      <c r="G207" s="55"/>
      <c r="H207" s="54"/>
      <c r="I207" s="54"/>
      <c r="J207" s="54"/>
      <c r="K207" s="41"/>
      <c r="L207" s="1"/>
      <c r="M207" s="196"/>
      <c r="N207" s="1"/>
      <c r="O207" s="1"/>
      <c r="P207" s="1"/>
      <c r="Q207" s="40"/>
      <c r="R207" s="1"/>
      <c r="S207" s="58"/>
      <c r="T207" s="58"/>
      <c r="U207" s="58"/>
      <c r="V207" s="58"/>
      <c r="W207" s="158"/>
      <c r="X207" s="58"/>
      <c r="Y207" s="58"/>
      <c r="Z207" s="67"/>
      <c r="AA207" s="58"/>
      <c r="AB207" s="58"/>
      <c r="AC207" s="74"/>
      <c r="AD207" s="307"/>
      <c r="AE207" s="308"/>
      <c r="AF207" s="308"/>
      <c r="AG207" s="308"/>
      <c r="AH207" s="308"/>
      <c r="AI207" s="309"/>
      <c r="AJ207" s="45" t="s">
        <v>2248</v>
      </c>
      <c r="AK207" s="46"/>
      <c r="AL207" s="46"/>
      <c r="AM207" s="46"/>
      <c r="AN207" s="46"/>
      <c r="AO207" s="46"/>
      <c r="AP207" s="46"/>
      <c r="AQ207" s="46"/>
      <c r="AR207" s="46"/>
      <c r="AS207" s="53" t="s">
        <v>1</v>
      </c>
      <c r="AT207" s="205">
        <v>0.5</v>
      </c>
      <c r="AU207" s="313"/>
      <c r="AV207" s="314"/>
      <c r="AW207" s="314"/>
      <c r="AX207" s="315"/>
      <c r="AY207" s="89">
        <f>ROUND(ROUND(M201*$AB$12,0)*AT207,0)-AU208</f>
        <v>147</v>
      </c>
      <c r="AZ207" s="9"/>
    </row>
    <row r="208" spans="1:52" ht="14.1" x14ac:dyDescent="0.3">
      <c r="A208" s="6">
        <v>22</v>
      </c>
      <c r="B208" s="154" t="s">
        <v>1611</v>
      </c>
      <c r="C208" s="49" t="s">
        <v>5073</v>
      </c>
      <c r="D208" s="108"/>
      <c r="E208" s="109"/>
      <c r="F208" s="109"/>
      <c r="G208" s="55"/>
      <c r="H208" s="54"/>
      <c r="I208" s="54"/>
      <c r="J208" s="54"/>
      <c r="K208" s="41"/>
      <c r="L208" s="1"/>
      <c r="M208" s="33"/>
      <c r="N208" s="1"/>
      <c r="O208" s="1"/>
      <c r="P208" s="1"/>
      <c r="Q208" s="40"/>
      <c r="R208" s="62" t="s">
        <v>2234</v>
      </c>
      <c r="S208" s="62"/>
      <c r="T208" s="62"/>
      <c r="U208" s="62"/>
      <c r="V208" s="62"/>
      <c r="W208" s="168"/>
      <c r="X208" s="62"/>
      <c r="Y208" s="62"/>
      <c r="Z208" s="67"/>
      <c r="AA208" s="58"/>
      <c r="AB208" s="58"/>
      <c r="AC208" s="74"/>
      <c r="AD208" s="166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50"/>
      <c r="AT208" s="268"/>
      <c r="AU208" s="163">
        <v>5</v>
      </c>
      <c r="AV208" s="162" t="s">
        <v>2251</v>
      </c>
      <c r="AW208" s="159"/>
      <c r="AX208" s="161"/>
      <c r="AY208" s="89">
        <f>ROUND(ROUND(M201*W210,0)*$AB$12,0)-AU208</f>
        <v>288</v>
      </c>
      <c r="AZ208" s="9"/>
    </row>
    <row r="209" spans="1:52" ht="14.25" customHeight="1" x14ac:dyDescent="0.3">
      <c r="A209" s="6">
        <v>22</v>
      </c>
      <c r="B209" s="154" t="s">
        <v>1610</v>
      </c>
      <c r="C209" s="49" t="s">
        <v>5072</v>
      </c>
      <c r="D209" s="108"/>
      <c r="E209" s="109"/>
      <c r="F209" s="109"/>
      <c r="G209" s="41"/>
      <c r="H209" s="1"/>
      <c r="I209" s="1"/>
      <c r="J209" s="1"/>
      <c r="K209" s="173"/>
      <c r="L209" s="159"/>
      <c r="M209" s="160"/>
      <c r="N209" s="159"/>
      <c r="O209" s="159"/>
      <c r="P209" s="1"/>
      <c r="Q209" s="40"/>
      <c r="R209" s="58" t="s">
        <v>2231</v>
      </c>
      <c r="S209" s="58"/>
      <c r="T209" s="58"/>
      <c r="U209" s="58"/>
      <c r="V209" s="58"/>
      <c r="W209" s="158"/>
      <c r="X209" s="58"/>
      <c r="Y209" s="58"/>
      <c r="Z209" s="67"/>
      <c r="AA209" s="58"/>
      <c r="AB209" s="58"/>
      <c r="AC209" s="74"/>
      <c r="AD209" s="304" t="s">
        <v>2230</v>
      </c>
      <c r="AE209" s="305"/>
      <c r="AF209" s="305"/>
      <c r="AG209" s="305"/>
      <c r="AH209" s="305"/>
      <c r="AI209" s="306"/>
      <c r="AJ209" s="166" t="s">
        <v>2244</v>
      </c>
      <c r="AK209" s="62"/>
      <c r="AL209" s="62"/>
      <c r="AM209" s="62"/>
      <c r="AN209" s="62"/>
      <c r="AO209" s="62"/>
      <c r="AP209" s="62"/>
      <c r="AQ209" s="62"/>
      <c r="AR209" s="62"/>
      <c r="AS209" s="50" t="s">
        <v>2224</v>
      </c>
      <c r="AT209" s="205">
        <v>0.7</v>
      </c>
      <c r="AU209" s="157"/>
      <c r="AV209" s="156"/>
      <c r="AW209" s="156"/>
      <c r="AX209" s="155"/>
      <c r="AY209" s="89">
        <f>ROUND(ROUND(ROUND(M201*W210,0)*$AB$12,0)*AT209,0)-AU208</f>
        <v>200</v>
      </c>
      <c r="AZ209" s="9"/>
    </row>
    <row r="210" spans="1:52" ht="14.1" x14ac:dyDescent="0.3">
      <c r="A210" s="6">
        <v>22</v>
      </c>
      <c r="B210" s="154" t="s">
        <v>1609</v>
      </c>
      <c r="C210" s="49" t="s">
        <v>5071</v>
      </c>
      <c r="D210" s="108"/>
      <c r="E210" s="109"/>
      <c r="F210" s="109"/>
      <c r="G210" s="41"/>
      <c r="H210" s="1"/>
      <c r="I210" s="1"/>
      <c r="J210" s="1"/>
      <c r="K210" s="173"/>
      <c r="L210" s="159"/>
      <c r="M210" s="160"/>
      <c r="N210" s="159"/>
      <c r="O210" s="159"/>
      <c r="P210" s="1"/>
      <c r="Q210" s="40"/>
      <c r="R210" s="7"/>
      <c r="S210" s="7"/>
      <c r="T210" s="7"/>
      <c r="U210" s="7"/>
      <c r="V210" s="107" t="s">
        <v>2224</v>
      </c>
      <c r="W210" s="150">
        <v>0.96499999999999997</v>
      </c>
      <c r="X210" s="7"/>
      <c r="Y210" s="7"/>
      <c r="Z210" s="67"/>
      <c r="AA210" s="58"/>
      <c r="AB210" s="58"/>
      <c r="AC210" s="74"/>
      <c r="AD210" s="307"/>
      <c r="AE210" s="308"/>
      <c r="AF210" s="308"/>
      <c r="AG210" s="308"/>
      <c r="AH210" s="308"/>
      <c r="AI210" s="309"/>
      <c r="AJ210" s="45" t="s">
        <v>2248</v>
      </c>
      <c r="AK210" s="46"/>
      <c r="AL210" s="46"/>
      <c r="AM210" s="46"/>
      <c r="AN210" s="46"/>
      <c r="AO210" s="46"/>
      <c r="AP210" s="46"/>
      <c r="AQ210" s="46"/>
      <c r="AR210" s="46"/>
      <c r="AS210" s="53" t="s">
        <v>1</v>
      </c>
      <c r="AT210" s="205">
        <v>0.5</v>
      </c>
      <c r="AU210" s="148"/>
      <c r="AV210" s="147"/>
      <c r="AW210" s="146"/>
      <c r="AX210" s="145"/>
      <c r="AY210" s="89">
        <f>ROUND(ROUND(ROUND(M201*W210,0)*$AB$12,0)*AT210,0)-AU208</f>
        <v>142</v>
      </c>
      <c r="AZ210" s="9"/>
    </row>
    <row r="211" spans="1:52" ht="14.25" customHeight="1" x14ac:dyDescent="0.3">
      <c r="A211" s="6">
        <v>22</v>
      </c>
      <c r="B211" s="154">
        <v>7705</v>
      </c>
      <c r="C211" s="49" t="s">
        <v>5070</v>
      </c>
      <c r="D211" s="108"/>
      <c r="E211" s="109"/>
      <c r="F211" s="109"/>
      <c r="G211" s="41"/>
      <c r="H211" s="1"/>
      <c r="I211" s="1"/>
      <c r="J211" s="159"/>
      <c r="K211" s="57" t="s">
        <v>2499</v>
      </c>
      <c r="L211" s="56"/>
      <c r="M211" s="266"/>
      <c r="N211" s="56"/>
      <c r="O211" s="56"/>
      <c r="P211" s="56"/>
      <c r="Q211" s="238"/>
      <c r="R211" s="30"/>
      <c r="S211" s="50"/>
      <c r="T211" s="50"/>
      <c r="U211" s="50"/>
      <c r="V211" s="50"/>
      <c r="W211" s="52"/>
      <c r="X211" s="50"/>
      <c r="Y211" s="50"/>
      <c r="Z211" s="68"/>
      <c r="AA211" s="127"/>
      <c r="AB211" s="127"/>
      <c r="AC211" s="81"/>
      <c r="AD211" s="187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165"/>
      <c r="AT211" s="271"/>
      <c r="AU211" s="176"/>
      <c r="AV211" s="165"/>
      <c r="AW211" s="165"/>
      <c r="AX211" s="175"/>
      <c r="AY211" s="89">
        <f>ROUND(M213*$AB$12,0)</f>
        <v>482</v>
      </c>
      <c r="AZ211" s="9"/>
    </row>
    <row r="212" spans="1:52" ht="14.25" customHeight="1" x14ac:dyDescent="0.3">
      <c r="A212" s="6">
        <v>22</v>
      </c>
      <c r="B212" s="154">
        <v>7706</v>
      </c>
      <c r="C212" s="49" t="s">
        <v>5069</v>
      </c>
      <c r="D212" s="108"/>
      <c r="E212" s="109"/>
      <c r="F212" s="109"/>
      <c r="G212" s="41"/>
      <c r="H212" s="1"/>
      <c r="I212" s="1"/>
      <c r="J212" s="159"/>
      <c r="K212" s="55"/>
      <c r="L212" s="54"/>
      <c r="M212" s="265"/>
      <c r="N212" s="54"/>
      <c r="O212" s="54"/>
      <c r="P212" s="54"/>
      <c r="Q212" s="200"/>
      <c r="R212" s="1"/>
      <c r="S212" s="58"/>
      <c r="T212" s="58"/>
      <c r="U212" s="58"/>
      <c r="V212" s="58"/>
      <c r="W212" s="158"/>
      <c r="X212" s="58"/>
      <c r="Y212" s="58"/>
      <c r="Z212" s="67"/>
      <c r="AA212" s="58"/>
      <c r="AB212" s="58"/>
      <c r="AC212" s="74"/>
      <c r="AD212" s="304" t="s">
        <v>2230</v>
      </c>
      <c r="AE212" s="305"/>
      <c r="AF212" s="305"/>
      <c r="AG212" s="305"/>
      <c r="AH212" s="305"/>
      <c r="AI212" s="306"/>
      <c r="AJ212" s="166" t="s">
        <v>2244</v>
      </c>
      <c r="AK212" s="62"/>
      <c r="AL212" s="62"/>
      <c r="AM212" s="62"/>
      <c r="AN212" s="62"/>
      <c r="AO212" s="62"/>
      <c r="AP212" s="62"/>
      <c r="AQ212" s="62"/>
      <c r="AR212" s="62"/>
      <c r="AS212" s="50" t="s">
        <v>2224</v>
      </c>
      <c r="AT212" s="205">
        <v>0.7</v>
      </c>
      <c r="AU212" s="157"/>
      <c r="AV212" s="156"/>
      <c r="AW212" s="156"/>
      <c r="AX212" s="155"/>
      <c r="AY212" s="89">
        <f>ROUND(ROUND(M213*$AB$12,0)*AT212,0)</f>
        <v>337</v>
      </c>
      <c r="AZ212" s="9"/>
    </row>
    <row r="213" spans="1:52" ht="14.1" x14ac:dyDescent="0.3">
      <c r="A213" s="6">
        <v>22</v>
      </c>
      <c r="B213" s="154" t="s">
        <v>1608</v>
      </c>
      <c r="C213" s="49" t="s">
        <v>5068</v>
      </c>
      <c r="D213" s="108"/>
      <c r="E213" s="109"/>
      <c r="F213" s="109"/>
      <c r="G213" s="41"/>
      <c r="H213" s="1"/>
      <c r="I213" s="1"/>
      <c r="J213" s="159"/>
      <c r="K213" s="173"/>
      <c r="L213" s="159"/>
      <c r="M213" s="174">
        <f>'7経過的生活介護(基本４)'!L213</f>
        <v>688</v>
      </c>
      <c r="N213" s="1" t="s">
        <v>1860</v>
      </c>
      <c r="O213" s="1"/>
      <c r="P213" s="1"/>
      <c r="Q213" s="40"/>
      <c r="R213" s="1"/>
      <c r="S213" s="58"/>
      <c r="T213" s="58"/>
      <c r="U213" s="58"/>
      <c r="V213" s="58"/>
      <c r="W213" s="158"/>
      <c r="X213" s="58"/>
      <c r="Y213" s="58"/>
      <c r="Z213" s="67"/>
      <c r="AA213" s="58"/>
      <c r="AB213" s="58"/>
      <c r="AC213" s="74"/>
      <c r="AD213" s="307"/>
      <c r="AE213" s="308"/>
      <c r="AF213" s="308"/>
      <c r="AG213" s="308"/>
      <c r="AH213" s="308"/>
      <c r="AI213" s="309"/>
      <c r="AJ213" s="45" t="s">
        <v>2248</v>
      </c>
      <c r="AK213" s="46"/>
      <c r="AL213" s="46"/>
      <c r="AM213" s="46"/>
      <c r="AN213" s="46"/>
      <c r="AO213" s="46"/>
      <c r="AP213" s="46"/>
      <c r="AQ213" s="46"/>
      <c r="AR213" s="46"/>
      <c r="AS213" s="53" t="s">
        <v>1</v>
      </c>
      <c r="AT213" s="205">
        <v>0.5</v>
      </c>
      <c r="AU213" s="157"/>
      <c r="AV213" s="156"/>
      <c r="AW213" s="156"/>
      <c r="AX213" s="155"/>
      <c r="AY213" s="89">
        <f>ROUND(ROUND(M213*$AB$12,0)*AT213,0)</f>
        <v>241</v>
      </c>
      <c r="AZ213" s="9"/>
    </row>
    <row r="214" spans="1:52" ht="14.1" x14ac:dyDescent="0.3">
      <c r="A214" s="6">
        <v>22</v>
      </c>
      <c r="B214" s="154">
        <v>7707</v>
      </c>
      <c r="C214" s="49" t="s">
        <v>5067</v>
      </c>
      <c r="D214" s="108"/>
      <c r="E214" s="109"/>
      <c r="F214" s="109"/>
      <c r="G214" s="41"/>
      <c r="H214" s="1"/>
      <c r="I214" s="1"/>
      <c r="J214" s="159"/>
      <c r="K214" s="173"/>
      <c r="L214" s="159"/>
      <c r="M214" s="160"/>
      <c r="N214" s="159"/>
      <c r="O214" s="159"/>
      <c r="P214" s="159"/>
      <c r="Q214" s="40"/>
      <c r="R214" s="62" t="s">
        <v>2234</v>
      </c>
      <c r="S214" s="62"/>
      <c r="T214" s="62"/>
      <c r="U214" s="62"/>
      <c r="V214" s="62"/>
      <c r="W214" s="168"/>
      <c r="X214" s="62"/>
      <c r="Y214" s="62"/>
      <c r="Z214" s="67"/>
      <c r="AA214" s="58"/>
      <c r="AB214" s="58"/>
      <c r="AC214" s="74"/>
      <c r="AD214" s="166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50"/>
      <c r="AT214" s="268"/>
      <c r="AU214" s="157"/>
      <c r="AV214" s="156"/>
      <c r="AW214" s="156"/>
      <c r="AX214" s="155"/>
      <c r="AY214" s="89">
        <f>ROUND(ROUND(M213*W216,0)*$AB$12,0)</f>
        <v>465</v>
      </c>
      <c r="AZ214" s="9"/>
    </row>
    <row r="215" spans="1:52" ht="14.25" customHeight="1" x14ac:dyDescent="0.3">
      <c r="A215" s="6">
        <v>22</v>
      </c>
      <c r="B215" s="154">
        <v>7708</v>
      </c>
      <c r="C215" s="49" t="s">
        <v>5066</v>
      </c>
      <c r="D215" s="108"/>
      <c r="E215" s="109"/>
      <c r="F215" s="109"/>
      <c r="G215" s="41"/>
      <c r="H215" s="1"/>
      <c r="I215" s="1"/>
      <c r="J215" s="159"/>
      <c r="K215" s="173"/>
      <c r="L215" s="159"/>
      <c r="M215" s="160"/>
      <c r="N215" s="159"/>
      <c r="O215" s="159"/>
      <c r="P215" s="159"/>
      <c r="Q215" s="40"/>
      <c r="R215" s="58" t="s">
        <v>2231</v>
      </c>
      <c r="S215" s="58"/>
      <c r="T215" s="58"/>
      <c r="U215" s="58"/>
      <c r="V215" s="58"/>
      <c r="W215" s="158"/>
      <c r="X215" s="58"/>
      <c r="Y215" s="58"/>
      <c r="Z215" s="67"/>
      <c r="AA215" s="58"/>
      <c r="AB215" s="58"/>
      <c r="AC215" s="74"/>
      <c r="AD215" s="304" t="s">
        <v>2230</v>
      </c>
      <c r="AE215" s="305"/>
      <c r="AF215" s="305"/>
      <c r="AG215" s="305"/>
      <c r="AH215" s="305"/>
      <c r="AI215" s="306"/>
      <c r="AJ215" s="166" t="s">
        <v>2244</v>
      </c>
      <c r="AK215" s="62"/>
      <c r="AL215" s="62"/>
      <c r="AM215" s="62"/>
      <c r="AN215" s="62"/>
      <c r="AO215" s="62"/>
      <c r="AP215" s="62"/>
      <c r="AQ215" s="62"/>
      <c r="AR215" s="62"/>
      <c r="AS215" s="50" t="s">
        <v>2224</v>
      </c>
      <c r="AT215" s="205">
        <v>0.7</v>
      </c>
      <c r="AU215" s="157"/>
      <c r="AV215" s="156"/>
      <c r="AW215" s="156"/>
      <c r="AX215" s="155"/>
      <c r="AY215" s="89">
        <f>ROUND(ROUND(ROUND(M213*W216,0)*$AB$12,0)*AT215,0)</f>
        <v>326</v>
      </c>
      <c r="AZ215" s="9"/>
    </row>
    <row r="216" spans="1:52" ht="14.1" x14ac:dyDescent="0.3">
      <c r="A216" s="6">
        <v>22</v>
      </c>
      <c r="B216" s="154" t="s">
        <v>1607</v>
      </c>
      <c r="C216" s="49" t="s">
        <v>5065</v>
      </c>
      <c r="D216" s="108"/>
      <c r="E216" s="109"/>
      <c r="F216" s="109"/>
      <c r="G216" s="41"/>
      <c r="H216" s="1"/>
      <c r="I216" s="1"/>
      <c r="J216" s="159"/>
      <c r="K216" s="173"/>
      <c r="L216" s="159"/>
      <c r="M216" s="160"/>
      <c r="N216" s="159"/>
      <c r="O216" s="159"/>
      <c r="P216" s="159"/>
      <c r="Q216" s="40"/>
      <c r="R216" s="7"/>
      <c r="S216" s="7"/>
      <c r="T216" s="7"/>
      <c r="U216" s="7"/>
      <c r="V216" s="107" t="s">
        <v>2224</v>
      </c>
      <c r="W216" s="150">
        <v>0.96499999999999997</v>
      </c>
      <c r="X216" s="7"/>
      <c r="Y216" s="7"/>
      <c r="Z216" s="67"/>
      <c r="AA216" s="58"/>
      <c r="AB216" s="58"/>
      <c r="AC216" s="74"/>
      <c r="AD216" s="307"/>
      <c r="AE216" s="308"/>
      <c r="AF216" s="308"/>
      <c r="AG216" s="308"/>
      <c r="AH216" s="308"/>
      <c r="AI216" s="309"/>
      <c r="AJ216" s="45" t="s">
        <v>2248</v>
      </c>
      <c r="AK216" s="46"/>
      <c r="AL216" s="46"/>
      <c r="AM216" s="46"/>
      <c r="AN216" s="46"/>
      <c r="AO216" s="46"/>
      <c r="AP216" s="46"/>
      <c r="AQ216" s="46"/>
      <c r="AR216" s="46"/>
      <c r="AS216" s="53" t="s">
        <v>1</v>
      </c>
      <c r="AT216" s="205">
        <v>0.5</v>
      </c>
      <c r="AU216" s="172"/>
      <c r="AV216" s="146"/>
      <c r="AW216" s="146"/>
      <c r="AX216" s="145"/>
      <c r="AY216" s="89">
        <f>ROUND(ROUND(ROUND(M213*W216,0)*$AB$12,0)*AT216,0)</f>
        <v>233</v>
      </c>
      <c r="AZ216" s="9"/>
    </row>
    <row r="217" spans="1:52" ht="14.25" customHeight="1" x14ac:dyDescent="0.3">
      <c r="A217" s="6">
        <v>22</v>
      </c>
      <c r="B217" s="154" t="s">
        <v>1606</v>
      </c>
      <c r="C217" s="49" t="s">
        <v>5064</v>
      </c>
      <c r="D217" s="108"/>
      <c r="E217" s="109"/>
      <c r="F217" s="109"/>
      <c r="G217" s="41"/>
      <c r="H217" s="1"/>
      <c r="I217" s="1"/>
      <c r="J217" s="159"/>
      <c r="K217" s="41"/>
      <c r="L217" s="159"/>
      <c r="M217" s="160"/>
      <c r="N217" s="159"/>
      <c r="O217" s="159"/>
      <c r="P217" s="159"/>
      <c r="Q217" s="40"/>
      <c r="R217" s="30"/>
      <c r="S217" s="50"/>
      <c r="T217" s="50"/>
      <c r="U217" s="50"/>
      <c r="V217" s="50"/>
      <c r="W217" s="52"/>
      <c r="X217" s="50"/>
      <c r="Y217" s="50"/>
      <c r="Z217" s="68"/>
      <c r="AA217" s="127"/>
      <c r="AB217" s="127"/>
      <c r="AC217" s="81"/>
      <c r="AD217" s="187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165"/>
      <c r="AT217" s="271"/>
      <c r="AU217" s="310" t="s">
        <v>2255</v>
      </c>
      <c r="AV217" s="311"/>
      <c r="AW217" s="311"/>
      <c r="AX217" s="312"/>
      <c r="AY217" s="89">
        <f>ROUND(M213*$AB$12,0)-AU220</f>
        <v>477</v>
      </c>
      <c r="AZ217" s="9"/>
    </row>
    <row r="218" spans="1:52" ht="14.25" customHeight="1" x14ac:dyDescent="0.3">
      <c r="A218" s="6">
        <v>22</v>
      </c>
      <c r="B218" s="154" t="s">
        <v>1605</v>
      </c>
      <c r="C218" s="49" t="s">
        <v>5063</v>
      </c>
      <c r="D218" s="108"/>
      <c r="E218" s="109"/>
      <c r="F218" s="109"/>
      <c r="G218" s="41"/>
      <c r="H218" s="1"/>
      <c r="I218" s="1"/>
      <c r="J218" s="159"/>
      <c r="K218" s="173"/>
      <c r="L218" s="159"/>
      <c r="M218" s="33"/>
      <c r="N218" s="1"/>
      <c r="O218" s="1"/>
      <c r="P218" s="159"/>
      <c r="Q218" s="40"/>
      <c r="R218" s="1"/>
      <c r="S218" s="58"/>
      <c r="T218" s="58"/>
      <c r="U218" s="58"/>
      <c r="V218" s="58"/>
      <c r="W218" s="158"/>
      <c r="X218" s="58"/>
      <c r="Y218" s="58"/>
      <c r="Z218" s="67"/>
      <c r="AA218" s="58"/>
      <c r="AB218" s="58"/>
      <c r="AC218" s="74"/>
      <c r="AD218" s="304" t="s">
        <v>2230</v>
      </c>
      <c r="AE218" s="305"/>
      <c r="AF218" s="305"/>
      <c r="AG218" s="305"/>
      <c r="AH218" s="305"/>
      <c r="AI218" s="306"/>
      <c r="AJ218" s="166" t="s">
        <v>2244</v>
      </c>
      <c r="AK218" s="62"/>
      <c r="AL218" s="62"/>
      <c r="AM218" s="62"/>
      <c r="AN218" s="62"/>
      <c r="AO218" s="62"/>
      <c r="AP218" s="62"/>
      <c r="AQ218" s="62"/>
      <c r="AR218" s="62"/>
      <c r="AS218" s="50" t="s">
        <v>2224</v>
      </c>
      <c r="AT218" s="205">
        <v>0.7</v>
      </c>
      <c r="AU218" s="313"/>
      <c r="AV218" s="314"/>
      <c r="AW218" s="314"/>
      <c r="AX218" s="315"/>
      <c r="AY218" s="89">
        <f>ROUND(ROUND(M213*$AB$12,0)*AT218,0)-AU220</f>
        <v>332</v>
      </c>
      <c r="AZ218" s="9"/>
    </row>
    <row r="219" spans="1:52" ht="14.1" x14ac:dyDescent="0.3">
      <c r="A219" s="6">
        <v>22</v>
      </c>
      <c r="B219" s="154" t="s">
        <v>1604</v>
      </c>
      <c r="C219" s="49" t="s">
        <v>5062</v>
      </c>
      <c r="D219" s="108"/>
      <c r="E219" s="109"/>
      <c r="F219" s="109"/>
      <c r="G219" s="41"/>
      <c r="H219" s="1"/>
      <c r="I219" s="1"/>
      <c r="J219" s="159"/>
      <c r="K219" s="173"/>
      <c r="L219" s="159"/>
      <c r="M219" s="196"/>
      <c r="N219" s="1"/>
      <c r="O219" s="1"/>
      <c r="P219" s="1"/>
      <c r="Q219" s="40"/>
      <c r="R219" s="1"/>
      <c r="S219" s="58"/>
      <c r="T219" s="58"/>
      <c r="U219" s="58"/>
      <c r="V219" s="58"/>
      <c r="W219" s="158"/>
      <c r="X219" s="58"/>
      <c r="Y219" s="58"/>
      <c r="Z219" s="67"/>
      <c r="AA219" s="58"/>
      <c r="AB219" s="58"/>
      <c r="AC219" s="74"/>
      <c r="AD219" s="307"/>
      <c r="AE219" s="308"/>
      <c r="AF219" s="308"/>
      <c r="AG219" s="308"/>
      <c r="AH219" s="308"/>
      <c r="AI219" s="309"/>
      <c r="AJ219" s="45" t="s">
        <v>2248</v>
      </c>
      <c r="AK219" s="46"/>
      <c r="AL219" s="46"/>
      <c r="AM219" s="46"/>
      <c r="AN219" s="46"/>
      <c r="AO219" s="46"/>
      <c r="AP219" s="46"/>
      <c r="AQ219" s="46"/>
      <c r="AR219" s="46"/>
      <c r="AS219" s="53" t="s">
        <v>1</v>
      </c>
      <c r="AT219" s="205">
        <v>0.5</v>
      </c>
      <c r="AU219" s="313"/>
      <c r="AV219" s="314"/>
      <c r="AW219" s="314"/>
      <c r="AX219" s="315"/>
      <c r="AY219" s="89">
        <f>ROUND(ROUND(M213*$AB$12,0)*AT219,0)-AU220</f>
        <v>236</v>
      </c>
      <c r="AZ219" s="9"/>
    </row>
    <row r="220" spans="1:52" ht="14.1" x14ac:dyDescent="0.3">
      <c r="A220" s="6">
        <v>22</v>
      </c>
      <c r="B220" s="154" t="s">
        <v>1603</v>
      </c>
      <c r="C220" s="49" t="s">
        <v>5061</v>
      </c>
      <c r="D220" s="108"/>
      <c r="E220" s="109"/>
      <c r="F220" s="109"/>
      <c r="G220" s="41"/>
      <c r="H220" s="1"/>
      <c r="I220" s="1"/>
      <c r="J220" s="159"/>
      <c r="K220" s="173"/>
      <c r="L220" s="159"/>
      <c r="M220" s="160"/>
      <c r="N220" s="159"/>
      <c r="O220" s="159"/>
      <c r="P220" s="159"/>
      <c r="Q220" s="40"/>
      <c r="R220" s="62" t="s">
        <v>2234</v>
      </c>
      <c r="S220" s="62"/>
      <c r="T220" s="62"/>
      <c r="U220" s="62"/>
      <c r="V220" s="62"/>
      <c r="W220" s="168"/>
      <c r="X220" s="62"/>
      <c r="Y220" s="62"/>
      <c r="Z220" s="67"/>
      <c r="AA220" s="58"/>
      <c r="AB220" s="58"/>
      <c r="AC220" s="74"/>
      <c r="AD220" s="166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50"/>
      <c r="AT220" s="268"/>
      <c r="AU220" s="163">
        <v>5</v>
      </c>
      <c r="AV220" s="162" t="s">
        <v>2251</v>
      </c>
      <c r="AW220" s="159"/>
      <c r="AX220" s="161"/>
      <c r="AY220" s="89">
        <f>ROUND(ROUND(M213*W222,0)*$AB$12,0)-AU220</f>
        <v>460</v>
      </c>
      <c r="AZ220" s="9"/>
    </row>
    <row r="221" spans="1:52" ht="14.25" customHeight="1" x14ac:dyDescent="0.3">
      <c r="A221" s="6">
        <v>22</v>
      </c>
      <c r="B221" s="154" t="s">
        <v>1602</v>
      </c>
      <c r="C221" s="49" t="s">
        <v>5060</v>
      </c>
      <c r="D221" s="108"/>
      <c r="E221" s="109"/>
      <c r="F221" s="109"/>
      <c r="G221" s="41"/>
      <c r="H221" s="1"/>
      <c r="I221" s="1"/>
      <c r="J221" s="159"/>
      <c r="K221" s="173"/>
      <c r="L221" s="159"/>
      <c r="M221" s="160"/>
      <c r="N221" s="159"/>
      <c r="O221" s="159"/>
      <c r="P221" s="159"/>
      <c r="Q221" s="40"/>
      <c r="R221" s="58" t="s">
        <v>2231</v>
      </c>
      <c r="S221" s="58"/>
      <c r="T221" s="58"/>
      <c r="U221" s="58"/>
      <c r="V221" s="58"/>
      <c r="W221" s="158"/>
      <c r="X221" s="58"/>
      <c r="Y221" s="58"/>
      <c r="Z221" s="67"/>
      <c r="AA221" s="58"/>
      <c r="AB221" s="58"/>
      <c r="AC221" s="74"/>
      <c r="AD221" s="304" t="s">
        <v>2230</v>
      </c>
      <c r="AE221" s="305"/>
      <c r="AF221" s="305"/>
      <c r="AG221" s="305"/>
      <c r="AH221" s="305"/>
      <c r="AI221" s="306"/>
      <c r="AJ221" s="166" t="s">
        <v>2244</v>
      </c>
      <c r="AK221" s="62"/>
      <c r="AL221" s="62"/>
      <c r="AM221" s="62"/>
      <c r="AN221" s="62"/>
      <c r="AO221" s="62"/>
      <c r="AP221" s="62"/>
      <c r="AQ221" s="62"/>
      <c r="AR221" s="62"/>
      <c r="AS221" s="50" t="s">
        <v>2224</v>
      </c>
      <c r="AT221" s="205">
        <v>0.7</v>
      </c>
      <c r="AU221" s="157"/>
      <c r="AV221" s="156"/>
      <c r="AW221" s="156"/>
      <c r="AX221" s="155"/>
      <c r="AY221" s="89">
        <f>ROUND(ROUND(ROUND(M213*W222,0)*$AB$12,0)*AT221,0)-AU220</f>
        <v>321</v>
      </c>
      <c r="AZ221" s="9"/>
    </row>
    <row r="222" spans="1:52" ht="14.1" x14ac:dyDescent="0.3">
      <c r="A222" s="6">
        <v>22</v>
      </c>
      <c r="B222" s="154" t="s">
        <v>1601</v>
      </c>
      <c r="C222" s="49" t="s">
        <v>5059</v>
      </c>
      <c r="D222" s="108"/>
      <c r="E222" s="109"/>
      <c r="F222" s="109"/>
      <c r="G222" s="41"/>
      <c r="H222" s="1"/>
      <c r="I222" s="1"/>
      <c r="J222" s="159"/>
      <c r="K222" s="173"/>
      <c r="L222" s="159"/>
      <c r="M222" s="160"/>
      <c r="N222" s="159"/>
      <c r="O222" s="159"/>
      <c r="P222" s="159"/>
      <c r="Q222" s="40"/>
      <c r="R222" s="7"/>
      <c r="S222" s="7"/>
      <c r="T222" s="7"/>
      <c r="U222" s="7"/>
      <c r="V222" s="107" t="s">
        <v>2224</v>
      </c>
      <c r="W222" s="150">
        <v>0.96499999999999997</v>
      </c>
      <c r="X222" s="7"/>
      <c r="Y222" s="7"/>
      <c r="Z222" s="67"/>
      <c r="AA222" s="58"/>
      <c r="AB222" s="58"/>
      <c r="AC222" s="74"/>
      <c r="AD222" s="307"/>
      <c r="AE222" s="308"/>
      <c r="AF222" s="308"/>
      <c r="AG222" s="308"/>
      <c r="AH222" s="308"/>
      <c r="AI222" s="309"/>
      <c r="AJ222" s="45" t="s">
        <v>2248</v>
      </c>
      <c r="AK222" s="46"/>
      <c r="AL222" s="46"/>
      <c r="AM222" s="46"/>
      <c r="AN222" s="46"/>
      <c r="AO222" s="46"/>
      <c r="AP222" s="46"/>
      <c r="AQ222" s="46"/>
      <c r="AR222" s="46"/>
      <c r="AS222" s="53" t="s">
        <v>1</v>
      </c>
      <c r="AT222" s="205">
        <v>0.5</v>
      </c>
      <c r="AU222" s="148"/>
      <c r="AV222" s="147"/>
      <c r="AW222" s="146"/>
      <c r="AX222" s="145"/>
      <c r="AY222" s="89">
        <f>ROUND(ROUND(ROUND(M213*W222,0)*$AB$12,0)*AT222,0)-AU220</f>
        <v>228</v>
      </c>
      <c r="AZ222" s="9"/>
    </row>
    <row r="223" spans="1:52" ht="14.25" customHeight="1" x14ac:dyDescent="0.3">
      <c r="A223" s="6">
        <v>22</v>
      </c>
      <c r="B223" s="154">
        <v>7709</v>
      </c>
      <c r="C223" s="49" t="s">
        <v>5058</v>
      </c>
      <c r="D223" s="108"/>
      <c r="E223" s="109"/>
      <c r="F223" s="109"/>
      <c r="G223" s="41"/>
      <c r="H223" s="1"/>
      <c r="I223" s="1"/>
      <c r="J223" s="159"/>
      <c r="K223" s="57" t="s">
        <v>2486</v>
      </c>
      <c r="L223" s="56"/>
      <c r="M223" s="266"/>
      <c r="N223" s="56"/>
      <c r="O223" s="56"/>
      <c r="P223" s="56"/>
      <c r="Q223" s="238"/>
      <c r="R223" s="30"/>
      <c r="S223" s="50"/>
      <c r="T223" s="50"/>
      <c r="U223" s="50"/>
      <c r="V223" s="50"/>
      <c r="W223" s="52"/>
      <c r="X223" s="50"/>
      <c r="Y223" s="50"/>
      <c r="Z223" s="68"/>
      <c r="AA223" s="127"/>
      <c r="AB223" s="127"/>
      <c r="AC223" s="81"/>
      <c r="AD223" s="187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165"/>
      <c r="AT223" s="271"/>
      <c r="AU223" s="176"/>
      <c r="AV223" s="165"/>
      <c r="AW223" s="165"/>
      <c r="AX223" s="175"/>
      <c r="AY223" s="89">
        <f>ROUND(M225*$AB$12,0)</f>
        <v>482</v>
      </c>
      <c r="AZ223" s="9"/>
    </row>
    <row r="224" spans="1:52" ht="14.25" customHeight="1" x14ac:dyDescent="0.3">
      <c r="A224" s="6">
        <v>22</v>
      </c>
      <c r="B224" s="154">
        <v>7710</v>
      </c>
      <c r="C224" s="49" t="s">
        <v>5057</v>
      </c>
      <c r="D224" s="108"/>
      <c r="E224" s="109"/>
      <c r="F224" s="109"/>
      <c r="G224" s="41"/>
      <c r="H224" s="1"/>
      <c r="I224" s="1"/>
      <c r="J224" s="159"/>
      <c r="K224" s="55"/>
      <c r="L224" s="54"/>
      <c r="M224" s="265"/>
      <c r="N224" s="54"/>
      <c r="O224" s="54"/>
      <c r="P224" s="54"/>
      <c r="Q224" s="200"/>
      <c r="R224" s="1"/>
      <c r="S224" s="58"/>
      <c r="T224" s="58"/>
      <c r="U224" s="58"/>
      <c r="V224" s="58"/>
      <c r="W224" s="158"/>
      <c r="X224" s="58"/>
      <c r="Y224" s="58"/>
      <c r="Z224" s="67"/>
      <c r="AA224" s="58"/>
      <c r="AB224" s="58"/>
      <c r="AC224" s="74"/>
      <c r="AD224" s="304" t="s">
        <v>2230</v>
      </c>
      <c r="AE224" s="305"/>
      <c r="AF224" s="305"/>
      <c r="AG224" s="305"/>
      <c r="AH224" s="305"/>
      <c r="AI224" s="306"/>
      <c r="AJ224" s="166" t="s">
        <v>2244</v>
      </c>
      <c r="AK224" s="62"/>
      <c r="AL224" s="62"/>
      <c r="AM224" s="62"/>
      <c r="AN224" s="62"/>
      <c r="AO224" s="62"/>
      <c r="AP224" s="62"/>
      <c r="AQ224" s="62"/>
      <c r="AR224" s="62"/>
      <c r="AS224" s="50" t="s">
        <v>2224</v>
      </c>
      <c r="AT224" s="205">
        <v>0.7</v>
      </c>
      <c r="AU224" s="157"/>
      <c r="AV224" s="156"/>
      <c r="AW224" s="156"/>
      <c r="AX224" s="155"/>
      <c r="AY224" s="89">
        <f>ROUND(ROUND(M225*$AB$12,0)*AT224,0)</f>
        <v>337</v>
      </c>
      <c r="AZ224" s="9"/>
    </row>
    <row r="225" spans="1:52" ht="14.1" x14ac:dyDescent="0.3">
      <c r="A225" s="6">
        <v>22</v>
      </c>
      <c r="B225" s="154" t="s">
        <v>1600</v>
      </c>
      <c r="C225" s="49" t="s">
        <v>5056</v>
      </c>
      <c r="D225" s="108"/>
      <c r="E225" s="109"/>
      <c r="F225" s="109"/>
      <c r="G225" s="41"/>
      <c r="H225" s="1"/>
      <c r="I225" s="1"/>
      <c r="J225" s="159"/>
      <c r="K225" s="173"/>
      <c r="L225" s="159"/>
      <c r="M225" s="174">
        <f>'7経過的生活介護(基本４)'!L225</f>
        <v>688</v>
      </c>
      <c r="N225" s="1" t="s">
        <v>1860</v>
      </c>
      <c r="O225" s="1"/>
      <c r="P225" s="1"/>
      <c r="Q225" s="40"/>
      <c r="R225" s="1"/>
      <c r="S225" s="58"/>
      <c r="T225" s="58"/>
      <c r="U225" s="58"/>
      <c r="V225" s="58"/>
      <c r="W225" s="158"/>
      <c r="X225" s="58"/>
      <c r="Y225" s="58"/>
      <c r="Z225" s="67"/>
      <c r="AA225" s="58"/>
      <c r="AB225" s="58"/>
      <c r="AC225" s="74"/>
      <c r="AD225" s="307"/>
      <c r="AE225" s="308"/>
      <c r="AF225" s="308"/>
      <c r="AG225" s="308"/>
      <c r="AH225" s="308"/>
      <c r="AI225" s="309"/>
      <c r="AJ225" s="45" t="s">
        <v>2248</v>
      </c>
      <c r="AK225" s="46"/>
      <c r="AL225" s="46"/>
      <c r="AM225" s="46"/>
      <c r="AN225" s="46"/>
      <c r="AO225" s="46"/>
      <c r="AP225" s="46"/>
      <c r="AQ225" s="46"/>
      <c r="AR225" s="46"/>
      <c r="AS225" s="53" t="s">
        <v>1</v>
      </c>
      <c r="AT225" s="205">
        <v>0.5</v>
      </c>
      <c r="AU225" s="157"/>
      <c r="AV225" s="156"/>
      <c r="AW225" s="156"/>
      <c r="AX225" s="155"/>
      <c r="AY225" s="89">
        <f>ROUND(ROUND(M225*$AB$12,0)*AT225,0)</f>
        <v>241</v>
      </c>
      <c r="AZ225" s="9"/>
    </row>
    <row r="226" spans="1:52" ht="14.1" x14ac:dyDescent="0.3">
      <c r="A226" s="6">
        <v>22</v>
      </c>
      <c r="B226" s="154">
        <v>7711</v>
      </c>
      <c r="C226" s="49" t="s">
        <v>5055</v>
      </c>
      <c r="D226" s="108"/>
      <c r="E226" s="109"/>
      <c r="F226" s="109"/>
      <c r="G226" s="41"/>
      <c r="H226" s="1"/>
      <c r="I226" s="1"/>
      <c r="J226" s="159"/>
      <c r="K226" s="173"/>
      <c r="L226" s="159"/>
      <c r="M226" s="160"/>
      <c r="N226" s="159"/>
      <c r="O226" s="159"/>
      <c r="P226" s="159"/>
      <c r="Q226" s="40"/>
      <c r="R226" s="62" t="s">
        <v>2234</v>
      </c>
      <c r="S226" s="62"/>
      <c r="T226" s="62"/>
      <c r="U226" s="62"/>
      <c r="V226" s="62"/>
      <c r="W226" s="168"/>
      <c r="X226" s="62"/>
      <c r="Y226" s="62"/>
      <c r="Z226" s="67"/>
      <c r="AA226" s="58"/>
      <c r="AB226" s="58"/>
      <c r="AC226" s="74"/>
      <c r="AD226" s="166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50"/>
      <c r="AT226" s="268"/>
      <c r="AU226" s="157"/>
      <c r="AV226" s="156"/>
      <c r="AW226" s="156"/>
      <c r="AX226" s="155"/>
      <c r="AY226" s="89">
        <f>ROUND(ROUND(M225*W228,0)*$AB$12,0)</f>
        <v>465</v>
      </c>
      <c r="AZ226" s="9"/>
    </row>
    <row r="227" spans="1:52" ht="14.25" customHeight="1" x14ac:dyDescent="0.3">
      <c r="A227" s="6">
        <v>22</v>
      </c>
      <c r="B227" s="154">
        <v>7712</v>
      </c>
      <c r="C227" s="49" t="s">
        <v>5054</v>
      </c>
      <c r="D227" s="108"/>
      <c r="E227" s="109"/>
      <c r="F227" s="109"/>
      <c r="G227" s="41"/>
      <c r="H227" s="1"/>
      <c r="I227" s="1"/>
      <c r="J227" s="159"/>
      <c r="K227" s="173"/>
      <c r="L227" s="159"/>
      <c r="M227" s="160"/>
      <c r="N227" s="159"/>
      <c r="O227" s="159"/>
      <c r="P227" s="159"/>
      <c r="Q227" s="40"/>
      <c r="R227" s="58" t="s">
        <v>2231</v>
      </c>
      <c r="S227" s="58"/>
      <c r="T227" s="58"/>
      <c r="U227" s="58"/>
      <c r="V227" s="58"/>
      <c r="W227" s="158"/>
      <c r="X227" s="58"/>
      <c r="Y227" s="58"/>
      <c r="Z227" s="67"/>
      <c r="AA227" s="58"/>
      <c r="AB227" s="58"/>
      <c r="AC227" s="74"/>
      <c r="AD227" s="304" t="s">
        <v>2230</v>
      </c>
      <c r="AE227" s="305"/>
      <c r="AF227" s="305"/>
      <c r="AG227" s="305"/>
      <c r="AH227" s="305"/>
      <c r="AI227" s="306"/>
      <c r="AJ227" s="166" t="s">
        <v>2244</v>
      </c>
      <c r="AK227" s="62"/>
      <c r="AL227" s="62"/>
      <c r="AM227" s="62"/>
      <c r="AN227" s="62"/>
      <c r="AO227" s="62"/>
      <c r="AP227" s="62"/>
      <c r="AQ227" s="62"/>
      <c r="AR227" s="62"/>
      <c r="AS227" s="50" t="s">
        <v>2224</v>
      </c>
      <c r="AT227" s="205">
        <v>0.7</v>
      </c>
      <c r="AU227" s="157"/>
      <c r="AV227" s="156"/>
      <c r="AW227" s="156"/>
      <c r="AX227" s="155"/>
      <c r="AY227" s="89">
        <f>ROUND(ROUND(ROUND(M225*W228,0)*$AB$12,0)*AT227,0)</f>
        <v>326</v>
      </c>
      <c r="AZ227" s="9"/>
    </row>
    <row r="228" spans="1:52" ht="14.1" x14ac:dyDescent="0.3">
      <c r="A228" s="6">
        <v>22</v>
      </c>
      <c r="B228" s="154" t="s">
        <v>1599</v>
      </c>
      <c r="C228" s="49" t="s">
        <v>5053</v>
      </c>
      <c r="D228" s="108"/>
      <c r="E228" s="109"/>
      <c r="F228" s="109"/>
      <c r="G228" s="41"/>
      <c r="H228" s="1"/>
      <c r="I228" s="1"/>
      <c r="J228" s="159"/>
      <c r="K228" s="173"/>
      <c r="L228" s="159"/>
      <c r="M228" s="160"/>
      <c r="N228" s="159"/>
      <c r="O228" s="159"/>
      <c r="P228" s="159"/>
      <c r="Q228" s="40"/>
      <c r="R228" s="7"/>
      <c r="S228" s="7"/>
      <c r="T228" s="7"/>
      <c r="U228" s="7"/>
      <c r="V228" s="107" t="s">
        <v>2224</v>
      </c>
      <c r="W228" s="150">
        <v>0.96499999999999997</v>
      </c>
      <c r="X228" s="7"/>
      <c r="Y228" s="7"/>
      <c r="Z228" s="67"/>
      <c r="AA228" s="58"/>
      <c r="AB228" s="58"/>
      <c r="AC228" s="74"/>
      <c r="AD228" s="307"/>
      <c r="AE228" s="308"/>
      <c r="AF228" s="308"/>
      <c r="AG228" s="308"/>
      <c r="AH228" s="308"/>
      <c r="AI228" s="309"/>
      <c r="AJ228" s="45" t="s">
        <v>2248</v>
      </c>
      <c r="AK228" s="46"/>
      <c r="AL228" s="46"/>
      <c r="AM228" s="46"/>
      <c r="AN228" s="46"/>
      <c r="AO228" s="46"/>
      <c r="AP228" s="46"/>
      <c r="AQ228" s="46"/>
      <c r="AR228" s="46"/>
      <c r="AS228" s="53" t="s">
        <v>1</v>
      </c>
      <c r="AT228" s="205">
        <v>0.5</v>
      </c>
      <c r="AU228" s="172"/>
      <c r="AV228" s="146"/>
      <c r="AW228" s="146"/>
      <c r="AX228" s="145"/>
      <c r="AY228" s="89">
        <f>ROUND(ROUND(ROUND(M225*W228,0)*$AB$12,0)*AT228,0)</f>
        <v>233</v>
      </c>
      <c r="AZ228" s="9"/>
    </row>
    <row r="229" spans="1:52" ht="14.25" customHeight="1" x14ac:dyDescent="0.3">
      <c r="A229" s="6">
        <v>22</v>
      </c>
      <c r="B229" s="154" t="s">
        <v>1598</v>
      </c>
      <c r="C229" s="49" t="s">
        <v>5052</v>
      </c>
      <c r="D229" s="108"/>
      <c r="E229" s="109"/>
      <c r="F229" s="109"/>
      <c r="G229" s="41"/>
      <c r="H229" s="1"/>
      <c r="I229" s="1"/>
      <c r="J229" s="159"/>
      <c r="K229" s="41"/>
      <c r="L229" s="159"/>
      <c r="M229" s="160"/>
      <c r="N229" s="159"/>
      <c r="O229" s="159"/>
      <c r="P229" s="159"/>
      <c r="Q229" s="40"/>
      <c r="R229" s="30"/>
      <c r="S229" s="50"/>
      <c r="T229" s="50"/>
      <c r="U229" s="50"/>
      <c r="V229" s="50"/>
      <c r="W229" s="52"/>
      <c r="X229" s="50"/>
      <c r="Y229" s="50"/>
      <c r="Z229" s="68"/>
      <c r="AA229" s="127"/>
      <c r="AB229" s="127"/>
      <c r="AC229" s="81"/>
      <c r="AD229" s="187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165"/>
      <c r="AT229" s="271"/>
      <c r="AU229" s="310" t="s">
        <v>2255</v>
      </c>
      <c r="AV229" s="311"/>
      <c r="AW229" s="311"/>
      <c r="AX229" s="312"/>
      <c r="AY229" s="89">
        <f>ROUND(M225*$AB$12,0)-AU232</f>
        <v>477</v>
      </c>
      <c r="AZ229" s="9"/>
    </row>
    <row r="230" spans="1:52" ht="14.25" customHeight="1" x14ac:dyDescent="0.3">
      <c r="A230" s="6">
        <v>22</v>
      </c>
      <c r="B230" s="154" t="s">
        <v>1597</v>
      </c>
      <c r="C230" s="49" t="s">
        <v>5051</v>
      </c>
      <c r="D230" s="108"/>
      <c r="E230" s="109"/>
      <c r="F230" s="109"/>
      <c r="G230" s="41"/>
      <c r="H230" s="1"/>
      <c r="I230" s="1"/>
      <c r="J230" s="159"/>
      <c r="K230" s="173"/>
      <c r="L230" s="159"/>
      <c r="M230" s="33"/>
      <c r="N230" s="1"/>
      <c r="O230" s="1"/>
      <c r="P230" s="159"/>
      <c r="Q230" s="40"/>
      <c r="R230" s="1"/>
      <c r="S230" s="58"/>
      <c r="T230" s="58"/>
      <c r="U230" s="58"/>
      <c r="V230" s="58"/>
      <c r="W230" s="158"/>
      <c r="X230" s="58"/>
      <c r="Y230" s="58"/>
      <c r="Z230" s="67"/>
      <c r="AA230" s="58"/>
      <c r="AB230" s="58"/>
      <c r="AC230" s="74"/>
      <c r="AD230" s="304" t="s">
        <v>2230</v>
      </c>
      <c r="AE230" s="305"/>
      <c r="AF230" s="305"/>
      <c r="AG230" s="305"/>
      <c r="AH230" s="305"/>
      <c r="AI230" s="306"/>
      <c r="AJ230" s="166" t="s">
        <v>2244</v>
      </c>
      <c r="AK230" s="62"/>
      <c r="AL230" s="62"/>
      <c r="AM230" s="62"/>
      <c r="AN230" s="62"/>
      <c r="AO230" s="62"/>
      <c r="AP230" s="62"/>
      <c r="AQ230" s="62"/>
      <c r="AR230" s="62"/>
      <c r="AS230" s="50" t="s">
        <v>2224</v>
      </c>
      <c r="AT230" s="205">
        <v>0.7</v>
      </c>
      <c r="AU230" s="313"/>
      <c r="AV230" s="314"/>
      <c r="AW230" s="314"/>
      <c r="AX230" s="315"/>
      <c r="AY230" s="89">
        <f>ROUND(ROUND(M225*$AB$12,0)*AT230,0)-AU232</f>
        <v>332</v>
      </c>
      <c r="AZ230" s="9"/>
    </row>
    <row r="231" spans="1:52" ht="14.1" x14ac:dyDescent="0.3">
      <c r="A231" s="6">
        <v>22</v>
      </c>
      <c r="B231" s="154" t="s">
        <v>1596</v>
      </c>
      <c r="C231" s="49" t="s">
        <v>5050</v>
      </c>
      <c r="D231" s="108"/>
      <c r="E231" s="109"/>
      <c r="F231" s="109"/>
      <c r="G231" s="41"/>
      <c r="H231" s="1"/>
      <c r="I231" s="1"/>
      <c r="J231" s="159"/>
      <c r="K231" s="173"/>
      <c r="L231" s="159"/>
      <c r="M231" s="196"/>
      <c r="N231" s="1"/>
      <c r="O231" s="1"/>
      <c r="P231" s="1"/>
      <c r="Q231" s="40"/>
      <c r="R231" s="1"/>
      <c r="S231" s="58"/>
      <c r="T231" s="58"/>
      <c r="U231" s="58"/>
      <c r="V231" s="58"/>
      <c r="W231" s="158"/>
      <c r="X231" s="58"/>
      <c r="Y231" s="58"/>
      <c r="Z231" s="67"/>
      <c r="AA231" s="58"/>
      <c r="AB231" s="58"/>
      <c r="AC231" s="74"/>
      <c r="AD231" s="307"/>
      <c r="AE231" s="308"/>
      <c r="AF231" s="308"/>
      <c r="AG231" s="308"/>
      <c r="AH231" s="308"/>
      <c r="AI231" s="309"/>
      <c r="AJ231" s="45" t="s">
        <v>2248</v>
      </c>
      <c r="AK231" s="46"/>
      <c r="AL231" s="46"/>
      <c r="AM231" s="46"/>
      <c r="AN231" s="46"/>
      <c r="AO231" s="46"/>
      <c r="AP231" s="46"/>
      <c r="AQ231" s="46"/>
      <c r="AR231" s="46"/>
      <c r="AS231" s="53" t="s">
        <v>1</v>
      </c>
      <c r="AT231" s="205">
        <v>0.5</v>
      </c>
      <c r="AU231" s="313"/>
      <c r="AV231" s="314"/>
      <c r="AW231" s="314"/>
      <c r="AX231" s="315"/>
      <c r="AY231" s="89">
        <f>ROUND(ROUND(M225*$AB$12,0)*AT231,0)-AU232</f>
        <v>236</v>
      </c>
      <c r="AZ231" s="9"/>
    </row>
    <row r="232" spans="1:52" ht="14.1" x14ac:dyDescent="0.3">
      <c r="A232" s="6">
        <v>22</v>
      </c>
      <c r="B232" s="154" t="s">
        <v>1595</v>
      </c>
      <c r="C232" s="49" t="s">
        <v>5049</v>
      </c>
      <c r="D232" s="108"/>
      <c r="E232" s="109"/>
      <c r="F232" s="109"/>
      <c r="G232" s="41"/>
      <c r="H232" s="1"/>
      <c r="I232" s="1"/>
      <c r="J232" s="159"/>
      <c r="K232" s="173"/>
      <c r="L232" s="159"/>
      <c r="M232" s="160"/>
      <c r="N232" s="159"/>
      <c r="O232" s="159"/>
      <c r="P232" s="159"/>
      <c r="Q232" s="40"/>
      <c r="R232" s="62" t="s">
        <v>2234</v>
      </c>
      <c r="S232" s="62"/>
      <c r="T232" s="62"/>
      <c r="U232" s="62"/>
      <c r="V232" s="62"/>
      <c r="W232" s="168"/>
      <c r="X232" s="62"/>
      <c r="Y232" s="62"/>
      <c r="Z232" s="67"/>
      <c r="AA232" s="58"/>
      <c r="AB232" s="58"/>
      <c r="AC232" s="74"/>
      <c r="AD232" s="166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50"/>
      <c r="AT232" s="268"/>
      <c r="AU232" s="163">
        <v>5</v>
      </c>
      <c r="AV232" s="162" t="s">
        <v>2251</v>
      </c>
      <c r="AW232" s="159"/>
      <c r="AX232" s="161"/>
      <c r="AY232" s="89">
        <f>ROUND(ROUND(M225*W234,0)*$AB$12,0)-AU232</f>
        <v>460</v>
      </c>
      <c r="AZ232" s="9"/>
    </row>
    <row r="233" spans="1:52" ht="14.25" customHeight="1" x14ac:dyDescent="0.3">
      <c r="A233" s="6">
        <v>22</v>
      </c>
      <c r="B233" s="154" t="s">
        <v>1594</v>
      </c>
      <c r="C233" s="49" t="s">
        <v>5048</v>
      </c>
      <c r="D233" s="108"/>
      <c r="E233" s="109"/>
      <c r="F233" s="109"/>
      <c r="G233" s="41"/>
      <c r="H233" s="1"/>
      <c r="I233" s="1"/>
      <c r="J233" s="159"/>
      <c r="K233" s="173"/>
      <c r="L233" s="159"/>
      <c r="M233" s="160"/>
      <c r="N233" s="159"/>
      <c r="O233" s="159"/>
      <c r="P233" s="159"/>
      <c r="Q233" s="40"/>
      <c r="R233" s="58" t="s">
        <v>2231</v>
      </c>
      <c r="S233" s="58"/>
      <c r="T233" s="58"/>
      <c r="U233" s="58"/>
      <c r="V233" s="58"/>
      <c r="W233" s="158"/>
      <c r="X233" s="58"/>
      <c r="Y233" s="58"/>
      <c r="Z233" s="67"/>
      <c r="AA233" s="58"/>
      <c r="AB233" s="58"/>
      <c r="AC233" s="74"/>
      <c r="AD233" s="304" t="s">
        <v>2230</v>
      </c>
      <c r="AE233" s="305"/>
      <c r="AF233" s="305"/>
      <c r="AG233" s="305"/>
      <c r="AH233" s="305"/>
      <c r="AI233" s="306"/>
      <c r="AJ233" s="166" t="s">
        <v>2244</v>
      </c>
      <c r="AK233" s="62"/>
      <c r="AL233" s="62"/>
      <c r="AM233" s="62"/>
      <c r="AN233" s="62"/>
      <c r="AO233" s="62"/>
      <c r="AP233" s="62"/>
      <c r="AQ233" s="62"/>
      <c r="AR233" s="62"/>
      <c r="AS233" s="50" t="s">
        <v>2224</v>
      </c>
      <c r="AT233" s="205">
        <v>0.7</v>
      </c>
      <c r="AU233" s="157"/>
      <c r="AV233" s="156"/>
      <c r="AW233" s="156"/>
      <c r="AX233" s="155"/>
      <c r="AY233" s="89">
        <f>ROUND(ROUND(ROUND(M225*W234,0)*$AB$12,0)*AT233,0)-AU232</f>
        <v>321</v>
      </c>
      <c r="AZ233" s="9"/>
    </row>
    <row r="234" spans="1:52" ht="14.1" x14ac:dyDescent="0.3">
      <c r="A234" s="6">
        <v>22</v>
      </c>
      <c r="B234" s="154" t="s">
        <v>1593</v>
      </c>
      <c r="C234" s="49" t="s">
        <v>5047</v>
      </c>
      <c r="D234" s="108"/>
      <c r="E234" s="109"/>
      <c r="F234" s="109"/>
      <c r="G234" s="41"/>
      <c r="H234" s="1"/>
      <c r="I234" s="1"/>
      <c r="J234" s="159"/>
      <c r="K234" s="173"/>
      <c r="L234" s="159"/>
      <c r="M234" s="160"/>
      <c r="N234" s="159"/>
      <c r="O234" s="159"/>
      <c r="P234" s="159"/>
      <c r="Q234" s="40"/>
      <c r="R234" s="7"/>
      <c r="S234" s="7"/>
      <c r="T234" s="7"/>
      <c r="U234" s="7"/>
      <c r="V234" s="107" t="s">
        <v>2224</v>
      </c>
      <c r="W234" s="150">
        <v>0.96499999999999997</v>
      </c>
      <c r="X234" s="7"/>
      <c r="Y234" s="7"/>
      <c r="Z234" s="67"/>
      <c r="AA234" s="58"/>
      <c r="AB234" s="58"/>
      <c r="AC234" s="74"/>
      <c r="AD234" s="307"/>
      <c r="AE234" s="308"/>
      <c r="AF234" s="308"/>
      <c r="AG234" s="308"/>
      <c r="AH234" s="308"/>
      <c r="AI234" s="309"/>
      <c r="AJ234" s="45" t="s">
        <v>2248</v>
      </c>
      <c r="AK234" s="46"/>
      <c r="AL234" s="46"/>
      <c r="AM234" s="46"/>
      <c r="AN234" s="46"/>
      <c r="AO234" s="46"/>
      <c r="AP234" s="46"/>
      <c r="AQ234" s="46"/>
      <c r="AR234" s="46"/>
      <c r="AS234" s="53" t="s">
        <v>1</v>
      </c>
      <c r="AT234" s="205">
        <v>0.5</v>
      </c>
      <c r="AU234" s="148"/>
      <c r="AV234" s="147"/>
      <c r="AW234" s="146"/>
      <c r="AX234" s="145"/>
      <c r="AY234" s="89">
        <f>ROUND(ROUND(ROUND(M225*W234,0)*$AB$12,0)*AT234,0)-AU232</f>
        <v>228</v>
      </c>
      <c r="AZ234" s="9"/>
    </row>
    <row r="235" spans="1:52" ht="14.25" customHeight="1" x14ac:dyDescent="0.3">
      <c r="A235" s="6">
        <v>22</v>
      </c>
      <c r="B235" s="154">
        <v>7721</v>
      </c>
      <c r="C235" s="49" t="s">
        <v>5046</v>
      </c>
      <c r="D235" s="108"/>
      <c r="E235" s="109"/>
      <c r="F235" s="109"/>
      <c r="G235" s="298" t="s">
        <v>3098</v>
      </c>
      <c r="H235" s="299"/>
      <c r="I235" s="299"/>
      <c r="J235" s="300"/>
      <c r="K235" s="57" t="s">
        <v>2920</v>
      </c>
      <c r="L235" s="56"/>
      <c r="M235" s="266"/>
      <c r="N235" s="56"/>
      <c r="O235" s="56"/>
      <c r="P235" s="56"/>
      <c r="Q235" s="238"/>
      <c r="R235" s="30"/>
      <c r="S235" s="50"/>
      <c r="T235" s="50"/>
      <c r="U235" s="50"/>
      <c r="V235" s="50"/>
      <c r="W235" s="52"/>
      <c r="X235" s="50"/>
      <c r="Y235" s="50"/>
      <c r="Z235" s="68"/>
      <c r="AA235" s="127"/>
      <c r="AB235" s="127"/>
      <c r="AC235" s="81"/>
      <c r="AD235" s="187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165"/>
      <c r="AT235" s="271"/>
      <c r="AU235" s="176"/>
      <c r="AV235" s="165"/>
      <c r="AW235" s="165"/>
      <c r="AX235" s="175"/>
      <c r="AY235" s="89">
        <f>ROUND(M237*$AB$12,0)</f>
        <v>424</v>
      </c>
      <c r="AZ235" s="9"/>
    </row>
    <row r="236" spans="1:52" ht="14.25" customHeight="1" x14ac:dyDescent="0.3">
      <c r="A236" s="6">
        <v>22</v>
      </c>
      <c r="B236" s="154">
        <v>7722</v>
      </c>
      <c r="C236" s="49" t="s">
        <v>5045</v>
      </c>
      <c r="D236" s="108"/>
      <c r="E236" s="109"/>
      <c r="F236" s="109"/>
      <c r="G236" s="301"/>
      <c r="H236" s="302"/>
      <c r="I236" s="302"/>
      <c r="J236" s="303"/>
      <c r="K236" s="55"/>
      <c r="L236" s="54"/>
      <c r="M236" s="265"/>
      <c r="N236" s="54"/>
      <c r="O236" s="54"/>
      <c r="P236" s="54"/>
      <c r="Q236" s="200"/>
      <c r="R236" s="1"/>
      <c r="S236" s="58"/>
      <c r="T236" s="58"/>
      <c r="U236" s="58"/>
      <c r="V236" s="58"/>
      <c r="W236" s="158"/>
      <c r="X236" s="58"/>
      <c r="Y236" s="58"/>
      <c r="Z236" s="67"/>
      <c r="AA236" s="58"/>
      <c r="AB236" s="58"/>
      <c r="AC236" s="74"/>
      <c r="AD236" s="304" t="s">
        <v>2230</v>
      </c>
      <c r="AE236" s="305"/>
      <c r="AF236" s="305"/>
      <c r="AG236" s="305"/>
      <c r="AH236" s="305"/>
      <c r="AI236" s="306"/>
      <c r="AJ236" s="166" t="s">
        <v>2244</v>
      </c>
      <c r="AK236" s="62"/>
      <c r="AL236" s="62"/>
      <c r="AM236" s="62"/>
      <c r="AN236" s="62"/>
      <c r="AO236" s="62"/>
      <c r="AP236" s="62"/>
      <c r="AQ236" s="62"/>
      <c r="AR236" s="62"/>
      <c r="AS236" s="50" t="s">
        <v>2224</v>
      </c>
      <c r="AT236" s="205">
        <v>0.7</v>
      </c>
      <c r="AU236" s="157"/>
      <c r="AV236" s="156"/>
      <c r="AW236" s="156"/>
      <c r="AX236" s="155"/>
      <c r="AY236" s="89">
        <f>ROUND(ROUND(M237*$AB$12,0)*AT236,0)</f>
        <v>297</v>
      </c>
      <c r="AZ236" s="9"/>
    </row>
    <row r="237" spans="1:52" ht="14.1" x14ac:dyDescent="0.3">
      <c r="A237" s="6">
        <v>22</v>
      </c>
      <c r="B237" s="154" t="s">
        <v>1592</v>
      </c>
      <c r="C237" s="49" t="s">
        <v>5044</v>
      </c>
      <c r="D237" s="108"/>
      <c r="E237" s="109"/>
      <c r="F237" s="109"/>
      <c r="G237" s="301"/>
      <c r="H237" s="302"/>
      <c r="I237" s="302"/>
      <c r="J237" s="303"/>
      <c r="K237" s="173"/>
      <c r="L237" s="159"/>
      <c r="M237" s="174">
        <f>'7経過的生活介護(基本４)'!L237</f>
        <v>606</v>
      </c>
      <c r="N237" s="1" t="s">
        <v>1860</v>
      </c>
      <c r="O237" s="1"/>
      <c r="P237" s="1"/>
      <c r="Q237" s="40"/>
      <c r="R237" s="1"/>
      <c r="S237" s="58"/>
      <c r="T237" s="58"/>
      <c r="U237" s="58"/>
      <c r="V237" s="58"/>
      <c r="W237" s="158"/>
      <c r="X237" s="58"/>
      <c r="Y237" s="58"/>
      <c r="Z237" s="67"/>
      <c r="AA237" s="58"/>
      <c r="AB237" s="58"/>
      <c r="AC237" s="74"/>
      <c r="AD237" s="307"/>
      <c r="AE237" s="308"/>
      <c r="AF237" s="308"/>
      <c r="AG237" s="308"/>
      <c r="AH237" s="308"/>
      <c r="AI237" s="309"/>
      <c r="AJ237" s="45" t="s">
        <v>2248</v>
      </c>
      <c r="AK237" s="46"/>
      <c r="AL237" s="46"/>
      <c r="AM237" s="46"/>
      <c r="AN237" s="46"/>
      <c r="AO237" s="46"/>
      <c r="AP237" s="46"/>
      <c r="AQ237" s="46"/>
      <c r="AR237" s="46"/>
      <c r="AS237" s="53" t="s">
        <v>1</v>
      </c>
      <c r="AT237" s="205">
        <v>0.5</v>
      </c>
      <c r="AU237" s="157"/>
      <c r="AV237" s="156"/>
      <c r="AW237" s="156"/>
      <c r="AX237" s="155"/>
      <c r="AY237" s="89">
        <f>ROUND(ROUND(M237*$AB$12,0)*AT237,0)</f>
        <v>212</v>
      </c>
      <c r="AZ237" s="9"/>
    </row>
    <row r="238" spans="1:52" ht="14.1" x14ac:dyDescent="0.3">
      <c r="A238" s="6">
        <v>22</v>
      </c>
      <c r="B238" s="154">
        <v>7723</v>
      </c>
      <c r="C238" s="49" t="s">
        <v>5043</v>
      </c>
      <c r="D238" s="108"/>
      <c r="E238" s="109"/>
      <c r="F238" s="109"/>
      <c r="G238" s="108"/>
      <c r="H238" s="109"/>
      <c r="I238" s="109"/>
      <c r="J238" s="110"/>
      <c r="K238" s="41"/>
      <c r="L238" s="1"/>
      <c r="M238" s="33"/>
      <c r="N238" s="1"/>
      <c r="O238" s="1"/>
      <c r="P238" s="1"/>
      <c r="Q238" s="40"/>
      <c r="R238" s="62" t="s">
        <v>2234</v>
      </c>
      <c r="S238" s="62"/>
      <c r="T238" s="62"/>
      <c r="U238" s="62"/>
      <c r="V238" s="62"/>
      <c r="W238" s="168"/>
      <c r="X238" s="62"/>
      <c r="Y238" s="62"/>
      <c r="Z238" s="67"/>
      <c r="AA238" s="58"/>
      <c r="AB238" s="58"/>
      <c r="AC238" s="74"/>
      <c r="AD238" s="166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50"/>
      <c r="AT238" s="268"/>
      <c r="AU238" s="157"/>
      <c r="AV238" s="156"/>
      <c r="AW238" s="156"/>
      <c r="AX238" s="155"/>
      <c r="AY238" s="89">
        <f>ROUND(ROUND(M237*W240,0)*$AB$12,0)</f>
        <v>410</v>
      </c>
      <c r="AZ238" s="9"/>
    </row>
    <row r="239" spans="1:52" ht="14.25" customHeight="1" x14ac:dyDescent="0.3">
      <c r="A239" s="6">
        <v>22</v>
      </c>
      <c r="B239" s="154">
        <v>7724</v>
      </c>
      <c r="C239" s="49" t="s">
        <v>5042</v>
      </c>
      <c r="D239" s="108"/>
      <c r="E239" s="109"/>
      <c r="F239" s="109"/>
      <c r="G239" s="41"/>
      <c r="H239" s="1"/>
      <c r="I239" s="1"/>
      <c r="J239" s="1"/>
      <c r="K239" s="173"/>
      <c r="L239" s="159"/>
      <c r="M239" s="160"/>
      <c r="N239" s="159"/>
      <c r="O239" s="159"/>
      <c r="P239" s="1"/>
      <c r="Q239" s="40"/>
      <c r="R239" s="58" t="s">
        <v>2231</v>
      </c>
      <c r="S239" s="58"/>
      <c r="T239" s="58"/>
      <c r="U239" s="58"/>
      <c r="V239" s="58"/>
      <c r="W239" s="158"/>
      <c r="X239" s="58"/>
      <c r="Y239" s="58"/>
      <c r="Z239" s="67"/>
      <c r="AA239" s="58"/>
      <c r="AB239" s="58"/>
      <c r="AC239" s="74"/>
      <c r="AD239" s="304" t="s">
        <v>2230</v>
      </c>
      <c r="AE239" s="305"/>
      <c r="AF239" s="305"/>
      <c r="AG239" s="305"/>
      <c r="AH239" s="305"/>
      <c r="AI239" s="306"/>
      <c r="AJ239" s="166" t="s">
        <v>2244</v>
      </c>
      <c r="AK239" s="62"/>
      <c r="AL239" s="62"/>
      <c r="AM239" s="62"/>
      <c r="AN239" s="62"/>
      <c r="AO239" s="62"/>
      <c r="AP239" s="62"/>
      <c r="AQ239" s="62"/>
      <c r="AR239" s="62"/>
      <c r="AS239" s="50" t="s">
        <v>2224</v>
      </c>
      <c r="AT239" s="205">
        <v>0.7</v>
      </c>
      <c r="AU239" s="157"/>
      <c r="AV239" s="156"/>
      <c r="AW239" s="156"/>
      <c r="AX239" s="155"/>
      <c r="AY239" s="89">
        <f>ROUND(ROUND(ROUND(M237*W240,0)*$AB$12,0)*AT239,0)</f>
        <v>287</v>
      </c>
      <c r="AZ239" s="9"/>
    </row>
    <row r="240" spans="1:52" ht="14.1" x14ac:dyDescent="0.3">
      <c r="A240" s="6">
        <v>22</v>
      </c>
      <c r="B240" s="154" t="s">
        <v>1591</v>
      </c>
      <c r="C240" s="49" t="s">
        <v>5041</v>
      </c>
      <c r="D240" s="108"/>
      <c r="E240" s="109"/>
      <c r="F240" s="109"/>
      <c r="G240" s="41"/>
      <c r="H240" s="1"/>
      <c r="I240" s="1"/>
      <c r="J240" s="1"/>
      <c r="K240" s="173"/>
      <c r="L240" s="159"/>
      <c r="M240" s="160"/>
      <c r="N240" s="159"/>
      <c r="O240" s="159"/>
      <c r="P240" s="1"/>
      <c r="Q240" s="40"/>
      <c r="R240" s="7"/>
      <c r="S240" s="7"/>
      <c r="T240" s="7"/>
      <c r="U240" s="7"/>
      <c r="V240" s="107" t="s">
        <v>2224</v>
      </c>
      <c r="W240" s="150">
        <v>0.96499999999999997</v>
      </c>
      <c r="X240" s="7"/>
      <c r="Y240" s="7"/>
      <c r="Z240" s="67"/>
      <c r="AA240" s="58"/>
      <c r="AB240" s="58"/>
      <c r="AC240" s="74"/>
      <c r="AD240" s="307"/>
      <c r="AE240" s="308"/>
      <c r="AF240" s="308"/>
      <c r="AG240" s="308"/>
      <c r="AH240" s="308"/>
      <c r="AI240" s="309"/>
      <c r="AJ240" s="45" t="s">
        <v>2248</v>
      </c>
      <c r="AK240" s="46"/>
      <c r="AL240" s="46"/>
      <c r="AM240" s="46"/>
      <c r="AN240" s="46"/>
      <c r="AO240" s="46"/>
      <c r="AP240" s="46"/>
      <c r="AQ240" s="46"/>
      <c r="AR240" s="46"/>
      <c r="AS240" s="53" t="s">
        <v>1</v>
      </c>
      <c r="AT240" s="205">
        <v>0.5</v>
      </c>
      <c r="AU240" s="172"/>
      <c r="AV240" s="146"/>
      <c r="AW240" s="146"/>
      <c r="AX240" s="145"/>
      <c r="AY240" s="89">
        <f>ROUND(ROUND(ROUND(M237*W240,0)*$AB$12,0)*AT240,0)</f>
        <v>205</v>
      </c>
      <c r="AZ240" s="9"/>
    </row>
    <row r="241" spans="1:52" ht="14.25" customHeight="1" x14ac:dyDescent="0.3">
      <c r="A241" s="6">
        <v>22</v>
      </c>
      <c r="B241" s="154" t="s">
        <v>1590</v>
      </c>
      <c r="C241" s="49" t="s">
        <v>5040</v>
      </c>
      <c r="D241" s="108"/>
      <c r="E241" s="109"/>
      <c r="F241" s="109"/>
      <c r="G241" s="55"/>
      <c r="H241" s="54"/>
      <c r="I241" s="54"/>
      <c r="J241" s="54"/>
      <c r="K241" s="41"/>
      <c r="L241" s="159"/>
      <c r="M241" s="160"/>
      <c r="N241" s="159"/>
      <c r="O241" s="159"/>
      <c r="P241" s="159"/>
      <c r="Q241" s="40"/>
      <c r="R241" s="30"/>
      <c r="S241" s="50"/>
      <c r="T241" s="50"/>
      <c r="U241" s="50"/>
      <c r="V241" s="50"/>
      <c r="W241" s="52"/>
      <c r="X241" s="50"/>
      <c r="Y241" s="50"/>
      <c r="Z241" s="68"/>
      <c r="AA241" s="127"/>
      <c r="AB241" s="127"/>
      <c r="AC241" s="81"/>
      <c r="AD241" s="187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165"/>
      <c r="AT241" s="271"/>
      <c r="AU241" s="310" t="s">
        <v>2255</v>
      </c>
      <c r="AV241" s="311"/>
      <c r="AW241" s="311"/>
      <c r="AX241" s="312"/>
      <c r="AY241" s="89">
        <f>ROUND(M237*$AB$12,0)-AU244</f>
        <v>419</v>
      </c>
      <c r="AZ241" s="9"/>
    </row>
    <row r="242" spans="1:52" ht="14.25" customHeight="1" x14ac:dyDescent="0.3">
      <c r="A242" s="6">
        <v>22</v>
      </c>
      <c r="B242" s="154" t="s">
        <v>1589</v>
      </c>
      <c r="C242" s="49" t="s">
        <v>5039</v>
      </c>
      <c r="D242" s="108"/>
      <c r="E242" s="109"/>
      <c r="F242" s="109"/>
      <c r="G242" s="55"/>
      <c r="H242" s="54"/>
      <c r="I242" s="54"/>
      <c r="J242" s="54"/>
      <c r="K242" s="173"/>
      <c r="L242" s="159"/>
      <c r="M242" s="33"/>
      <c r="N242" s="1"/>
      <c r="O242" s="1"/>
      <c r="P242" s="159"/>
      <c r="Q242" s="40"/>
      <c r="R242" s="1"/>
      <c r="S242" s="58"/>
      <c r="T242" s="58"/>
      <c r="U242" s="58"/>
      <c r="V242" s="58"/>
      <c r="W242" s="158"/>
      <c r="X242" s="58"/>
      <c r="Y242" s="58"/>
      <c r="Z242" s="67"/>
      <c r="AA242" s="58"/>
      <c r="AB242" s="58"/>
      <c r="AC242" s="74"/>
      <c r="AD242" s="304" t="s">
        <v>2230</v>
      </c>
      <c r="AE242" s="305"/>
      <c r="AF242" s="305"/>
      <c r="AG242" s="305"/>
      <c r="AH242" s="305"/>
      <c r="AI242" s="306"/>
      <c r="AJ242" s="166" t="s">
        <v>2244</v>
      </c>
      <c r="AK242" s="62"/>
      <c r="AL242" s="62"/>
      <c r="AM242" s="62"/>
      <c r="AN242" s="62"/>
      <c r="AO242" s="62"/>
      <c r="AP242" s="62"/>
      <c r="AQ242" s="62"/>
      <c r="AR242" s="62"/>
      <c r="AS242" s="50" t="s">
        <v>2224</v>
      </c>
      <c r="AT242" s="205">
        <v>0.7</v>
      </c>
      <c r="AU242" s="313"/>
      <c r="AV242" s="314"/>
      <c r="AW242" s="314"/>
      <c r="AX242" s="315"/>
      <c r="AY242" s="89">
        <f>ROUND(ROUND(M237*$AB$12,0)*AT242,0)-AU244</f>
        <v>292</v>
      </c>
      <c r="AZ242" s="9"/>
    </row>
    <row r="243" spans="1:52" ht="14.1" x14ac:dyDescent="0.3">
      <c r="A243" s="6">
        <v>22</v>
      </c>
      <c r="B243" s="154" t="s">
        <v>1588</v>
      </c>
      <c r="C243" s="49" t="s">
        <v>5038</v>
      </c>
      <c r="D243" s="108"/>
      <c r="E243" s="109"/>
      <c r="F243" s="109"/>
      <c r="G243" s="55"/>
      <c r="H243" s="54"/>
      <c r="I243" s="54"/>
      <c r="J243" s="54"/>
      <c r="K243" s="173"/>
      <c r="L243" s="159"/>
      <c r="M243" s="196"/>
      <c r="N243" s="1"/>
      <c r="O243" s="1"/>
      <c r="P243" s="1"/>
      <c r="Q243" s="40"/>
      <c r="R243" s="1"/>
      <c r="S243" s="58"/>
      <c r="T243" s="58"/>
      <c r="U243" s="58"/>
      <c r="V243" s="58"/>
      <c r="W243" s="158"/>
      <c r="X243" s="58"/>
      <c r="Y243" s="58"/>
      <c r="Z243" s="67"/>
      <c r="AA243" s="58"/>
      <c r="AB243" s="58"/>
      <c r="AC243" s="74"/>
      <c r="AD243" s="307"/>
      <c r="AE243" s="308"/>
      <c r="AF243" s="308"/>
      <c r="AG243" s="308"/>
      <c r="AH243" s="308"/>
      <c r="AI243" s="309"/>
      <c r="AJ243" s="45" t="s">
        <v>2248</v>
      </c>
      <c r="AK243" s="46"/>
      <c r="AL243" s="46"/>
      <c r="AM243" s="46"/>
      <c r="AN243" s="46"/>
      <c r="AO243" s="46"/>
      <c r="AP243" s="46"/>
      <c r="AQ243" s="46"/>
      <c r="AR243" s="46"/>
      <c r="AS243" s="53" t="s">
        <v>1</v>
      </c>
      <c r="AT243" s="205">
        <v>0.5</v>
      </c>
      <c r="AU243" s="313"/>
      <c r="AV243" s="314"/>
      <c r="AW243" s="314"/>
      <c r="AX243" s="315"/>
      <c r="AY243" s="89">
        <f>ROUND(ROUND(M237*$AB$12,0)*AT243,0)-AU244</f>
        <v>207</v>
      </c>
      <c r="AZ243" s="9"/>
    </row>
    <row r="244" spans="1:52" ht="14.1" x14ac:dyDescent="0.3">
      <c r="A244" s="6">
        <v>22</v>
      </c>
      <c r="B244" s="154" t="s">
        <v>1587</v>
      </c>
      <c r="C244" s="49" t="s">
        <v>5037</v>
      </c>
      <c r="D244" s="108"/>
      <c r="E244" s="109"/>
      <c r="F244" s="109"/>
      <c r="G244" s="55"/>
      <c r="H244" s="54"/>
      <c r="I244" s="54"/>
      <c r="J244" s="54"/>
      <c r="K244" s="41"/>
      <c r="L244" s="1"/>
      <c r="M244" s="33"/>
      <c r="N244" s="1"/>
      <c r="O244" s="1"/>
      <c r="P244" s="1"/>
      <c r="Q244" s="40"/>
      <c r="R244" s="62" t="s">
        <v>2234</v>
      </c>
      <c r="S244" s="62"/>
      <c r="T244" s="62"/>
      <c r="U244" s="62"/>
      <c r="V244" s="62"/>
      <c r="W244" s="168"/>
      <c r="X244" s="62"/>
      <c r="Y244" s="62"/>
      <c r="Z244" s="67"/>
      <c r="AA244" s="58"/>
      <c r="AB244" s="58"/>
      <c r="AC244" s="74"/>
      <c r="AD244" s="166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50"/>
      <c r="AT244" s="268"/>
      <c r="AU244" s="163">
        <v>5</v>
      </c>
      <c r="AV244" s="162" t="s">
        <v>2251</v>
      </c>
      <c r="AW244" s="159"/>
      <c r="AX244" s="161"/>
      <c r="AY244" s="89">
        <f>ROUND(ROUND(M237*W246,0)*$AB$12,0)-AU244</f>
        <v>405</v>
      </c>
      <c r="AZ244" s="9"/>
    </row>
    <row r="245" spans="1:52" ht="14.25" customHeight="1" x14ac:dyDescent="0.3">
      <c r="A245" s="6">
        <v>22</v>
      </c>
      <c r="B245" s="154" t="s">
        <v>1586</v>
      </c>
      <c r="C245" s="49" t="s">
        <v>5036</v>
      </c>
      <c r="D245" s="108"/>
      <c r="E245" s="109"/>
      <c r="F245" s="109"/>
      <c r="G245" s="41"/>
      <c r="H245" s="1"/>
      <c r="I245" s="1"/>
      <c r="J245" s="1"/>
      <c r="K245" s="173"/>
      <c r="L245" s="159"/>
      <c r="M245" s="160"/>
      <c r="N245" s="159"/>
      <c r="O245" s="159"/>
      <c r="P245" s="1"/>
      <c r="Q245" s="40"/>
      <c r="R245" s="58" t="s">
        <v>2231</v>
      </c>
      <c r="S245" s="58"/>
      <c r="T245" s="58"/>
      <c r="U245" s="58"/>
      <c r="V245" s="58"/>
      <c r="W245" s="158"/>
      <c r="X245" s="58"/>
      <c r="Y245" s="58"/>
      <c r="Z245" s="67"/>
      <c r="AA245" s="58"/>
      <c r="AB245" s="58"/>
      <c r="AC245" s="74"/>
      <c r="AD245" s="304" t="s">
        <v>2230</v>
      </c>
      <c r="AE245" s="305"/>
      <c r="AF245" s="305"/>
      <c r="AG245" s="305"/>
      <c r="AH245" s="305"/>
      <c r="AI245" s="306"/>
      <c r="AJ245" s="166" t="s">
        <v>2244</v>
      </c>
      <c r="AK245" s="62"/>
      <c r="AL245" s="62"/>
      <c r="AM245" s="62"/>
      <c r="AN245" s="62"/>
      <c r="AO245" s="62"/>
      <c r="AP245" s="62"/>
      <c r="AQ245" s="62"/>
      <c r="AR245" s="62"/>
      <c r="AS245" s="50" t="s">
        <v>2224</v>
      </c>
      <c r="AT245" s="205">
        <v>0.7</v>
      </c>
      <c r="AU245" s="157"/>
      <c r="AV245" s="156"/>
      <c r="AW245" s="156"/>
      <c r="AX245" s="155"/>
      <c r="AY245" s="89">
        <f>ROUND(ROUND(ROUND(M237*W246,0)*$AB$12,0)*AT245,0)-AU244</f>
        <v>282</v>
      </c>
      <c r="AZ245" s="9"/>
    </row>
    <row r="246" spans="1:52" ht="14.1" x14ac:dyDescent="0.3">
      <c r="A246" s="6">
        <v>22</v>
      </c>
      <c r="B246" s="154" t="s">
        <v>1585</v>
      </c>
      <c r="C246" s="49" t="s">
        <v>5035</v>
      </c>
      <c r="D246" s="108"/>
      <c r="E246" s="109"/>
      <c r="F246" s="109"/>
      <c r="G246" s="41"/>
      <c r="H246" s="1"/>
      <c r="I246" s="1"/>
      <c r="J246" s="1"/>
      <c r="K246" s="173"/>
      <c r="L246" s="159"/>
      <c r="M246" s="160"/>
      <c r="N246" s="159"/>
      <c r="O246" s="159"/>
      <c r="P246" s="1"/>
      <c r="Q246" s="40"/>
      <c r="R246" s="7"/>
      <c r="S246" s="7"/>
      <c r="T246" s="7"/>
      <c r="U246" s="7"/>
      <c r="V246" s="107" t="s">
        <v>2224</v>
      </c>
      <c r="W246" s="150">
        <v>0.96499999999999997</v>
      </c>
      <c r="X246" s="7"/>
      <c r="Y246" s="7"/>
      <c r="Z246" s="67"/>
      <c r="AA246" s="58"/>
      <c r="AB246" s="58"/>
      <c r="AC246" s="74"/>
      <c r="AD246" s="307"/>
      <c r="AE246" s="308"/>
      <c r="AF246" s="308"/>
      <c r="AG246" s="308"/>
      <c r="AH246" s="308"/>
      <c r="AI246" s="309"/>
      <c r="AJ246" s="45" t="s">
        <v>2248</v>
      </c>
      <c r="AK246" s="46"/>
      <c r="AL246" s="46"/>
      <c r="AM246" s="46"/>
      <c r="AN246" s="46"/>
      <c r="AO246" s="46"/>
      <c r="AP246" s="46"/>
      <c r="AQ246" s="46"/>
      <c r="AR246" s="46"/>
      <c r="AS246" s="53" t="s">
        <v>1</v>
      </c>
      <c r="AT246" s="205">
        <v>0.5</v>
      </c>
      <c r="AU246" s="148"/>
      <c r="AV246" s="147"/>
      <c r="AW246" s="146"/>
      <c r="AX246" s="145"/>
      <c r="AY246" s="89">
        <f>ROUND(ROUND(ROUND(M237*W246,0)*$AB$12,0)*AT246,0)-AU244</f>
        <v>200</v>
      </c>
      <c r="AZ246" s="9"/>
    </row>
    <row r="247" spans="1:52" ht="14.25" customHeight="1" x14ac:dyDescent="0.3">
      <c r="A247" s="6">
        <v>22</v>
      </c>
      <c r="B247" s="154">
        <v>7725</v>
      </c>
      <c r="C247" s="49" t="s">
        <v>5034</v>
      </c>
      <c r="D247" s="108"/>
      <c r="E247" s="109"/>
      <c r="F247" s="109"/>
      <c r="G247" s="41"/>
      <c r="H247" s="1"/>
      <c r="I247" s="1"/>
      <c r="J247" s="159"/>
      <c r="K247" s="57" t="s">
        <v>2907</v>
      </c>
      <c r="L247" s="56"/>
      <c r="M247" s="266"/>
      <c r="N247" s="56"/>
      <c r="O247" s="56"/>
      <c r="P247" s="56"/>
      <c r="Q247" s="238"/>
      <c r="R247" s="30"/>
      <c r="S247" s="50"/>
      <c r="T247" s="50"/>
      <c r="U247" s="50"/>
      <c r="V247" s="50"/>
      <c r="W247" s="52"/>
      <c r="X247" s="50"/>
      <c r="Y247" s="50"/>
      <c r="Z247" s="68"/>
      <c r="AA247" s="127"/>
      <c r="AB247" s="127"/>
      <c r="AC247" s="81"/>
      <c r="AD247" s="187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165"/>
      <c r="AT247" s="271"/>
      <c r="AU247" s="176"/>
      <c r="AV247" s="165"/>
      <c r="AW247" s="165"/>
      <c r="AX247" s="175"/>
      <c r="AY247" s="89">
        <f>ROUND(M249*$AB$12,0)</f>
        <v>424</v>
      </c>
      <c r="AZ247" s="9"/>
    </row>
    <row r="248" spans="1:52" ht="14.25" customHeight="1" x14ac:dyDescent="0.3">
      <c r="A248" s="6">
        <v>22</v>
      </c>
      <c r="B248" s="154">
        <v>7726</v>
      </c>
      <c r="C248" s="49" t="s">
        <v>5033</v>
      </c>
      <c r="D248" s="108"/>
      <c r="E248" s="109"/>
      <c r="F248" s="109"/>
      <c r="G248" s="41"/>
      <c r="H248" s="1"/>
      <c r="I248" s="1"/>
      <c r="J248" s="159"/>
      <c r="K248" s="55"/>
      <c r="L248" s="54"/>
      <c r="M248" s="265"/>
      <c r="N248" s="54"/>
      <c r="O248" s="54"/>
      <c r="P248" s="54"/>
      <c r="Q248" s="200"/>
      <c r="R248" s="1"/>
      <c r="S248" s="58"/>
      <c r="T248" s="58"/>
      <c r="U248" s="58"/>
      <c r="V248" s="58"/>
      <c r="W248" s="158"/>
      <c r="X248" s="58"/>
      <c r="Y248" s="58"/>
      <c r="Z248" s="67"/>
      <c r="AA248" s="58"/>
      <c r="AB248" s="58"/>
      <c r="AC248" s="74"/>
      <c r="AD248" s="304" t="s">
        <v>2230</v>
      </c>
      <c r="AE248" s="305"/>
      <c r="AF248" s="305"/>
      <c r="AG248" s="305"/>
      <c r="AH248" s="305"/>
      <c r="AI248" s="306"/>
      <c r="AJ248" s="166" t="s">
        <v>2244</v>
      </c>
      <c r="AK248" s="62"/>
      <c r="AL248" s="62"/>
      <c r="AM248" s="62"/>
      <c r="AN248" s="62"/>
      <c r="AO248" s="62"/>
      <c r="AP248" s="62"/>
      <c r="AQ248" s="62"/>
      <c r="AR248" s="62"/>
      <c r="AS248" s="50" t="s">
        <v>2224</v>
      </c>
      <c r="AT248" s="205">
        <v>0.7</v>
      </c>
      <c r="AU248" s="157"/>
      <c r="AV248" s="156"/>
      <c r="AW248" s="156"/>
      <c r="AX248" s="155"/>
      <c r="AY248" s="89">
        <f>ROUND(ROUND(M249*$AB$12,0)*AT248,0)</f>
        <v>297</v>
      </c>
      <c r="AZ248" s="9"/>
    </row>
    <row r="249" spans="1:52" ht="14.1" x14ac:dyDescent="0.3">
      <c r="A249" s="6">
        <v>22</v>
      </c>
      <c r="B249" s="154" t="s">
        <v>1584</v>
      </c>
      <c r="C249" s="49" t="s">
        <v>5032</v>
      </c>
      <c r="D249" s="108"/>
      <c r="E249" s="109"/>
      <c r="F249" s="109"/>
      <c r="G249" s="41"/>
      <c r="H249" s="1"/>
      <c r="I249" s="1"/>
      <c r="J249" s="159"/>
      <c r="K249" s="173"/>
      <c r="L249" s="159"/>
      <c r="M249" s="174">
        <f>'7経過的生活介護(基本４)'!L249</f>
        <v>606</v>
      </c>
      <c r="N249" s="1" t="s">
        <v>1860</v>
      </c>
      <c r="O249" s="1"/>
      <c r="P249" s="1"/>
      <c r="Q249" s="40"/>
      <c r="R249" s="1"/>
      <c r="S249" s="58"/>
      <c r="T249" s="58"/>
      <c r="U249" s="58"/>
      <c r="V249" s="58"/>
      <c r="W249" s="158"/>
      <c r="X249" s="58"/>
      <c r="Y249" s="58"/>
      <c r="Z249" s="67"/>
      <c r="AA249" s="58"/>
      <c r="AB249" s="58"/>
      <c r="AC249" s="74"/>
      <c r="AD249" s="307"/>
      <c r="AE249" s="308"/>
      <c r="AF249" s="308"/>
      <c r="AG249" s="308"/>
      <c r="AH249" s="308"/>
      <c r="AI249" s="309"/>
      <c r="AJ249" s="45" t="s">
        <v>2248</v>
      </c>
      <c r="AK249" s="46"/>
      <c r="AL249" s="46"/>
      <c r="AM249" s="46"/>
      <c r="AN249" s="46"/>
      <c r="AO249" s="46"/>
      <c r="AP249" s="46"/>
      <c r="AQ249" s="46"/>
      <c r="AR249" s="46"/>
      <c r="AS249" s="53" t="s">
        <v>1</v>
      </c>
      <c r="AT249" s="205">
        <v>0.5</v>
      </c>
      <c r="AU249" s="157"/>
      <c r="AV249" s="156"/>
      <c r="AW249" s="156"/>
      <c r="AX249" s="155"/>
      <c r="AY249" s="89">
        <f>ROUND(ROUND(M249*$AB$12,0)*AT249,0)</f>
        <v>212</v>
      </c>
      <c r="AZ249" s="9"/>
    </row>
    <row r="250" spans="1:52" ht="14.1" x14ac:dyDescent="0.3">
      <c r="A250" s="6">
        <v>22</v>
      </c>
      <c r="B250" s="154">
        <v>7727</v>
      </c>
      <c r="C250" s="49" t="s">
        <v>5031</v>
      </c>
      <c r="D250" s="108"/>
      <c r="E250" s="109"/>
      <c r="F250" s="109"/>
      <c r="G250" s="41"/>
      <c r="H250" s="1"/>
      <c r="I250" s="1"/>
      <c r="J250" s="159"/>
      <c r="K250" s="173"/>
      <c r="L250" s="159"/>
      <c r="M250" s="160"/>
      <c r="N250" s="159"/>
      <c r="O250" s="159"/>
      <c r="P250" s="159"/>
      <c r="Q250" s="40"/>
      <c r="R250" s="62" t="s">
        <v>2234</v>
      </c>
      <c r="S250" s="62"/>
      <c r="T250" s="62"/>
      <c r="U250" s="62"/>
      <c r="V250" s="62"/>
      <c r="W250" s="168"/>
      <c r="X250" s="62"/>
      <c r="Y250" s="62"/>
      <c r="Z250" s="67"/>
      <c r="AA250" s="58"/>
      <c r="AB250" s="58"/>
      <c r="AC250" s="74"/>
      <c r="AD250" s="166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50"/>
      <c r="AT250" s="268"/>
      <c r="AU250" s="157"/>
      <c r="AV250" s="156"/>
      <c r="AW250" s="156"/>
      <c r="AX250" s="155"/>
      <c r="AY250" s="89">
        <f>ROUND(ROUND(M249*W252,0)*$AB$12,0)</f>
        <v>410</v>
      </c>
      <c r="AZ250" s="9"/>
    </row>
    <row r="251" spans="1:52" ht="14.25" customHeight="1" x14ac:dyDescent="0.3">
      <c r="A251" s="6">
        <v>22</v>
      </c>
      <c r="B251" s="154">
        <v>7728</v>
      </c>
      <c r="C251" s="49" t="s">
        <v>5030</v>
      </c>
      <c r="D251" s="108"/>
      <c r="E251" s="109"/>
      <c r="F251" s="109"/>
      <c r="G251" s="41"/>
      <c r="H251" s="1"/>
      <c r="I251" s="1"/>
      <c r="J251" s="159"/>
      <c r="K251" s="173"/>
      <c r="L251" s="159"/>
      <c r="M251" s="160"/>
      <c r="N251" s="159"/>
      <c r="O251" s="159"/>
      <c r="P251" s="159"/>
      <c r="Q251" s="40"/>
      <c r="R251" s="58" t="s">
        <v>2231</v>
      </c>
      <c r="S251" s="58"/>
      <c r="T251" s="58"/>
      <c r="U251" s="58"/>
      <c r="V251" s="58"/>
      <c r="W251" s="158"/>
      <c r="X251" s="58"/>
      <c r="Y251" s="58"/>
      <c r="Z251" s="67"/>
      <c r="AA251" s="58"/>
      <c r="AB251" s="58"/>
      <c r="AC251" s="74"/>
      <c r="AD251" s="304" t="s">
        <v>2230</v>
      </c>
      <c r="AE251" s="305"/>
      <c r="AF251" s="305"/>
      <c r="AG251" s="305"/>
      <c r="AH251" s="305"/>
      <c r="AI251" s="306"/>
      <c r="AJ251" s="166" t="s">
        <v>2244</v>
      </c>
      <c r="AK251" s="62"/>
      <c r="AL251" s="62"/>
      <c r="AM251" s="62"/>
      <c r="AN251" s="62"/>
      <c r="AO251" s="62"/>
      <c r="AP251" s="62"/>
      <c r="AQ251" s="62"/>
      <c r="AR251" s="62"/>
      <c r="AS251" s="50" t="s">
        <v>2224</v>
      </c>
      <c r="AT251" s="205">
        <v>0.7</v>
      </c>
      <c r="AU251" s="157"/>
      <c r="AV251" s="156"/>
      <c r="AW251" s="156"/>
      <c r="AX251" s="155"/>
      <c r="AY251" s="89">
        <f>ROUND(ROUND(ROUND(M249*W252,0)*$AB$12,0)*AT251,0)</f>
        <v>287</v>
      </c>
      <c r="AZ251" s="9"/>
    </row>
    <row r="252" spans="1:52" ht="14.1" x14ac:dyDescent="0.3">
      <c r="A252" s="6">
        <v>22</v>
      </c>
      <c r="B252" s="154" t="s">
        <v>1583</v>
      </c>
      <c r="C252" s="49" t="s">
        <v>5029</v>
      </c>
      <c r="D252" s="108"/>
      <c r="E252" s="109"/>
      <c r="F252" s="109"/>
      <c r="G252" s="41"/>
      <c r="H252" s="1"/>
      <c r="I252" s="1"/>
      <c r="J252" s="159"/>
      <c r="K252" s="173"/>
      <c r="L252" s="159"/>
      <c r="M252" s="160"/>
      <c r="N252" s="159"/>
      <c r="O252" s="159"/>
      <c r="P252" s="159"/>
      <c r="Q252" s="40"/>
      <c r="R252" s="7"/>
      <c r="S252" s="7"/>
      <c r="T252" s="7"/>
      <c r="U252" s="7"/>
      <c r="V252" s="107" t="s">
        <v>2224</v>
      </c>
      <c r="W252" s="150">
        <v>0.96499999999999997</v>
      </c>
      <c r="X252" s="7"/>
      <c r="Y252" s="7"/>
      <c r="Z252" s="67"/>
      <c r="AA252" s="58"/>
      <c r="AB252" s="58"/>
      <c r="AC252" s="74"/>
      <c r="AD252" s="307"/>
      <c r="AE252" s="308"/>
      <c r="AF252" s="308"/>
      <c r="AG252" s="308"/>
      <c r="AH252" s="308"/>
      <c r="AI252" s="309"/>
      <c r="AJ252" s="45" t="s">
        <v>2248</v>
      </c>
      <c r="AK252" s="46"/>
      <c r="AL252" s="46"/>
      <c r="AM252" s="46"/>
      <c r="AN252" s="46"/>
      <c r="AO252" s="46"/>
      <c r="AP252" s="46"/>
      <c r="AQ252" s="46"/>
      <c r="AR252" s="46"/>
      <c r="AS252" s="53" t="s">
        <v>1</v>
      </c>
      <c r="AT252" s="205">
        <v>0.5</v>
      </c>
      <c r="AU252" s="172"/>
      <c r="AV252" s="146"/>
      <c r="AW252" s="146"/>
      <c r="AX252" s="145"/>
      <c r="AY252" s="89">
        <f>ROUND(ROUND(ROUND(M249*W252,0)*$AB$12,0)*AT252,0)</f>
        <v>205</v>
      </c>
      <c r="AZ252" s="9"/>
    </row>
    <row r="253" spans="1:52" ht="14.25" customHeight="1" x14ac:dyDescent="0.3">
      <c r="A253" s="6">
        <v>22</v>
      </c>
      <c r="B253" s="154" t="s">
        <v>1582</v>
      </c>
      <c r="C253" s="49" t="s">
        <v>5028</v>
      </c>
      <c r="D253" s="108"/>
      <c r="E253" s="109"/>
      <c r="F253" s="109"/>
      <c r="G253" s="41"/>
      <c r="H253" s="1"/>
      <c r="I253" s="1"/>
      <c r="J253" s="159"/>
      <c r="K253" s="41"/>
      <c r="L253" s="159"/>
      <c r="M253" s="160"/>
      <c r="N253" s="159"/>
      <c r="O253" s="159"/>
      <c r="P253" s="159"/>
      <c r="Q253" s="40"/>
      <c r="R253" s="30"/>
      <c r="S253" s="50"/>
      <c r="T253" s="50"/>
      <c r="U253" s="50"/>
      <c r="V253" s="50"/>
      <c r="W253" s="52"/>
      <c r="X253" s="50"/>
      <c r="Y253" s="50"/>
      <c r="Z253" s="68"/>
      <c r="AA253" s="127"/>
      <c r="AB253" s="127"/>
      <c r="AC253" s="81"/>
      <c r="AD253" s="187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165"/>
      <c r="AT253" s="271"/>
      <c r="AU253" s="310" t="s">
        <v>2255</v>
      </c>
      <c r="AV253" s="311"/>
      <c r="AW253" s="311"/>
      <c r="AX253" s="312"/>
      <c r="AY253" s="89">
        <f>ROUND(M249*$AB$12,0)-AU256</f>
        <v>419</v>
      </c>
      <c r="AZ253" s="9"/>
    </row>
    <row r="254" spans="1:52" ht="14.25" customHeight="1" x14ac:dyDescent="0.3">
      <c r="A254" s="6">
        <v>22</v>
      </c>
      <c r="B254" s="154" t="s">
        <v>1581</v>
      </c>
      <c r="C254" s="49" t="s">
        <v>5027</v>
      </c>
      <c r="D254" s="108"/>
      <c r="E254" s="109"/>
      <c r="F254" s="109"/>
      <c r="G254" s="41"/>
      <c r="H254" s="1"/>
      <c r="I254" s="1"/>
      <c r="J254" s="159"/>
      <c r="K254" s="173"/>
      <c r="L254" s="159"/>
      <c r="M254" s="33"/>
      <c r="N254" s="1"/>
      <c r="O254" s="1"/>
      <c r="P254" s="159"/>
      <c r="Q254" s="40"/>
      <c r="R254" s="1"/>
      <c r="S254" s="58"/>
      <c r="T254" s="58"/>
      <c r="U254" s="58"/>
      <c r="V254" s="58"/>
      <c r="W254" s="158"/>
      <c r="X254" s="58"/>
      <c r="Y254" s="58"/>
      <c r="Z254" s="67"/>
      <c r="AA254" s="58"/>
      <c r="AB254" s="58"/>
      <c r="AC254" s="74"/>
      <c r="AD254" s="304" t="s">
        <v>2230</v>
      </c>
      <c r="AE254" s="305"/>
      <c r="AF254" s="305"/>
      <c r="AG254" s="305"/>
      <c r="AH254" s="305"/>
      <c r="AI254" s="306"/>
      <c r="AJ254" s="166" t="s">
        <v>2244</v>
      </c>
      <c r="AK254" s="62"/>
      <c r="AL254" s="62"/>
      <c r="AM254" s="62"/>
      <c r="AN254" s="62"/>
      <c r="AO254" s="62"/>
      <c r="AP254" s="62"/>
      <c r="AQ254" s="62"/>
      <c r="AR254" s="62"/>
      <c r="AS254" s="50" t="s">
        <v>2224</v>
      </c>
      <c r="AT254" s="205">
        <v>0.7</v>
      </c>
      <c r="AU254" s="313"/>
      <c r="AV254" s="314"/>
      <c r="AW254" s="314"/>
      <c r="AX254" s="315"/>
      <c r="AY254" s="89">
        <f>ROUND(ROUND(M249*$AB$12,0)*AT254,0)-AU256</f>
        <v>292</v>
      </c>
      <c r="AZ254" s="9"/>
    </row>
    <row r="255" spans="1:52" ht="14.1" x14ac:dyDescent="0.3">
      <c r="A255" s="6">
        <v>22</v>
      </c>
      <c r="B255" s="154" t="s">
        <v>1580</v>
      </c>
      <c r="C255" s="49" t="s">
        <v>5026</v>
      </c>
      <c r="D255" s="108"/>
      <c r="E255" s="109"/>
      <c r="F255" s="109"/>
      <c r="G255" s="41"/>
      <c r="H255" s="1"/>
      <c r="I255" s="1"/>
      <c r="J255" s="159"/>
      <c r="K255" s="173"/>
      <c r="L255" s="159"/>
      <c r="M255" s="196"/>
      <c r="N255" s="1"/>
      <c r="O255" s="1"/>
      <c r="P255" s="1"/>
      <c r="Q255" s="40"/>
      <c r="R255" s="1"/>
      <c r="S255" s="58"/>
      <c r="T255" s="58"/>
      <c r="U255" s="58"/>
      <c r="V255" s="58"/>
      <c r="W255" s="158"/>
      <c r="X255" s="58"/>
      <c r="Y255" s="58"/>
      <c r="Z255" s="67"/>
      <c r="AA255" s="58"/>
      <c r="AB255" s="58"/>
      <c r="AC255" s="74"/>
      <c r="AD255" s="307"/>
      <c r="AE255" s="308"/>
      <c r="AF255" s="308"/>
      <c r="AG255" s="308"/>
      <c r="AH255" s="308"/>
      <c r="AI255" s="309"/>
      <c r="AJ255" s="45" t="s">
        <v>2248</v>
      </c>
      <c r="AK255" s="46"/>
      <c r="AL255" s="46"/>
      <c r="AM255" s="46"/>
      <c r="AN255" s="46"/>
      <c r="AO255" s="46"/>
      <c r="AP255" s="46"/>
      <c r="AQ255" s="46"/>
      <c r="AR255" s="46"/>
      <c r="AS255" s="53" t="s">
        <v>1</v>
      </c>
      <c r="AT255" s="205">
        <v>0.5</v>
      </c>
      <c r="AU255" s="313"/>
      <c r="AV255" s="314"/>
      <c r="AW255" s="314"/>
      <c r="AX255" s="315"/>
      <c r="AY255" s="89">
        <f>ROUND(ROUND(M249*$AB$12,0)*AT255,0)-AU256</f>
        <v>207</v>
      </c>
      <c r="AZ255" s="9"/>
    </row>
    <row r="256" spans="1:52" ht="14.1" x14ac:dyDescent="0.3">
      <c r="A256" s="6">
        <v>22</v>
      </c>
      <c r="B256" s="154" t="s">
        <v>1579</v>
      </c>
      <c r="C256" s="49" t="s">
        <v>5025</v>
      </c>
      <c r="D256" s="108"/>
      <c r="E256" s="109"/>
      <c r="F256" s="109"/>
      <c r="G256" s="41"/>
      <c r="H256" s="1"/>
      <c r="I256" s="1"/>
      <c r="J256" s="159"/>
      <c r="K256" s="173"/>
      <c r="L256" s="159"/>
      <c r="M256" s="160"/>
      <c r="N256" s="159"/>
      <c r="O256" s="159"/>
      <c r="P256" s="159"/>
      <c r="Q256" s="40"/>
      <c r="R256" s="62" t="s">
        <v>2234</v>
      </c>
      <c r="S256" s="62"/>
      <c r="T256" s="62"/>
      <c r="U256" s="62"/>
      <c r="V256" s="62"/>
      <c r="W256" s="168"/>
      <c r="X256" s="62"/>
      <c r="Y256" s="62"/>
      <c r="Z256" s="67"/>
      <c r="AA256" s="58"/>
      <c r="AB256" s="58"/>
      <c r="AC256" s="74"/>
      <c r="AD256" s="166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50"/>
      <c r="AT256" s="268"/>
      <c r="AU256" s="163">
        <v>5</v>
      </c>
      <c r="AV256" s="162" t="s">
        <v>2251</v>
      </c>
      <c r="AW256" s="159"/>
      <c r="AX256" s="161"/>
      <c r="AY256" s="89">
        <f>ROUND(ROUND(M249*W258,0)*$AB$12,0)-AU256</f>
        <v>405</v>
      </c>
      <c r="AZ256" s="9"/>
    </row>
    <row r="257" spans="1:52" ht="14.25" customHeight="1" x14ac:dyDescent="0.3">
      <c r="A257" s="6">
        <v>22</v>
      </c>
      <c r="B257" s="154" t="s">
        <v>1578</v>
      </c>
      <c r="C257" s="49" t="s">
        <v>5024</v>
      </c>
      <c r="D257" s="108"/>
      <c r="E257" s="109"/>
      <c r="F257" s="109"/>
      <c r="G257" s="41"/>
      <c r="H257" s="1"/>
      <c r="I257" s="1"/>
      <c r="J257" s="159"/>
      <c r="K257" s="173"/>
      <c r="L257" s="159"/>
      <c r="M257" s="160"/>
      <c r="N257" s="159"/>
      <c r="O257" s="159"/>
      <c r="P257" s="159"/>
      <c r="Q257" s="40"/>
      <c r="R257" s="58" t="s">
        <v>2231</v>
      </c>
      <c r="S257" s="58"/>
      <c r="T257" s="58"/>
      <c r="U257" s="58"/>
      <c r="V257" s="58"/>
      <c r="W257" s="158"/>
      <c r="X257" s="58"/>
      <c r="Y257" s="58"/>
      <c r="Z257" s="67"/>
      <c r="AA257" s="58"/>
      <c r="AB257" s="58"/>
      <c r="AC257" s="74"/>
      <c r="AD257" s="304" t="s">
        <v>2230</v>
      </c>
      <c r="AE257" s="305"/>
      <c r="AF257" s="305"/>
      <c r="AG257" s="305"/>
      <c r="AH257" s="305"/>
      <c r="AI257" s="306"/>
      <c r="AJ257" s="166" t="s">
        <v>2244</v>
      </c>
      <c r="AK257" s="62"/>
      <c r="AL257" s="62"/>
      <c r="AM257" s="62"/>
      <c r="AN257" s="62"/>
      <c r="AO257" s="62"/>
      <c r="AP257" s="62"/>
      <c r="AQ257" s="62"/>
      <c r="AR257" s="62"/>
      <c r="AS257" s="50" t="s">
        <v>2224</v>
      </c>
      <c r="AT257" s="205">
        <v>0.7</v>
      </c>
      <c r="AU257" s="157"/>
      <c r="AV257" s="156"/>
      <c r="AW257" s="156"/>
      <c r="AX257" s="155"/>
      <c r="AY257" s="89">
        <f>ROUND(ROUND(ROUND(M249*W258,0)*$AB$12,0)*AT257,0)-AU256</f>
        <v>282</v>
      </c>
      <c r="AZ257" s="9"/>
    </row>
    <row r="258" spans="1:52" ht="14.1" x14ac:dyDescent="0.3">
      <c r="A258" s="6">
        <v>22</v>
      </c>
      <c r="B258" s="154" t="s">
        <v>1577</v>
      </c>
      <c r="C258" s="49" t="s">
        <v>5023</v>
      </c>
      <c r="D258" s="108"/>
      <c r="E258" s="109"/>
      <c r="F258" s="109"/>
      <c r="G258" s="41"/>
      <c r="H258" s="1"/>
      <c r="I258" s="1"/>
      <c r="J258" s="159"/>
      <c r="K258" s="173"/>
      <c r="L258" s="159"/>
      <c r="M258" s="160"/>
      <c r="N258" s="159"/>
      <c r="O258" s="159"/>
      <c r="P258" s="159"/>
      <c r="Q258" s="40"/>
      <c r="R258" s="7"/>
      <c r="S258" s="7"/>
      <c r="T258" s="7"/>
      <c r="U258" s="7"/>
      <c r="V258" s="107" t="s">
        <v>2224</v>
      </c>
      <c r="W258" s="150">
        <v>0.96499999999999997</v>
      </c>
      <c r="X258" s="7"/>
      <c r="Y258" s="7"/>
      <c r="Z258" s="67"/>
      <c r="AA258" s="58"/>
      <c r="AB258" s="58"/>
      <c r="AC258" s="74"/>
      <c r="AD258" s="307"/>
      <c r="AE258" s="308"/>
      <c r="AF258" s="308"/>
      <c r="AG258" s="308"/>
      <c r="AH258" s="308"/>
      <c r="AI258" s="309"/>
      <c r="AJ258" s="45" t="s">
        <v>2248</v>
      </c>
      <c r="AK258" s="46"/>
      <c r="AL258" s="46"/>
      <c r="AM258" s="46"/>
      <c r="AN258" s="46"/>
      <c r="AO258" s="46"/>
      <c r="AP258" s="46"/>
      <c r="AQ258" s="46"/>
      <c r="AR258" s="46"/>
      <c r="AS258" s="53" t="s">
        <v>1</v>
      </c>
      <c r="AT258" s="205">
        <v>0.5</v>
      </c>
      <c r="AU258" s="148"/>
      <c r="AV258" s="147"/>
      <c r="AW258" s="146"/>
      <c r="AX258" s="145"/>
      <c r="AY258" s="89">
        <f>ROUND(ROUND(ROUND(M249*W258,0)*$AB$12,0)*AT258,0)-AU256</f>
        <v>200</v>
      </c>
      <c r="AZ258" s="9"/>
    </row>
    <row r="259" spans="1:52" ht="14.25" customHeight="1" x14ac:dyDescent="0.3">
      <c r="A259" s="6">
        <v>22</v>
      </c>
      <c r="B259" s="154">
        <v>7731</v>
      </c>
      <c r="C259" s="49" t="s">
        <v>5022</v>
      </c>
      <c r="D259" s="108"/>
      <c r="E259" s="109"/>
      <c r="F259" s="109"/>
      <c r="G259" s="298" t="s">
        <v>3072</v>
      </c>
      <c r="H259" s="299"/>
      <c r="I259" s="299"/>
      <c r="J259" s="300"/>
      <c r="K259" s="57" t="s">
        <v>2920</v>
      </c>
      <c r="L259" s="56"/>
      <c r="M259" s="266"/>
      <c r="N259" s="56"/>
      <c r="O259" s="56"/>
      <c r="P259" s="56"/>
      <c r="Q259" s="238"/>
      <c r="R259" s="30"/>
      <c r="S259" s="50"/>
      <c r="T259" s="50"/>
      <c r="U259" s="50"/>
      <c r="V259" s="50"/>
      <c r="W259" s="52"/>
      <c r="X259" s="50"/>
      <c r="Y259" s="50"/>
      <c r="Z259" s="67"/>
      <c r="AA259" s="58"/>
      <c r="AB259" s="58"/>
      <c r="AC259" s="74"/>
      <c r="AD259" s="187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165"/>
      <c r="AT259" s="271"/>
      <c r="AU259" s="176"/>
      <c r="AV259" s="165"/>
      <c r="AW259" s="165"/>
      <c r="AX259" s="175"/>
      <c r="AY259" s="89">
        <f>ROUND(M261*$AB$12,0)</f>
        <v>395</v>
      </c>
      <c r="AZ259" s="9"/>
    </row>
    <row r="260" spans="1:52" ht="14.25" customHeight="1" x14ac:dyDescent="0.3">
      <c r="A260" s="6">
        <v>22</v>
      </c>
      <c r="B260" s="154">
        <v>7732</v>
      </c>
      <c r="C260" s="49" t="s">
        <v>5021</v>
      </c>
      <c r="D260" s="108"/>
      <c r="E260" s="109"/>
      <c r="F260" s="109"/>
      <c r="G260" s="301"/>
      <c r="H260" s="302"/>
      <c r="I260" s="302"/>
      <c r="J260" s="303"/>
      <c r="K260" s="55"/>
      <c r="L260" s="54"/>
      <c r="M260" s="265"/>
      <c r="N260" s="54"/>
      <c r="O260" s="54"/>
      <c r="P260" s="54"/>
      <c r="Q260" s="200"/>
      <c r="R260" s="1"/>
      <c r="S260" s="58"/>
      <c r="T260" s="58"/>
      <c r="U260" s="58"/>
      <c r="V260" s="58"/>
      <c r="W260" s="158"/>
      <c r="X260" s="58"/>
      <c r="Y260" s="58"/>
      <c r="Z260" s="67"/>
      <c r="AA260" s="58"/>
      <c r="AB260" s="58"/>
      <c r="AC260" s="74"/>
      <c r="AD260" s="304" t="s">
        <v>2230</v>
      </c>
      <c r="AE260" s="305"/>
      <c r="AF260" s="305"/>
      <c r="AG260" s="305"/>
      <c r="AH260" s="305"/>
      <c r="AI260" s="306"/>
      <c r="AJ260" s="166" t="s">
        <v>2244</v>
      </c>
      <c r="AK260" s="62"/>
      <c r="AL260" s="62"/>
      <c r="AM260" s="62"/>
      <c r="AN260" s="62"/>
      <c r="AO260" s="62"/>
      <c r="AP260" s="62"/>
      <c r="AQ260" s="62"/>
      <c r="AR260" s="62"/>
      <c r="AS260" s="50" t="s">
        <v>2224</v>
      </c>
      <c r="AT260" s="205">
        <v>0.7</v>
      </c>
      <c r="AU260" s="157"/>
      <c r="AV260" s="156"/>
      <c r="AW260" s="156"/>
      <c r="AX260" s="155"/>
      <c r="AY260" s="89">
        <f>ROUND(ROUND(M261*$AB$12,0)*AT260,0)</f>
        <v>277</v>
      </c>
      <c r="AZ260" s="9"/>
    </row>
    <row r="261" spans="1:52" ht="14.1" x14ac:dyDescent="0.3">
      <c r="A261" s="6">
        <v>22</v>
      </c>
      <c r="B261" s="154" t="s">
        <v>1576</v>
      </c>
      <c r="C261" s="49" t="s">
        <v>5020</v>
      </c>
      <c r="D261" s="108"/>
      <c r="E261" s="109"/>
      <c r="F261" s="109"/>
      <c r="G261" s="301"/>
      <c r="H261" s="302"/>
      <c r="I261" s="302"/>
      <c r="J261" s="303"/>
      <c r="K261" s="173"/>
      <c r="L261" s="159"/>
      <c r="M261" s="174">
        <f>'7経過的生活介護(基本４)'!L261</f>
        <v>564</v>
      </c>
      <c r="N261" s="1" t="s">
        <v>1860</v>
      </c>
      <c r="O261" s="1"/>
      <c r="P261" s="1"/>
      <c r="Q261" s="40"/>
      <c r="R261" s="1"/>
      <c r="S261" s="58"/>
      <c r="T261" s="58"/>
      <c r="U261" s="58"/>
      <c r="V261" s="58"/>
      <c r="W261" s="158"/>
      <c r="X261" s="58"/>
      <c r="Y261" s="58"/>
      <c r="Z261" s="67"/>
      <c r="AA261" s="58"/>
      <c r="AB261" s="58"/>
      <c r="AC261" s="74"/>
      <c r="AD261" s="307"/>
      <c r="AE261" s="308"/>
      <c r="AF261" s="308"/>
      <c r="AG261" s="308"/>
      <c r="AH261" s="308"/>
      <c r="AI261" s="309"/>
      <c r="AJ261" s="45" t="s">
        <v>2248</v>
      </c>
      <c r="AK261" s="46"/>
      <c r="AL261" s="46"/>
      <c r="AM261" s="46"/>
      <c r="AN261" s="46"/>
      <c r="AO261" s="46"/>
      <c r="AP261" s="46"/>
      <c r="AQ261" s="46"/>
      <c r="AR261" s="46"/>
      <c r="AS261" s="53" t="s">
        <v>1</v>
      </c>
      <c r="AT261" s="205">
        <v>0.5</v>
      </c>
      <c r="AU261" s="157"/>
      <c r="AV261" s="156"/>
      <c r="AW261" s="156"/>
      <c r="AX261" s="155"/>
      <c r="AY261" s="89">
        <f>ROUND(ROUND(M261*$AB$12,0)*AT261,0)</f>
        <v>198</v>
      </c>
      <c r="AZ261" s="9"/>
    </row>
    <row r="262" spans="1:52" ht="14.1" x14ac:dyDescent="0.3">
      <c r="A262" s="6">
        <v>22</v>
      </c>
      <c r="B262" s="154">
        <v>7733</v>
      </c>
      <c r="C262" s="49" t="s">
        <v>5019</v>
      </c>
      <c r="D262" s="108"/>
      <c r="E262" s="109"/>
      <c r="F262" s="109"/>
      <c r="G262" s="108"/>
      <c r="H262" s="109"/>
      <c r="I262" s="109"/>
      <c r="J262" s="110"/>
      <c r="K262" s="41"/>
      <c r="L262" s="1"/>
      <c r="M262" s="33"/>
      <c r="N262" s="1"/>
      <c r="O262" s="1"/>
      <c r="P262" s="1"/>
      <c r="Q262" s="40"/>
      <c r="R262" s="62" t="s">
        <v>2234</v>
      </c>
      <c r="S262" s="62"/>
      <c r="T262" s="62"/>
      <c r="U262" s="62"/>
      <c r="V262" s="62"/>
      <c r="W262" s="168"/>
      <c r="X262" s="62"/>
      <c r="Y262" s="62"/>
      <c r="Z262" s="67"/>
      <c r="AA262" s="58"/>
      <c r="AB262" s="58"/>
      <c r="AC262" s="74"/>
      <c r="AD262" s="166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50"/>
      <c r="AT262" s="268"/>
      <c r="AU262" s="157"/>
      <c r="AV262" s="156"/>
      <c r="AW262" s="156"/>
      <c r="AX262" s="155"/>
      <c r="AY262" s="89">
        <f>ROUND(ROUND(M261*W264,0)*$AB$12,0)</f>
        <v>381</v>
      </c>
      <c r="AZ262" s="9"/>
    </row>
    <row r="263" spans="1:52" ht="14.25" customHeight="1" x14ac:dyDescent="0.3">
      <c r="A263" s="6">
        <v>22</v>
      </c>
      <c r="B263" s="154">
        <v>7734</v>
      </c>
      <c r="C263" s="49" t="s">
        <v>5018</v>
      </c>
      <c r="D263" s="108"/>
      <c r="E263" s="109"/>
      <c r="F263" s="109"/>
      <c r="G263" s="41"/>
      <c r="H263" s="1"/>
      <c r="I263" s="1"/>
      <c r="J263" s="1"/>
      <c r="K263" s="173"/>
      <c r="L263" s="159"/>
      <c r="M263" s="160"/>
      <c r="N263" s="159"/>
      <c r="O263" s="159"/>
      <c r="P263" s="1"/>
      <c r="Q263" s="40"/>
      <c r="R263" s="58" t="s">
        <v>2231</v>
      </c>
      <c r="S263" s="58"/>
      <c r="T263" s="58"/>
      <c r="U263" s="58"/>
      <c r="V263" s="58"/>
      <c r="W263" s="158"/>
      <c r="X263" s="58"/>
      <c r="Y263" s="58"/>
      <c r="Z263" s="67"/>
      <c r="AA263" s="58"/>
      <c r="AB263" s="58"/>
      <c r="AC263" s="74"/>
      <c r="AD263" s="304" t="s">
        <v>2230</v>
      </c>
      <c r="AE263" s="305"/>
      <c r="AF263" s="305"/>
      <c r="AG263" s="305"/>
      <c r="AH263" s="305"/>
      <c r="AI263" s="306"/>
      <c r="AJ263" s="166" t="s">
        <v>2244</v>
      </c>
      <c r="AK263" s="62"/>
      <c r="AL263" s="62"/>
      <c r="AM263" s="62"/>
      <c r="AN263" s="62"/>
      <c r="AO263" s="62"/>
      <c r="AP263" s="62"/>
      <c r="AQ263" s="62"/>
      <c r="AR263" s="62"/>
      <c r="AS263" s="50" t="s">
        <v>2224</v>
      </c>
      <c r="AT263" s="205">
        <v>0.7</v>
      </c>
      <c r="AU263" s="157"/>
      <c r="AV263" s="156"/>
      <c r="AW263" s="156"/>
      <c r="AX263" s="155"/>
      <c r="AY263" s="89">
        <f>ROUND(ROUND(ROUND(M261*W264,0)*$AB$12,0)*AT263,0)</f>
        <v>267</v>
      </c>
      <c r="AZ263" s="9"/>
    </row>
    <row r="264" spans="1:52" ht="14.1" x14ac:dyDescent="0.3">
      <c r="A264" s="6">
        <v>22</v>
      </c>
      <c r="B264" s="154" t="s">
        <v>1575</v>
      </c>
      <c r="C264" s="49" t="s">
        <v>5017</v>
      </c>
      <c r="D264" s="108"/>
      <c r="E264" s="109"/>
      <c r="F264" s="109"/>
      <c r="G264" s="41"/>
      <c r="H264" s="1"/>
      <c r="I264" s="1"/>
      <c r="J264" s="1"/>
      <c r="K264" s="173"/>
      <c r="L264" s="159"/>
      <c r="M264" s="160"/>
      <c r="N264" s="159"/>
      <c r="O264" s="159"/>
      <c r="P264" s="1"/>
      <c r="Q264" s="40"/>
      <c r="R264" s="7"/>
      <c r="S264" s="7"/>
      <c r="T264" s="7"/>
      <c r="U264" s="7"/>
      <c r="V264" s="107" t="s">
        <v>2224</v>
      </c>
      <c r="W264" s="150">
        <v>0.96499999999999997</v>
      </c>
      <c r="X264" s="7"/>
      <c r="Y264" s="7"/>
      <c r="Z264" s="67"/>
      <c r="AA264" s="58"/>
      <c r="AB264" s="58"/>
      <c r="AC264" s="74"/>
      <c r="AD264" s="307"/>
      <c r="AE264" s="308"/>
      <c r="AF264" s="308"/>
      <c r="AG264" s="308"/>
      <c r="AH264" s="308"/>
      <c r="AI264" s="309"/>
      <c r="AJ264" s="45" t="s">
        <v>2248</v>
      </c>
      <c r="AK264" s="46"/>
      <c r="AL264" s="46"/>
      <c r="AM264" s="46"/>
      <c r="AN264" s="46"/>
      <c r="AO264" s="46"/>
      <c r="AP264" s="46"/>
      <c r="AQ264" s="46"/>
      <c r="AR264" s="46"/>
      <c r="AS264" s="53" t="s">
        <v>1</v>
      </c>
      <c r="AT264" s="205">
        <v>0.5</v>
      </c>
      <c r="AU264" s="172"/>
      <c r="AV264" s="146"/>
      <c r="AW264" s="146"/>
      <c r="AX264" s="145"/>
      <c r="AY264" s="89">
        <f>ROUND(ROUND(ROUND(M261*W264,0)*$AB$12,0)*AT264,0)</f>
        <v>191</v>
      </c>
      <c r="AZ264" s="9"/>
    </row>
    <row r="265" spans="1:52" ht="14.25" customHeight="1" x14ac:dyDescent="0.3">
      <c r="A265" s="6">
        <v>22</v>
      </c>
      <c r="B265" s="154" t="s">
        <v>1574</v>
      </c>
      <c r="C265" s="49" t="s">
        <v>5016</v>
      </c>
      <c r="D265" s="108"/>
      <c r="E265" s="109"/>
      <c r="F265" s="109"/>
      <c r="G265" s="55"/>
      <c r="H265" s="54"/>
      <c r="I265" s="54"/>
      <c r="J265" s="54"/>
      <c r="K265" s="41"/>
      <c r="L265" s="159"/>
      <c r="M265" s="160"/>
      <c r="N265" s="159"/>
      <c r="O265" s="159"/>
      <c r="P265" s="159"/>
      <c r="Q265" s="40"/>
      <c r="R265" s="30"/>
      <c r="S265" s="50"/>
      <c r="T265" s="50"/>
      <c r="U265" s="50"/>
      <c r="V265" s="50"/>
      <c r="W265" s="52"/>
      <c r="X265" s="50"/>
      <c r="Y265" s="50"/>
      <c r="Z265" s="67"/>
      <c r="AA265" s="58"/>
      <c r="AB265" s="58"/>
      <c r="AC265" s="74"/>
      <c r="AD265" s="187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165"/>
      <c r="AT265" s="271"/>
      <c r="AU265" s="310" t="s">
        <v>2255</v>
      </c>
      <c r="AV265" s="311"/>
      <c r="AW265" s="311"/>
      <c r="AX265" s="312"/>
      <c r="AY265" s="89">
        <f>ROUND(M261*$AB$12,0)-AU268</f>
        <v>390</v>
      </c>
      <c r="AZ265" s="9"/>
    </row>
    <row r="266" spans="1:52" ht="14.25" customHeight="1" x14ac:dyDescent="0.3">
      <c r="A266" s="6">
        <v>22</v>
      </c>
      <c r="B266" s="154" t="s">
        <v>1573</v>
      </c>
      <c r="C266" s="49" t="s">
        <v>5015</v>
      </c>
      <c r="D266" s="108"/>
      <c r="E266" s="109"/>
      <c r="F266" s="109"/>
      <c r="G266" s="55"/>
      <c r="H266" s="54"/>
      <c r="I266" s="54"/>
      <c r="J266" s="54"/>
      <c r="K266" s="173"/>
      <c r="L266" s="159"/>
      <c r="M266" s="33"/>
      <c r="N266" s="1"/>
      <c r="O266" s="1"/>
      <c r="P266" s="159"/>
      <c r="Q266" s="40"/>
      <c r="R266" s="1"/>
      <c r="S266" s="58"/>
      <c r="T266" s="58"/>
      <c r="U266" s="58"/>
      <c r="V266" s="58"/>
      <c r="W266" s="158"/>
      <c r="X266" s="58"/>
      <c r="Y266" s="58"/>
      <c r="Z266" s="67"/>
      <c r="AA266" s="58"/>
      <c r="AB266" s="58"/>
      <c r="AC266" s="74"/>
      <c r="AD266" s="304" t="s">
        <v>2230</v>
      </c>
      <c r="AE266" s="305"/>
      <c r="AF266" s="305"/>
      <c r="AG266" s="305"/>
      <c r="AH266" s="305"/>
      <c r="AI266" s="306"/>
      <c r="AJ266" s="166" t="s">
        <v>2244</v>
      </c>
      <c r="AK266" s="62"/>
      <c r="AL266" s="62"/>
      <c r="AM266" s="62"/>
      <c r="AN266" s="62"/>
      <c r="AO266" s="62"/>
      <c r="AP266" s="62"/>
      <c r="AQ266" s="62"/>
      <c r="AR266" s="62"/>
      <c r="AS266" s="50" t="s">
        <v>2224</v>
      </c>
      <c r="AT266" s="205">
        <v>0.7</v>
      </c>
      <c r="AU266" s="313"/>
      <c r="AV266" s="314"/>
      <c r="AW266" s="314"/>
      <c r="AX266" s="315"/>
      <c r="AY266" s="89">
        <f>ROUND(ROUND(M261*$AB$12,0)*AT266,0)-AU268</f>
        <v>272</v>
      </c>
      <c r="AZ266" s="9"/>
    </row>
    <row r="267" spans="1:52" ht="14.1" x14ac:dyDescent="0.3">
      <c r="A267" s="6">
        <v>22</v>
      </c>
      <c r="B267" s="154" t="s">
        <v>1572</v>
      </c>
      <c r="C267" s="49" t="s">
        <v>5014</v>
      </c>
      <c r="D267" s="108"/>
      <c r="E267" s="109"/>
      <c r="F267" s="109"/>
      <c r="G267" s="55"/>
      <c r="H267" s="54"/>
      <c r="I267" s="54"/>
      <c r="J267" s="54"/>
      <c r="K267" s="173"/>
      <c r="L267" s="159"/>
      <c r="M267" s="196"/>
      <c r="N267" s="1"/>
      <c r="O267" s="1"/>
      <c r="P267" s="1"/>
      <c r="Q267" s="40"/>
      <c r="R267" s="1"/>
      <c r="S267" s="58"/>
      <c r="T267" s="58"/>
      <c r="U267" s="58"/>
      <c r="V267" s="58"/>
      <c r="W267" s="158"/>
      <c r="X267" s="58"/>
      <c r="Y267" s="58"/>
      <c r="Z267" s="67"/>
      <c r="AA267" s="58"/>
      <c r="AB267" s="58"/>
      <c r="AC267" s="74"/>
      <c r="AD267" s="307"/>
      <c r="AE267" s="308"/>
      <c r="AF267" s="308"/>
      <c r="AG267" s="308"/>
      <c r="AH267" s="308"/>
      <c r="AI267" s="309"/>
      <c r="AJ267" s="45" t="s">
        <v>2248</v>
      </c>
      <c r="AK267" s="46"/>
      <c r="AL267" s="46"/>
      <c r="AM267" s="46"/>
      <c r="AN267" s="46"/>
      <c r="AO267" s="46"/>
      <c r="AP267" s="46"/>
      <c r="AQ267" s="46"/>
      <c r="AR267" s="46"/>
      <c r="AS267" s="53" t="s">
        <v>1</v>
      </c>
      <c r="AT267" s="205">
        <v>0.5</v>
      </c>
      <c r="AU267" s="313"/>
      <c r="AV267" s="314"/>
      <c r="AW267" s="314"/>
      <c r="AX267" s="315"/>
      <c r="AY267" s="89">
        <f>ROUND(ROUND(M261*$AB$12,0)*AT267,0)-AU268</f>
        <v>193</v>
      </c>
      <c r="AZ267" s="9"/>
    </row>
    <row r="268" spans="1:52" ht="14.1" x14ac:dyDescent="0.3">
      <c r="A268" s="6">
        <v>22</v>
      </c>
      <c r="B268" s="154" t="s">
        <v>1571</v>
      </c>
      <c r="C268" s="49" t="s">
        <v>5013</v>
      </c>
      <c r="D268" s="108"/>
      <c r="E268" s="109"/>
      <c r="F268" s="109"/>
      <c r="G268" s="55"/>
      <c r="H268" s="54"/>
      <c r="I268" s="54"/>
      <c r="J268" s="54"/>
      <c r="K268" s="41"/>
      <c r="L268" s="1"/>
      <c r="M268" s="33"/>
      <c r="N268" s="1"/>
      <c r="O268" s="1"/>
      <c r="P268" s="1"/>
      <c r="Q268" s="40"/>
      <c r="R268" s="62" t="s">
        <v>2234</v>
      </c>
      <c r="S268" s="62"/>
      <c r="T268" s="62"/>
      <c r="U268" s="62"/>
      <c r="V268" s="62"/>
      <c r="W268" s="168"/>
      <c r="X268" s="62"/>
      <c r="Y268" s="62"/>
      <c r="Z268" s="67"/>
      <c r="AA268" s="58"/>
      <c r="AB268" s="58"/>
      <c r="AC268" s="74"/>
      <c r="AD268" s="166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50"/>
      <c r="AT268" s="268"/>
      <c r="AU268" s="163">
        <v>5</v>
      </c>
      <c r="AV268" s="162" t="s">
        <v>2251</v>
      </c>
      <c r="AW268" s="159"/>
      <c r="AX268" s="161"/>
      <c r="AY268" s="89">
        <f>ROUND(ROUND(M261*W270,0)*$AB$12,0)-AU268</f>
        <v>376</v>
      </c>
      <c r="AZ268" s="9"/>
    </row>
    <row r="269" spans="1:52" ht="14.25" customHeight="1" x14ac:dyDescent="0.3">
      <c r="A269" s="6">
        <v>22</v>
      </c>
      <c r="B269" s="154" t="s">
        <v>1570</v>
      </c>
      <c r="C269" s="49" t="s">
        <v>5012</v>
      </c>
      <c r="D269" s="108"/>
      <c r="E269" s="109"/>
      <c r="F269" s="109"/>
      <c r="G269" s="41"/>
      <c r="H269" s="1"/>
      <c r="I269" s="1"/>
      <c r="J269" s="1"/>
      <c r="K269" s="173"/>
      <c r="L269" s="159"/>
      <c r="M269" s="160"/>
      <c r="N269" s="159"/>
      <c r="O269" s="159"/>
      <c r="P269" s="1"/>
      <c r="Q269" s="40"/>
      <c r="R269" s="58" t="s">
        <v>2231</v>
      </c>
      <c r="S269" s="58"/>
      <c r="T269" s="58"/>
      <c r="U269" s="58"/>
      <c r="V269" s="58"/>
      <c r="W269" s="158"/>
      <c r="X269" s="58"/>
      <c r="Y269" s="58"/>
      <c r="Z269" s="67"/>
      <c r="AA269" s="58"/>
      <c r="AB269" s="58"/>
      <c r="AC269" s="74"/>
      <c r="AD269" s="304" t="s">
        <v>2230</v>
      </c>
      <c r="AE269" s="305"/>
      <c r="AF269" s="305"/>
      <c r="AG269" s="305"/>
      <c r="AH269" s="305"/>
      <c r="AI269" s="306"/>
      <c r="AJ269" s="166" t="s">
        <v>2244</v>
      </c>
      <c r="AK269" s="62"/>
      <c r="AL269" s="62"/>
      <c r="AM269" s="62"/>
      <c r="AN269" s="62"/>
      <c r="AO269" s="62"/>
      <c r="AP269" s="62"/>
      <c r="AQ269" s="62"/>
      <c r="AR269" s="62"/>
      <c r="AS269" s="50" t="s">
        <v>2224</v>
      </c>
      <c r="AT269" s="205">
        <v>0.7</v>
      </c>
      <c r="AU269" s="157"/>
      <c r="AV269" s="156"/>
      <c r="AW269" s="156"/>
      <c r="AX269" s="155"/>
      <c r="AY269" s="89">
        <f>ROUND(ROUND(ROUND(M261*W270,0)*$AB$12,0)*AT269,0)-AU268</f>
        <v>262</v>
      </c>
      <c r="AZ269" s="9"/>
    </row>
    <row r="270" spans="1:52" ht="14.1" x14ac:dyDescent="0.3">
      <c r="A270" s="6">
        <v>22</v>
      </c>
      <c r="B270" s="154" t="s">
        <v>1569</v>
      </c>
      <c r="C270" s="49" t="s">
        <v>5011</v>
      </c>
      <c r="D270" s="108"/>
      <c r="E270" s="109"/>
      <c r="F270" s="109"/>
      <c r="G270" s="41"/>
      <c r="H270" s="1"/>
      <c r="I270" s="1"/>
      <c r="J270" s="1"/>
      <c r="K270" s="173"/>
      <c r="L270" s="159"/>
      <c r="M270" s="160"/>
      <c r="N270" s="159"/>
      <c r="O270" s="159"/>
      <c r="P270" s="1"/>
      <c r="Q270" s="40"/>
      <c r="R270" s="7"/>
      <c r="S270" s="7"/>
      <c r="T270" s="7"/>
      <c r="U270" s="7"/>
      <c r="V270" s="107" t="s">
        <v>2224</v>
      </c>
      <c r="W270" s="150">
        <v>0.96499999999999997</v>
      </c>
      <c r="X270" s="7"/>
      <c r="Y270" s="7"/>
      <c r="Z270" s="67"/>
      <c r="AA270" s="58"/>
      <c r="AB270" s="58"/>
      <c r="AC270" s="74"/>
      <c r="AD270" s="307"/>
      <c r="AE270" s="308"/>
      <c r="AF270" s="308"/>
      <c r="AG270" s="308"/>
      <c r="AH270" s="308"/>
      <c r="AI270" s="309"/>
      <c r="AJ270" s="45" t="s">
        <v>2248</v>
      </c>
      <c r="AK270" s="46"/>
      <c r="AL270" s="46"/>
      <c r="AM270" s="46"/>
      <c r="AN270" s="46"/>
      <c r="AO270" s="46"/>
      <c r="AP270" s="46"/>
      <c r="AQ270" s="46"/>
      <c r="AR270" s="46"/>
      <c r="AS270" s="53" t="s">
        <v>1</v>
      </c>
      <c r="AT270" s="205">
        <v>0.5</v>
      </c>
      <c r="AU270" s="148"/>
      <c r="AV270" s="147"/>
      <c r="AW270" s="146"/>
      <c r="AX270" s="145"/>
      <c r="AY270" s="89">
        <f>ROUND(ROUND(ROUND(M261*W270,0)*$AB$12,0)*AT270,0)-AU268</f>
        <v>186</v>
      </c>
      <c r="AZ270" s="9"/>
    </row>
    <row r="271" spans="1:52" ht="14.25" customHeight="1" x14ac:dyDescent="0.3">
      <c r="A271" s="6">
        <v>22</v>
      </c>
      <c r="B271" s="154">
        <v>7735</v>
      </c>
      <c r="C271" s="49" t="s">
        <v>5010</v>
      </c>
      <c r="D271" s="108"/>
      <c r="E271" s="109"/>
      <c r="F271" s="109"/>
      <c r="G271" s="41"/>
      <c r="H271" s="1"/>
      <c r="I271" s="1"/>
      <c r="J271" s="159"/>
      <c r="K271" s="57" t="s">
        <v>2907</v>
      </c>
      <c r="L271" s="56"/>
      <c r="M271" s="266"/>
      <c r="N271" s="56"/>
      <c r="O271" s="56"/>
      <c r="P271" s="56"/>
      <c r="Q271" s="238"/>
      <c r="R271" s="30"/>
      <c r="S271" s="50"/>
      <c r="T271" s="50"/>
      <c r="U271" s="50"/>
      <c r="V271" s="50"/>
      <c r="W271" s="52"/>
      <c r="X271" s="50"/>
      <c r="Y271" s="50"/>
      <c r="Z271" s="67"/>
      <c r="AA271" s="58"/>
      <c r="AB271" s="58"/>
      <c r="AC271" s="74"/>
      <c r="AD271" s="187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165"/>
      <c r="AT271" s="271"/>
      <c r="AU271" s="176"/>
      <c r="AV271" s="165"/>
      <c r="AW271" s="165"/>
      <c r="AX271" s="175"/>
      <c r="AY271" s="89">
        <f>ROUND(M273*$AB$12,0)</f>
        <v>395</v>
      </c>
      <c r="AZ271" s="9"/>
    </row>
    <row r="272" spans="1:52" ht="14.25" customHeight="1" x14ac:dyDescent="0.3">
      <c r="A272" s="6">
        <v>22</v>
      </c>
      <c r="B272" s="154">
        <v>7736</v>
      </c>
      <c r="C272" s="49" t="s">
        <v>5009</v>
      </c>
      <c r="D272" s="108"/>
      <c r="E272" s="109"/>
      <c r="F272" s="109"/>
      <c r="G272" s="41"/>
      <c r="H272" s="1"/>
      <c r="I272" s="1"/>
      <c r="J272" s="159"/>
      <c r="K272" s="55"/>
      <c r="L272" s="54"/>
      <c r="M272" s="265"/>
      <c r="N272" s="54"/>
      <c r="O272" s="54"/>
      <c r="P272" s="54"/>
      <c r="Q272" s="200"/>
      <c r="R272" s="1"/>
      <c r="S272" s="58"/>
      <c r="T272" s="58"/>
      <c r="U272" s="58"/>
      <c r="V272" s="58"/>
      <c r="W272" s="158"/>
      <c r="X272" s="58"/>
      <c r="Y272" s="58"/>
      <c r="Z272" s="67"/>
      <c r="AA272" s="58"/>
      <c r="AB272" s="58"/>
      <c r="AC272" s="74"/>
      <c r="AD272" s="304" t="s">
        <v>2230</v>
      </c>
      <c r="AE272" s="305"/>
      <c r="AF272" s="305"/>
      <c r="AG272" s="305"/>
      <c r="AH272" s="305"/>
      <c r="AI272" s="306"/>
      <c r="AJ272" s="166" t="s">
        <v>2244</v>
      </c>
      <c r="AK272" s="62"/>
      <c r="AL272" s="62"/>
      <c r="AM272" s="62"/>
      <c r="AN272" s="62"/>
      <c r="AO272" s="62"/>
      <c r="AP272" s="62"/>
      <c r="AQ272" s="62"/>
      <c r="AR272" s="62"/>
      <c r="AS272" s="50" t="s">
        <v>2224</v>
      </c>
      <c r="AT272" s="205">
        <v>0.7</v>
      </c>
      <c r="AU272" s="157"/>
      <c r="AV272" s="156"/>
      <c r="AW272" s="156"/>
      <c r="AX272" s="155"/>
      <c r="AY272" s="89">
        <f>ROUND(ROUND(M273*$AB$12,0)*AT272,0)</f>
        <v>277</v>
      </c>
      <c r="AZ272" s="9"/>
    </row>
    <row r="273" spans="1:52" ht="14.1" x14ac:dyDescent="0.3">
      <c r="A273" s="6">
        <v>22</v>
      </c>
      <c r="B273" s="154" t="s">
        <v>1568</v>
      </c>
      <c r="C273" s="49" t="s">
        <v>5008</v>
      </c>
      <c r="D273" s="108"/>
      <c r="E273" s="109"/>
      <c r="F273" s="109"/>
      <c r="G273" s="41"/>
      <c r="H273" s="1"/>
      <c r="I273" s="1"/>
      <c r="J273" s="159"/>
      <c r="K273" s="173"/>
      <c r="L273" s="159"/>
      <c r="M273" s="174">
        <f>'7経過的生活介護(基本４)'!L273</f>
        <v>564</v>
      </c>
      <c r="N273" s="1" t="s">
        <v>1860</v>
      </c>
      <c r="O273" s="1"/>
      <c r="P273" s="1"/>
      <c r="Q273" s="40"/>
      <c r="R273" s="1"/>
      <c r="S273" s="58"/>
      <c r="T273" s="58"/>
      <c r="U273" s="58"/>
      <c r="V273" s="58"/>
      <c r="W273" s="158"/>
      <c r="X273" s="58"/>
      <c r="Y273" s="58"/>
      <c r="Z273" s="67"/>
      <c r="AA273" s="58"/>
      <c r="AB273" s="58"/>
      <c r="AC273" s="74"/>
      <c r="AD273" s="307"/>
      <c r="AE273" s="308"/>
      <c r="AF273" s="308"/>
      <c r="AG273" s="308"/>
      <c r="AH273" s="308"/>
      <c r="AI273" s="309"/>
      <c r="AJ273" s="45" t="s">
        <v>5007</v>
      </c>
      <c r="AK273" s="46"/>
      <c r="AL273" s="46"/>
      <c r="AM273" s="46"/>
      <c r="AN273" s="46"/>
      <c r="AO273" s="46"/>
      <c r="AP273" s="46"/>
      <c r="AQ273" s="46"/>
      <c r="AR273" s="46"/>
      <c r="AS273" s="53" t="s">
        <v>1</v>
      </c>
      <c r="AT273" s="205">
        <v>0.5</v>
      </c>
      <c r="AU273" s="157"/>
      <c r="AV273" s="156"/>
      <c r="AW273" s="156"/>
      <c r="AX273" s="155"/>
      <c r="AY273" s="89">
        <f>ROUND(ROUND(M273*$AB$12,0)*AT273,0)</f>
        <v>198</v>
      </c>
      <c r="AZ273" s="9"/>
    </row>
    <row r="274" spans="1:52" ht="14.1" x14ac:dyDescent="0.3">
      <c r="A274" s="6">
        <v>22</v>
      </c>
      <c r="B274" s="154">
        <v>7737</v>
      </c>
      <c r="C274" s="49" t="s">
        <v>5006</v>
      </c>
      <c r="D274" s="108"/>
      <c r="E274" s="109"/>
      <c r="F274" s="109"/>
      <c r="G274" s="41"/>
      <c r="H274" s="1"/>
      <c r="I274" s="1"/>
      <c r="J274" s="159"/>
      <c r="K274" s="173"/>
      <c r="L274" s="159"/>
      <c r="M274" s="160"/>
      <c r="N274" s="159"/>
      <c r="O274" s="159"/>
      <c r="P274" s="159"/>
      <c r="Q274" s="40"/>
      <c r="R274" s="62" t="s">
        <v>2234</v>
      </c>
      <c r="S274" s="62"/>
      <c r="T274" s="62"/>
      <c r="U274" s="62"/>
      <c r="V274" s="62"/>
      <c r="W274" s="168"/>
      <c r="X274" s="62"/>
      <c r="Y274" s="62"/>
      <c r="Z274" s="67"/>
      <c r="AA274" s="58"/>
      <c r="AB274" s="58"/>
      <c r="AC274" s="74"/>
      <c r="AD274" s="166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50"/>
      <c r="AT274" s="268"/>
      <c r="AU274" s="157"/>
      <c r="AV274" s="156"/>
      <c r="AW274" s="156"/>
      <c r="AX274" s="155"/>
      <c r="AY274" s="89">
        <f>ROUND(ROUND(M273*W276,0)*$AB$12,0)</f>
        <v>381</v>
      </c>
      <c r="AZ274" s="9"/>
    </row>
    <row r="275" spans="1:52" ht="14.25" customHeight="1" x14ac:dyDescent="0.3">
      <c r="A275" s="6">
        <v>22</v>
      </c>
      <c r="B275" s="154">
        <v>7738</v>
      </c>
      <c r="C275" s="49" t="s">
        <v>5005</v>
      </c>
      <c r="D275" s="108"/>
      <c r="E275" s="109"/>
      <c r="F275" s="109"/>
      <c r="G275" s="41"/>
      <c r="H275" s="1"/>
      <c r="I275" s="1"/>
      <c r="J275" s="159"/>
      <c r="K275" s="173"/>
      <c r="L275" s="159"/>
      <c r="M275" s="160"/>
      <c r="N275" s="159"/>
      <c r="O275" s="159"/>
      <c r="P275" s="159"/>
      <c r="Q275" s="40"/>
      <c r="R275" s="58" t="s">
        <v>2231</v>
      </c>
      <c r="S275" s="58"/>
      <c r="T275" s="58"/>
      <c r="U275" s="58"/>
      <c r="V275" s="58"/>
      <c r="W275" s="158"/>
      <c r="X275" s="58"/>
      <c r="Y275" s="58"/>
      <c r="Z275" s="67"/>
      <c r="AA275" s="58"/>
      <c r="AB275" s="58"/>
      <c r="AC275" s="74"/>
      <c r="AD275" s="304" t="s">
        <v>2230</v>
      </c>
      <c r="AE275" s="305"/>
      <c r="AF275" s="305"/>
      <c r="AG275" s="305"/>
      <c r="AH275" s="305"/>
      <c r="AI275" s="306"/>
      <c r="AJ275" s="166" t="s">
        <v>2244</v>
      </c>
      <c r="AK275" s="62"/>
      <c r="AL275" s="62"/>
      <c r="AM275" s="62"/>
      <c r="AN275" s="62"/>
      <c r="AO275" s="62"/>
      <c r="AP275" s="62"/>
      <c r="AQ275" s="62"/>
      <c r="AR275" s="62"/>
      <c r="AS275" s="50" t="s">
        <v>2224</v>
      </c>
      <c r="AT275" s="205">
        <v>0.7</v>
      </c>
      <c r="AU275" s="157"/>
      <c r="AV275" s="156"/>
      <c r="AW275" s="156"/>
      <c r="AX275" s="155"/>
      <c r="AY275" s="89">
        <f>ROUND(ROUND(ROUND(M273*W276,0)*$AB$12,0)*AT275,0)</f>
        <v>267</v>
      </c>
      <c r="AZ275" s="9"/>
    </row>
    <row r="276" spans="1:52" ht="14.1" x14ac:dyDescent="0.3">
      <c r="A276" s="6">
        <v>22</v>
      </c>
      <c r="B276" s="154" t="s">
        <v>1567</v>
      </c>
      <c r="C276" s="49" t="s">
        <v>5004</v>
      </c>
      <c r="D276" s="108"/>
      <c r="E276" s="109"/>
      <c r="F276" s="109"/>
      <c r="G276" s="41"/>
      <c r="H276" s="1"/>
      <c r="I276" s="1"/>
      <c r="J276" s="159"/>
      <c r="K276" s="173"/>
      <c r="L276" s="159"/>
      <c r="M276" s="160"/>
      <c r="N276" s="159"/>
      <c r="O276" s="159"/>
      <c r="P276" s="159"/>
      <c r="Q276" s="40"/>
      <c r="R276" s="7"/>
      <c r="S276" s="7"/>
      <c r="T276" s="7"/>
      <c r="U276" s="7"/>
      <c r="V276" s="107" t="s">
        <v>2224</v>
      </c>
      <c r="W276" s="150">
        <v>0.96499999999999997</v>
      </c>
      <c r="X276" s="7"/>
      <c r="Y276" s="7"/>
      <c r="Z276" s="67"/>
      <c r="AA276" s="58"/>
      <c r="AB276" s="58"/>
      <c r="AC276" s="74"/>
      <c r="AD276" s="307"/>
      <c r="AE276" s="308"/>
      <c r="AF276" s="308"/>
      <c r="AG276" s="308"/>
      <c r="AH276" s="308"/>
      <c r="AI276" s="309"/>
      <c r="AJ276" s="45" t="s">
        <v>2248</v>
      </c>
      <c r="AK276" s="46"/>
      <c r="AL276" s="46"/>
      <c r="AM276" s="46"/>
      <c r="AN276" s="46"/>
      <c r="AO276" s="46"/>
      <c r="AP276" s="46"/>
      <c r="AQ276" s="46"/>
      <c r="AR276" s="46"/>
      <c r="AS276" s="53" t="s">
        <v>1</v>
      </c>
      <c r="AT276" s="205">
        <v>0.5</v>
      </c>
      <c r="AU276" s="172"/>
      <c r="AV276" s="146"/>
      <c r="AW276" s="146"/>
      <c r="AX276" s="145"/>
      <c r="AY276" s="89">
        <f>ROUND(ROUND(ROUND(M273*W276,0)*$AB$12,0)*AT276,0)</f>
        <v>191</v>
      </c>
      <c r="AZ276" s="9"/>
    </row>
    <row r="277" spans="1:52" ht="14.25" customHeight="1" x14ac:dyDescent="0.3">
      <c r="A277" s="6">
        <v>22</v>
      </c>
      <c r="B277" s="154" t="s">
        <v>1566</v>
      </c>
      <c r="C277" s="49" t="s">
        <v>5003</v>
      </c>
      <c r="D277" s="108"/>
      <c r="E277" s="109"/>
      <c r="F277" s="109"/>
      <c r="G277" s="41"/>
      <c r="H277" s="1"/>
      <c r="I277" s="1"/>
      <c r="J277" s="159"/>
      <c r="K277" s="41"/>
      <c r="L277" s="159"/>
      <c r="M277" s="160"/>
      <c r="N277" s="159"/>
      <c r="O277" s="159"/>
      <c r="P277" s="159"/>
      <c r="Q277" s="40"/>
      <c r="R277" s="30"/>
      <c r="S277" s="50"/>
      <c r="T277" s="50"/>
      <c r="U277" s="50"/>
      <c r="V277" s="50"/>
      <c r="W277" s="52"/>
      <c r="X277" s="50"/>
      <c r="Y277" s="50"/>
      <c r="Z277" s="67"/>
      <c r="AA277" s="58"/>
      <c r="AB277" s="58"/>
      <c r="AC277" s="74"/>
      <c r="AD277" s="187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165"/>
      <c r="AT277" s="271"/>
      <c r="AU277" s="310" t="s">
        <v>2255</v>
      </c>
      <c r="AV277" s="311"/>
      <c r="AW277" s="311"/>
      <c r="AX277" s="312"/>
      <c r="AY277" s="89">
        <f>ROUND(M273*$AB$12,0)-AU280</f>
        <v>390</v>
      </c>
      <c r="AZ277" s="9"/>
    </row>
    <row r="278" spans="1:52" ht="14.25" customHeight="1" x14ac:dyDescent="0.3">
      <c r="A278" s="6">
        <v>22</v>
      </c>
      <c r="B278" s="154" t="s">
        <v>1565</v>
      </c>
      <c r="C278" s="49" t="s">
        <v>5002</v>
      </c>
      <c r="D278" s="108"/>
      <c r="E278" s="109"/>
      <c r="F278" s="109"/>
      <c r="G278" s="41"/>
      <c r="H278" s="1"/>
      <c r="I278" s="1"/>
      <c r="J278" s="159"/>
      <c r="K278" s="173"/>
      <c r="L278" s="159"/>
      <c r="M278" s="33"/>
      <c r="N278" s="1"/>
      <c r="O278" s="1"/>
      <c r="P278" s="159"/>
      <c r="Q278" s="40"/>
      <c r="R278" s="1"/>
      <c r="S278" s="58"/>
      <c r="T278" s="58"/>
      <c r="U278" s="58"/>
      <c r="V278" s="58"/>
      <c r="W278" s="158"/>
      <c r="X278" s="58"/>
      <c r="Y278" s="58"/>
      <c r="Z278" s="67"/>
      <c r="AA278" s="58"/>
      <c r="AB278" s="58"/>
      <c r="AC278" s="74"/>
      <c r="AD278" s="304" t="s">
        <v>2230</v>
      </c>
      <c r="AE278" s="305"/>
      <c r="AF278" s="305"/>
      <c r="AG278" s="305"/>
      <c r="AH278" s="305"/>
      <c r="AI278" s="306"/>
      <c r="AJ278" s="166" t="s">
        <v>2244</v>
      </c>
      <c r="AK278" s="62"/>
      <c r="AL278" s="62"/>
      <c r="AM278" s="62"/>
      <c r="AN278" s="62"/>
      <c r="AO278" s="62"/>
      <c r="AP278" s="62"/>
      <c r="AQ278" s="62"/>
      <c r="AR278" s="62"/>
      <c r="AS278" s="50" t="s">
        <v>2224</v>
      </c>
      <c r="AT278" s="205">
        <v>0.7</v>
      </c>
      <c r="AU278" s="313"/>
      <c r="AV278" s="314"/>
      <c r="AW278" s="314"/>
      <c r="AX278" s="315"/>
      <c r="AY278" s="89">
        <f>ROUND(ROUND(M273*$AB$12,0)*AT278,0)-AU280</f>
        <v>272</v>
      </c>
      <c r="AZ278" s="9"/>
    </row>
    <row r="279" spans="1:52" ht="14.1" x14ac:dyDescent="0.3">
      <c r="A279" s="6">
        <v>22</v>
      </c>
      <c r="B279" s="154" t="s">
        <v>1564</v>
      </c>
      <c r="C279" s="49" t="s">
        <v>5001</v>
      </c>
      <c r="D279" s="108"/>
      <c r="E279" s="109"/>
      <c r="F279" s="109"/>
      <c r="G279" s="41"/>
      <c r="H279" s="1"/>
      <c r="I279" s="1"/>
      <c r="J279" s="159"/>
      <c r="K279" s="173"/>
      <c r="L279" s="159"/>
      <c r="M279" s="196"/>
      <c r="N279" s="1"/>
      <c r="O279" s="1"/>
      <c r="P279" s="1"/>
      <c r="Q279" s="40"/>
      <c r="R279" s="1"/>
      <c r="S279" s="58"/>
      <c r="T279" s="58"/>
      <c r="U279" s="58"/>
      <c r="V279" s="58"/>
      <c r="W279" s="158"/>
      <c r="X279" s="58"/>
      <c r="Y279" s="58"/>
      <c r="Z279" s="67"/>
      <c r="AA279" s="58"/>
      <c r="AB279" s="58"/>
      <c r="AC279" s="74"/>
      <c r="AD279" s="307"/>
      <c r="AE279" s="308"/>
      <c r="AF279" s="308"/>
      <c r="AG279" s="308"/>
      <c r="AH279" s="308"/>
      <c r="AI279" s="309"/>
      <c r="AJ279" s="45" t="s">
        <v>2248</v>
      </c>
      <c r="AK279" s="46"/>
      <c r="AL279" s="46"/>
      <c r="AM279" s="46"/>
      <c r="AN279" s="46"/>
      <c r="AO279" s="46"/>
      <c r="AP279" s="46"/>
      <c r="AQ279" s="46"/>
      <c r="AR279" s="46"/>
      <c r="AS279" s="53" t="s">
        <v>1</v>
      </c>
      <c r="AT279" s="205">
        <v>0.5</v>
      </c>
      <c r="AU279" s="313"/>
      <c r="AV279" s="314"/>
      <c r="AW279" s="314"/>
      <c r="AX279" s="315"/>
      <c r="AY279" s="89">
        <f>ROUND(ROUND(M273*$AB$12,0)*AT279,0)-AU280</f>
        <v>193</v>
      </c>
      <c r="AZ279" s="9"/>
    </row>
    <row r="280" spans="1:52" ht="14.1" x14ac:dyDescent="0.3">
      <c r="A280" s="6">
        <v>22</v>
      </c>
      <c r="B280" s="154" t="s">
        <v>1563</v>
      </c>
      <c r="C280" s="49" t="s">
        <v>5000</v>
      </c>
      <c r="D280" s="108"/>
      <c r="E280" s="109"/>
      <c r="F280" s="109"/>
      <c r="G280" s="41"/>
      <c r="H280" s="1"/>
      <c r="I280" s="1"/>
      <c r="J280" s="159"/>
      <c r="K280" s="173"/>
      <c r="L280" s="159"/>
      <c r="M280" s="160"/>
      <c r="N280" s="159"/>
      <c r="O280" s="159"/>
      <c r="P280" s="159"/>
      <c r="Q280" s="40"/>
      <c r="R280" s="62" t="s">
        <v>2234</v>
      </c>
      <c r="S280" s="62"/>
      <c r="T280" s="62"/>
      <c r="U280" s="62"/>
      <c r="V280" s="62"/>
      <c r="W280" s="168"/>
      <c r="X280" s="62"/>
      <c r="Y280" s="62"/>
      <c r="Z280" s="67"/>
      <c r="AA280" s="58"/>
      <c r="AB280" s="58"/>
      <c r="AC280" s="74"/>
      <c r="AD280" s="166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50"/>
      <c r="AT280" s="268"/>
      <c r="AU280" s="163">
        <v>5</v>
      </c>
      <c r="AV280" s="162" t="s">
        <v>2251</v>
      </c>
      <c r="AW280" s="159"/>
      <c r="AX280" s="161"/>
      <c r="AY280" s="89">
        <f>ROUND(ROUND(M273*W282,0)*$AB$12,0)-AU280</f>
        <v>376</v>
      </c>
      <c r="AZ280" s="9"/>
    </row>
    <row r="281" spans="1:52" ht="14.25" customHeight="1" x14ac:dyDescent="0.3">
      <c r="A281" s="6">
        <v>22</v>
      </c>
      <c r="B281" s="154" t="s">
        <v>1562</v>
      </c>
      <c r="C281" s="49" t="s">
        <v>4999</v>
      </c>
      <c r="D281" s="108"/>
      <c r="E281" s="109"/>
      <c r="F281" s="109"/>
      <c r="G281" s="41"/>
      <c r="H281" s="1"/>
      <c r="I281" s="1"/>
      <c r="J281" s="159"/>
      <c r="K281" s="173"/>
      <c r="L281" s="159"/>
      <c r="M281" s="160"/>
      <c r="N281" s="159"/>
      <c r="O281" s="159"/>
      <c r="P281" s="159"/>
      <c r="Q281" s="40"/>
      <c r="R281" s="58" t="s">
        <v>2231</v>
      </c>
      <c r="S281" s="58"/>
      <c r="T281" s="58"/>
      <c r="U281" s="58"/>
      <c r="V281" s="58"/>
      <c r="W281" s="158"/>
      <c r="X281" s="58"/>
      <c r="Y281" s="58"/>
      <c r="Z281" s="67"/>
      <c r="AA281" s="58"/>
      <c r="AB281" s="58"/>
      <c r="AC281" s="74"/>
      <c r="AD281" s="304" t="s">
        <v>2230</v>
      </c>
      <c r="AE281" s="305"/>
      <c r="AF281" s="305"/>
      <c r="AG281" s="305"/>
      <c r="AH281" s="305"/>
      <c r="AI281" s="306"/>
      <c r="AJ281" s="166" t="s">
        <v>2244</v>
      </c>
      <c r="AK281" s="62"/>
      <c r="AL281" s="62"/>
      <c r="AM281" s="62"/>
      <c r="AN281" s="62"/>
      <c r="AO281" s="62"/>
      <c r="AP281" s="62"/>
      <c r="AQ281" s="62"/>
      <c r="AR281" s="62"/>
      <c r="AS281" s="50" t="s">
        <v>2224</v>
      </c>
      <c r="AT281" s="205">
        <v>0.7</v>
      </c>
      <c r="AU281" s="157"/>
      <c r="AV281" s="156"/>
      <c r="AW281" s="156"/>
      <c r="AX281" s="155"/>
      <c r="AY281" s="89">
        <f>ROUND(ROUND(ROUND(M273*W282,0)*$AB$12,0)*AT281,0)-AU280</f>
        <v>262</v>
      </c>
      <c r="AZ281" s="9"/>
    </row>
    <row r="282" spans="1:52" ht="14.1" x14ac:dyDescent="0.3">
      <c r="A282" s="6">
        <v>22</v>
      </c>
      <c r="B282" s="154" t="s">
        <v>1561</v>
      </c>
      <c r="C282" s="49" t="s">
        <v>4998</v>
      </c>
      <c r="D282" s="108"/>
      <c r="E282" s="109"/>
      <c r="F282" s="109"/>
      <c r="G282" s="39"/>
      <c r="H282" s="4"/>
      <c r="I282" s="4"/>
      <c r="J282" s="152"/>
      <c r="K282" s="173"/>
      <c r="L282" s="159"/>
      <c r="M282" s="160"/>
      <c r="N282" s="159"/>
      <c r="O282" s="159"/>
      <c r="P282" s="159"/>
      <c r="Q282" s="40"/>
      <c r="R282" s="7"/>
      <c r="S282" s="7"/>
      <c r="T282" s="7"/>
      <c r="U282" s="7"/>
      <c r="V282" s="107" t="s">
        <v>2224</v>
      </c>
      <c r="W282" s="150">
        <v>0.96499999999999997</v>
      </c>
      <c r="X282" s="7"/>
      <c r="Y282" s="7"/>
      <c r="Z282" s="67"/>
      <c r="AA282" s="58"/>
      <c r="AB282" s="58"/>
      <c r="AC282" s="74"/>
      <c r="AD282" s="307"/>
      <c r="AE282" s="308"/>
      <c r="AF282" s="308"/>
      <c r="AG282" s="308"/>
      <c r="AH282" s="308"/>
      <c r="AI282" s="309"/>
      <c r="AJ282" s="45" t="s">
        <v>2248</v>
      </c>
      <c r="AK282" s="46"/>
      <c r="AL282" s="46"/>
      <c r="AM282" s="46"/>
      <c r="AN282" s="46"/>
      <c r="AO282" s="46"/>
      <c r="AP282" s="46"/>
      <c r="AQ282" s="46"/>
      <c r="AR282" s="46"/>
      <c r="AS282" s="53" t="s">
        <v>1</v>
      </c>
      <c r="AT282" s="205">
        <v>0.5</v>
      </c>
      <c r="AU282" s="148"/>
      <c r="AV282" s="147"/>
      <c r="AW282" s="146"/>
      <c r="AX282" s="145"/>
      <c r="AY282" s="89">
        <f>ROUND(ROUND(ROUND(M273*W282,0)*$AB$12,0)*AT282,0)-AU280</f>
        <v>186</v>
      </c>
      <c r="AZ282" s="9"/>
    </row>
    <row r="283" spans="1:52" ht="14.25" customHeight="1" x14ac:dyDescent="0.3">
      <c r="A283" s="6">
        <v>22</v>
      </c>
      <c r="B283" s="154">
        <v>7741</v>
      </c>
      <c r="C283" s="49" t="s">
        <v>4997</v>
      </c>
      <c r="D283" s="108"/>
      <c r="E283" s="109"/>
      <c r="F283" s="110"/>
      <c r="G283" s="298" t="s">
        <v>3047</v>
      </c>
      <c r="H283" s="299"/>
      <c r="I283" s="299"/>
      <c r="J283" s="300"/>
      <c r="K283" s="57" t="s">
        <v>2920</v>
      </c>
      <c r="L283" s="56"/>
      <c r="M283" s="266"/>
      <c r="N283" s="56"/>
      <c r="O283" s="56"/>
      <c r="P283" s="56"/>
      <c r="Q283" s="238"/>
      <c r="R283" s="30"/>
      <c r="S283" s="50"/>
      <c r="T283" s="50"/>
      <c r="U283" s="50"/>
      <c r="V283" s="50"/>
      <c r="W283" s="52"/>
      <c r="X283" s="50"/>
      <c r="Y283" s="50"/>
      <c r="Z283" s="68"/>
      <c r="AA283" s="127"/>
      <c r="AB283" s="127"/>
      <c r="AC283" s="81"/>
      <c r="AD283" s="187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165"/>
      <c r="AT283" s="271"/>
      <c r="AU283" s="176"/>
      <c r="AV283" s="165"/>
      <c r="AW283" s="165"/>
      <c r="AX283" s="175"/>
      <c r="AY283" s="89">
        <f>ROUND(M285*$AB$12,0)</f>
        <v>346</v>
      </c>
      <c r="AZ283" s="9"/>
    </row>
    <row r="284" spans="1:52" ht="14.25" customHeight="1" x14ac:dyDescent="0.3">
      <c r="A284" s="6">
        <v>22</v>
      </c>
      <c r="B284" s="154">
        <v>7742</v>
      </c>
      <c r="C284" s="49" t="s">
        <v>4996</v>
      </c>
      <c r="D284" s="108"/>
      <c r="E284" s="109"/>
      <c r="F284" s="110"/>
      <c r="G284" s="301"/>
      <c r="H284" s="302"/>
      <c r="I284" s="302"/>
      <c r="J284" s="303"/>
      <c r="K284" s="55"/>
      <c r="L284" s="54"/>
      <c r="M284" s="265"/>
      <c r="N284" s="54"/>
      <c r="O284" s="54"/>
      <c r="P284" s="54"/>
      <c r="Q284" s="200"/>
      <c r="R284" s="1"/>
      <c r="S284" s="58"/>
      <c r="T284" s="58"/>
      <c r="U284" s="58"/>
      <c r="V284" s="58"/>
      <c r="W284" s="158"/>
      <c r="X284" s="58"/>
      <c r="Y284" s="58"/>
      <c r="Z284" s="67"/>
      <c r="AA284" s="58"/>
      <c r="AB284" s="58"/>
      <c r="AC284" s="74"/>
      <c r="AD284" s="304" t="s">
        <v>2230</v>
      </c>
      <c r="AE284" s="305"/>
      <c r="AF284" s="305"/>
      <c r="AG284" s="305"/>
      <c r="AH284" s="305"/>
      <c r="AI284" s="306"/>
      <c r="AJ284" s="166" t="s">
        <v>2244</v>
      </c>
      <c r="AK284" s="62"/>
      <c r="AL284" s="62"/>
      <c r="AM284" s="62"/>
      <c r="AN284" s="62"/>
      <c r="AO284" s="62"/>
      <c r="AP284" s="62"/>
      <c r="AQ284" s="62"/>
      <c r="AR284" s="62"/>
      <c r="AS284" s="50" t="s">
        <v>2224</v>
      </c>
      <c r="AT284" s="205">
        <v>0.7</v>
      </c>
      <c r="AU284" s="157"/>
      <c r="AV284" s="156"/>
      <c r="AW284" s="156"/>
      <c r="AX284" s="155"/>
      <c r="AY284" s="89">
        <f>ROUND(ROUND(M285*$AB$12,0)*AT284,0)</f>
        <v>242</v>
      </c>
      <c r="AZ284" s="9"/>
    </row>
    <row r="285" spans="1:52" ht="14.1" x14ac:dyDescent="0.3">
      <c r="A285" s="6">
        <v>22</v>
      </c>
      <c r="B285" s="154" t="s">
        <v>1560</v>
      </c>
      <c r="C285" s="49" t="s">
        <v>4995</v>
      </c>
      <c r="D285" s="108"/>
      <c r="E285" s="109"/>
      <c r="F285" s="110"/>
      <c r="G285" s="301"/>
      <c r="H285" s="302"/>
      <c r="I285" s="302"/>
      <c r="J285" s="303"/>
      <c r="K285" s="173"/>
      <c r="L285" s="159"/>
      <c r="M285" s="174">
        <f>'7経過的生活介護(基本４)'!L285</f>
        <v>494</v>
      </c>
      <c r="N285" s="1" t="s">
        <v>1860</v>
      </c>
      <c r="O285" s="1"/>
      <c r="P285" s="1"/>
      <c r="Q285" s="40"/>
      <c r="R285" s="1"/>
      <c r="S285" s="58"/>
      <c r="T285" s="58"/>
      <c r="U285" s="58"/>
      <c r="V285" s="58"/>
      <c r="W285" s="158"/>
      <c r="X285" s="58"/>
      <c r="Y285" s="58"/>
      <c r="Z285" s="67"/>
      <c r="AA285" s="58"/>
      <c r="AB285" s="58"/>
      <c r="AC285" s="74"/>
      <c r="AD285" s="307"/>
      <c r="AE285" s="308"/>
      <c r="AF285" s="308"/>
      <c r="AG285" s="308"/>
      <c r="AH285" s="308"/>
      <c r="AI285" s="309"/>
      <c r="AJ285" s="45" t="s">
        <v>4994</v>
      </c>
      <c r="AK285" s="46"/>
      <c r="AL285" s="46"/>
      <c r="AM285" s="46"/>
      <c r="AN285" s="46"/>
      <c r="AO285" s="46"/>
      <c r="AP285" s="46"/>
      <c r="AQ285" s="46"/>
      <c r="AR285" s="46"/>
      <c r="AS285" s="53" t="s">
        <v>1</v>
      </c>
      <c r="AT285" s="205">
        <v>0.5</v>
      </c>
      <c r="AU285" s="157"/>
      <c r="AV285" s="156"/>
      <c r="AW285" s="156"/>
      <c r="AX285" s="155"/>
      <c r="AY285" s="89">
        <f>ROUND(ROUND(M285*$AB$12,0)*AT285,0)</f>
        <v>173</v>
      </c>
      <c r="AZ285" s="9"/>
    </row>
    <row r="286" spans="1:52" ht="14.1" x14ac:dyDescent="0.3">
      <c r="A286" s="6">
        <v>22</v>
      </c>
      <c r="B286" s="154">
        <v>7743</v>
      </c>
      <c r="C286" s="49" t="s">
        <v>4993</v>
      </c>
      <c r="D286" s="108"/>
      <c r="E286" s="109"/>
      <c r="F286" s="110"/>
      <c r="G286" s="108"/>
      <c r="H286" s="109"/>
      <c r="I286" s="109"/>
      <c r="J286" s="110"/>
      <c r="K286" s="41"/>
      <c r="L286" s="1"/>
      <c r="M286" s="33"/>
      <c r="N286" s="1"/>
      <c r="O286" s="1"/>
      <c r="P286" s="1"/>
      <c r="Q286" s="40"/>
      <c r="R286" s="62" t="s">
        <v>2234</v>
      </c>
      <c r="S286" s="62"/>
      <c r="T286" s="62"/>
      <c r="U286" s="62"/>
      <c r="V286" s="62"/>
      <c r="W286" s="168"/>
      <c r="X286" s="62"/>
      <c r="Y286" s="62"/>
      <c r="Z286" s="67"/>
      <c r="AA286" s="58"/>
      <c r="AB286" s="58"/>
      <c r="AC286" s="74"/>
      <c r="AD286" s="166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50"/>
      <c r="AT286" s="268"/>
      <c r="AU286" s="157"/>
      <c r="AV286" s="156"/>
      <c r="AW286" s="156"/>
      <c r="AX286" s="155"/>
      <c r="AY286" s="89">
        <f>ROUND(ROUND(M285*W288,0)*$AB$12,0)</f>
        <v>334</v>
      </c>
      <c r="AZ286" s="9"/>
    </row>
    <row r="287" spans="1:52" ht="14.25" customHeight="1" x14ac:dyDescent="0.3">
      <c r="A287" s="6">
        <v>22</v>
      </c>
      <c r="B287" s="154">
        <v>7744</v>
      </c>
      <c r="C287" s="49" t="s">
        <v>4992</v>
      </c>
      <c r="D287" s="108"/>
      <c r="E287" s="109"/>
      <c r="F287" s="110"/>
      <c r="G287" s="1"/>
      <c r="H287" s="1"/>
      <c r="I287" s="1"/>
      <c r="J287" s="1"/>
      <c r="K287" s="173"/>
      <c r="L287" s="159"/>
      <c r="M287" s="160"/>
      <c r="N287" s="159"/>
      <c r="O287" s="159"/>
      <c r="P287" s="1"/>
      <c r="Q287" s="40"/>
      <c r="R287" s="58" t="s">
        <v>2231</v>
      </c>
      <c r="S287" s="58"/>
      <c r="T287" s="58"/>
      <c r="U287" s="58"/>
      <c r="V287" s="58"/>
      <c r="W287" s="158"/>
      <c r="X287" s="58"/>
      <c r="Y287" s="58"/>
      <c r="Z287" s="67"/>
      <c r="AA287" s="58"/>
      <c r="AB287" s="58"/>
      <c r="AC287" s="74"/>
      <c r="AD287" s="304" t="s">
        <v>2230</v>
      </c>
      <c r="AE287" s="305"/>
      <c r="AF287" s="305"/>
      <c r="AG287" s="305"/>
      <c r="AH287" s="305"/>
      <c r="AI287" s="306"/>
      <c r="AJ287" s="166" t="s">
        <v>4991</v>
      </c>
      <c r="AK287" s="62"/>
      <c r="AL287" s="62"/>
      <c r="AM287" s="62"/>
      <c r="AN287" s="62"/>
      <c r="AO287" s="62"/>
      <c r="AP287" s="62"/>
      <c r="AQ287" s="62"/>
      <c r="AR287" s="62"/>
      <c r="AS287" s="50" t="s">
        <v>4990</v>
      </c>
      <c r="AT287" s="205">
        <v>0.7</v>
      </c>
      <c r="AU287" s="157"/>
      <c r="AV287" s="156"/>
      <c r="AW287" s="156"/>
      <c r="AX287" s="155"/>
      <c r="AY287" s="89">
        <f>ROUND(ROUND(ROUND(M285*W288,0)*$AB$12,0)*AT287,0)</f>
        <v>234</v>
      </c>
      <c r="AZ287" s="9"/>
    </row>
    <row r="288" spans="1:52" ht="14.1" x14ac:dyDescent="0.3">
      <c r="A288" s="6">
        <v>22</v>
      </c>
      <c r="B288" s="154" t="s">
        <v>1559</v>
      </c>
      <c r="C288" s="49" t="s">
        <v>4989</v>
      </c>
      <c r="D288" s="108"/>
      <c r="E288" s="109"/>
      <c r="F288" s="110"/>
      <c r="G288" s="1"/>
      <c r="H288" s="1"/>
      <c r="I288" s="1"/>
      <c r="J288" s="1"/>
      <c r="K288" s="173"/>
      <c r="L288" s="159"/>
      <c r="M288" s="160"/>
      <c r="N288" s="159"/>
      <c r="O288" s="159"/>
      <c r="P288" s="1"/>
      <c r="Q288" s="40"/>
      <c r="R288" s="7"/>
      <c r="S288" s="7"/>
      <c r="T288" s="7"/>
      <c r="U288" s="7"/>
      <c r="V288" s="107" t="s">
        <v>4444</v>
      </c>
      <c r="W288" s="150">
        <v>0.96499999999999997</v>
      </c>
      <c r="X288" s="7"/>
      <c r="Y288" s="7"/>
      <c r="Z288" s="67"/>
      <c r="AA288" s="58"/>
      <c r="AB288" s="58"/>
      <c r="AC288" s="74"/>
      <c r="AD288" s="307"/>
      <c r="AE288" s="308"/>
      <c r="AF288" s="308"/>
      <c r="AG288" s="308"/>
      <c r="AH288" s="308"/>
      <c r="AI288" s="309"/>
      <c r="AJ288" s="45" t="s">
        <v>4443</v>
      </c>
      <c r="AK288" s="46"/>
      <c r="AL288" s="46"/>
      <c r="AM288" s="46"/>
      <c r="AN288" s="46"/>
      <c r="AO288" s="46"/>
      <c r="AP288" s="46"/>
      <c r="AQ288" s="46"/>
      <c r="AR288" s="46"/>
      <c r="AS288" s="53" t="s">
        <v>1</v>
      </c>
      <c r="AT288" s="205">
        <v>0.5</v>
      </c>
      <c r="AU288" s="172"/>
      <c r="AV288" s="146"/>
      <c r="AW288" s="146"/>
      <c r="AX288" s="145"/>
      <c r="AY288" s="2">
        <f>ROUND(ROUND(ROUND(M285*W288,0)*$AB$12,0)*AT288,0)</f>
        <v>167</v>
      </c>
      <c r="AZ288" s="9"/>
    </row>
    <row r="289" spans="1:52" ht="14.25" customHeight="1" x14ac:dyDescent="0.3">
      <c r="A289" s="6">
        <v>22</v>
      </c>
      <c r="B289" s="154" t="s">
        <v>1558</v>
      </c>
      <c r="C289" s="49" t="s">
        <v>4988</v>
      </c>
      <c r="D289" s="108"/>
      <c r="E289" s="109"/>
      <c r="F289" s="110"/>
      <c r="G289" s="54"/>
      <c r="H289" s="54"/>
      <c r="I289" s="54"/>
      <c r="J289" s="54"/>
      <c r="K289" s="41"/>
      <c r="L289" s="159"/>
      <c r="M289" s="160"/>
      <c r="N289" s="159"/>
      <c r="O289" s="159"/>
      <c r="P289" s="159"/>
      <c r="Q289" s="40"/>
      <c r="R289" s="30"/>
      <c r="S289" s="50"/>
      <c r="T289" s="50"/>
      <c r="U289" s="50"/>
      <c r="V289" s="50"/>
      <c r="W289" s="52"/>
      <c r="X289" s="50"/>
      <c r="Y289" s="50"/>
      <c r="Z289" s="68"/>
      <c r="AA289" s="127"/>
      <c r="AB289" s="127"/>
      <c r="AC289" s="81"/>
      <c r="AD289" s="187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165"/>
      <c r="AT289" s="271"/>
      <c r="AU289" s="310" t="s">
        <v>4452</v>
      </c>
      <c r="AV289" s="311"/>
      <c r="AW289" s="311"/>
      <c r="AX289" s="312"/>
      <c r="AY289" s="89">
        <f>ROUND(M285*$AB$12,0)-AU292</f>
        <v>341</v>
      </c>
      <c r="AZ289" s="9"/>
    </row>
    <row r="290" spans="1:52" ht="14.25" customHeight="1" x14ac:dyDescent="0.3">
      <c r="A290" s="6">
        <v>22</v>
      </c>
      <c r="B290" s="154" t="s">
        <v>1557</v>
      </c>
      <c r="C290" s="49" t="s">
        <v>4987</v>
      </c>
      <c r="D290" s="108"/>
      <c r="E290" s="109"/>
      <c r="F290" s="110"/>
      <c r="G290" s="54"/>
      <c r="H290" s="54"/>
      <c r="I290" s="54"/>
      <c r="J290" s="54"/>
      <c r="K290" s="173"/>
      <c r="L290" s="159"/>
      <c r="M290" s="33"/>
      <c r="N290" s="1"/>
      <c r="O290" s="1"/>
      <c r="P290" s="159"/>
      <c r="Q290" s="40"/>
      <c r="R290" s="1"/>
      <c r="S290" s="58"/>
      <c r="T290" s="58"/>
      <c r="U290" s="58"/>
      <c r="V290" s="58"/>
      <c r="W290" s="158"/>
      <c r="X290" s="58"/>
      <c r="Y290" s="58"/>
      <c r="Z290" s="67"/>
      <c r="AA290" s="58"/>
      <c r="AB290" s="58"/>
      <c r="AC290" s="74"/>
      <c r="AD290" s="304" t="s">
        <v>2230</v>
      </c>
      <c r="AE290" s="305"/>
      <c r="AF290" s="305"/>
      <c r="AG290" s="305"/>
      <c r="AH290" s="305"/>
      <c r="AI290" s="306"/>
      <c r="AJ290" s="166" t="s">
        <v>4446</v>
      </c>
      <c r="AK290" s="62"/>
      <c r="AL290" s="62"/>
      <c r="AM290" s="62"/>
      <c r="AN290" s="62"/>
      <c r="AO290" s="62"/>
      <c r="AP290" s="62"/>
      <c r="AQ290" s="62"/>
      <c r="AR290" s="62"/>
      <c r="AS290" s="50" t="s">
        <v>4444</v>
      </c>
      <c r="AT290" s="205">
        <v>0.7</v>
      </c>
      <c r="AU290" s="313"/>
      <c r="AV290" s="314"/>
      <c r="AW290" s="314"/>
      <c r="AX290" s="315"/>
      <c r="AY290" s="89">
        <f>ROUND(ROUND(M285*$AB$12,0)*AT290,0)-AU292</f>
        <v>237</v>
      </c>
      <c r="AZ290" s="9"/>
    </row>
    <row r="291" spans="1:52" ht="14.1" x14ac:dyDescent="0.3">
      <c r="A291" s="6">
        <v>22</v>
      </c>
      <c r="B291" s="154" t="s">
        <v>1556</v>
      </c>
      <c r="C291" s="49" t="s">
        <v>4986</v>
      </c>
      <c r="D291" s="108"/>
      <c r="E291" s="109"/>
      <c r="F291" s="110"/>
      <c r="G291" s="54"/>
      <c r="H291" s="54"/>
      <c r="I291" s="54"/>
      <c r="J291" s="54"/>
      <c r="K291" s="173"/>
      <c r="L291" s="159"/>
      <c r="M291" s="196"/>
      <c r="N291" s="1"/>
      <c r="O291" s="1"/>
      <c r="P291" s="1"/>
      <c r="Q291" s="40"/>
      <c r="R291" s="1"/>
      <c r="S291" s="58"/>
      <c r="T291" s="58"/>
      <c r="U291" s="58"/>
      <c r="V291" s="58"/>
      <c r="W291" s="158"/>
      <c r="X291" s="58"/>
      <c r="Y291" s="58"/>
      <c r="Z291" s="67"/>
      <c r="AA291" s="58"/>
      <c r="AB291" s="58"/>
      <c r="AC291" s="74"/>
      <c r="AD291" s="307"/>
      <c r="AE291" s="308"/>
      <c r="AF291" s="308"/>
      <c r="AG291" s="308"/>
      <c r="AH291" s="308"/>
      <c r="AI291" s="309"/>
      <c r="AJ291" s="45" t="s">
        <v>4443</v>
      </c>
      <c r="AK291" s="46"/>
      <c r="AL291" s="46"/>
      <c r="AM291" s="46"/>
      <c r="AN291" s="46"/>
      <c r="AO291" s="46"/>
      <c r="AP291" s="46"/>
      <c r="AQ291" s="46"/>
      <c r="AR291" s="46"/>
      <c r="AS291" s="53" t="s">
        <v>1</v>
      </c>
      <c r="AT291" s="205">
        <v>0.5</v>
      </c>
      <c r="AU291" s="313"/>
      <c r="AV291" s="314"/>
      <c r="AW291" s="314"/>
      <c r="AX291" s="315"/>
      <c r="AY291" s="89">
        <f>ROUND(ROUND(M285*$AB$12,0)*AT291,0)-AU292</f>
        <v>168</v>
      </c>
      <c r="AZ291" s="9"/>
    </row>
    <row r="292" spans="1:52" ht="14.1" x14ac:dyDescent="0.3">
      <c r="A292" s="6">
        <v>22</v>
      </c>
      <c r="B292" s="154" t="s">
        <v>1555</v>
      </c>
      <c r="C292" s="49" t="s">
        <v>4985</v>
      </c>
      <c r="D292" s="108"/>
      <c r="E292" s="109"/>
      <c r="F292" s="110"/>
      <c r="G292" s="54"/>
      <c r="H292" s="54"/>
      <c r="I292" s="54"/>
      <c r="J292" s="54"/>
      <c r="K292" s="41"/>
      <c r="L292" s="1"/>
      <c r="M292" s="33"/>
      <c r="N292" s="1"/>
      <c r="O292" s="1"/>
      <c r="P292" s="1"/>
      <c r="Q292" s="40"/>
      <c r="R292" s="62" t="s">
        <v>2234</v>
      </c>
      <c r="S292" s="62"/>
      <c r="T292" s="62"/>
      <c r="U292" s="62"/>
      <c r="V292" s="62"/>
      <c r="W292" s="168"/>
      <c r="X292" s="62"/>
      <c r="Y292" s="62"/>
      <c r="Z292" s="67"/>
      <c r="AA292" s="58"/>
      <c r="AB292" s="58"/>
      <c r="AC292" s="74"/>
      <c r="AD292" s="166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50"/>
      <c r="AT292" s="268"/>
      <c r="AU292" s="163">
        <v>5</v>
      </c>
      <c r="AV292" s="162" t="s">
        <v>4448</v>
      </c>
      <c r="AW292" s="159"/>
      <c r="AX292" s="161"/>
      <c r="AY292" s="89">
        <f>ROUND(ROUND(M285*W294,0)*$AB$12,0)-AU292</f>
        <v>329</v>
      </c>
      <c r="AZ292" s="9"/>
    </row>
    <row r="293" spans="1:52" ht="14.25" customHeight="1" x14ac:dyDescent="0.3">
      <c r="A293" s="6">
        <v>22</v>
      </c>
      <c r="B293" s="154" t="s">
        <v>1554</v>
      </c>
      <c r="C293" s="49" t="s">
        <v>4984</v>
      </c>
      <c r="D293" s="108"/>
      <c r="E293" s="109"/>
      <c r="F293" s="110"/>
      <c r="G293" s="1"/>
      <c r="H293" s="1"/>
      <c r="I293" s="1"/>
      <c r="J293" s="1"/>
      <c r="K293" s="173"/>
      <c r="L293" s="159"/>
      <c r="M293" s="160"/>
      <c r="N293" s="159"/>
      <c r="O293" s="159"/>
      <c r="P293" s="1"/>
      <c r="Q293" s="40"/>
      <c r="R293" s="58" t="s">
        <v>2231</v>
      </c>
      <c r="S293" s="58"/>
      <c r="T293" s="58"/>
      <c r="U293" s="58"/>
      <c r="V293" s="58"/>
      <c r="W293" s="158"/>
      <c r="X293" s="58"/>
      <c r="Y293" s="58"/>
      <c r="Z293" s="67"/>
      <c r="AA293" s="58"/>
      <c r="AB293" s="58"/>
      <c r="AC293" s="74"/>
      <c r="AD293" s="304" t="s">
        <v>2230</v>
      </c>
      <c r="AE293" s="305"/>
      <c r="AF293" s="305"/>
      <c r="AG293" s="305"/>
      <c r="AH293" s="305"/>
      <c r="AI293" s="306"/>
      <c r="AJ293" s="166" t="s">
        <v>2244</v>
      </c>
      <c r="AK293" s="62"/>
      <c r="AL293" s="62"/>
      <c r="AM293" s="62"/>
      <c r="AN293" s="62"/>
      <c r="AO293" s="62"/>
      <c r="AP293" s="62"/>
      <c r="AQ293" s="62"/>
      <c r="AR293" s="62"/>
      <c r="AS293" s="50" t="s">
        <v>2224</v>
      </c>
      <c r="AT293" s="205">
        <v>0.7</v>
      </c>
      <c r="AU293" s="157"/>
      <c r="AV293" s="156"/>
      <c r="AW293" s="156"/>
      <c r="AX293" s="155"/>
      <c r="AY293" s="89">
        <f>ROUND(ROUND(ROUND(M285*W294,0)*$AB$12,0)*AT293,0)-AU292</f>
        <v>229</v>
      </c>
      <c r="AZ293" s="9"/>
    </row>
    <row r="294" spans="1:52" ht="14.1" x14ac:dyDescent="0.3">
      <c r="A294" s="6">
        <v>22</v>
      </c>
      <c r="B294" s="154" t="s">
        <v>1553</v>
      </c>
      <c r="C294" s="49" t="s">
        <v>4983</v>
      </c>
      <c r="D294" s="108"/>
      <c r="E294" s="109"/>
      <c r="F294" s="110"/>
      <c r="G294" s="1"/>
      <c r="H294" s="1"/>
      <c r="I294" s="1"/>
      <c r="J294" s="1"/>
      <c r="K294" s="173"/>
      <c r="L294" s="159"/>
      <c r="M294" s="160"/>
      <c r="N294" s="159"/>
      <c r="O294" s="159"/>
      <c r="P294" s="1"/>
      <c r="Q294" s="40"/>
      <c r="R294" s="7"/>
      <c r="S294" s="7"/>
      <c r="T294" s="7"/>
      <c r="U294" s="7"/>
      <c r="V294" s="107" t="s">
        <v>2224</v>
      </c>
      <c r="W294" s="150">
        <v>0.96499999999999997</v>
      </c>
      <c r="X294" s="7"/>
      <c r="Y294" s="7"/>
      <c r="Z294" s="67"/>
      <c r="AA294" s="58"/>
      <c r="AB294" s="58"/>
      <c r="AC294" s="74"/>
      <c r="AD294" s="307"/>
      <c r="AE294" s="308"/>
      <c r="AF294" s="308"/>
      <c r="AG294" s="308"/>
      <c r="AH294" s="308"/>
      <c r="AI294" s="309"/>
      <c r="AJ294" s="45" t="s">
        <v>2248</v>
      </c>
      <c r="AK294" s="46"/>
      <c r="AL294" s="46"/>
      <c r="AM294" s="46"/>
      <c r="AN294" s="46"/>
      <c r="AO294" s="46"/>
      <c r="AP294" s="46"/>
      <c r="AQ294" s="46"/>
      <c r="AR294" s="46"/>
      <c r="AS294" s="53" t="s">
        <v>1</v>
      </c>
      <c r="AT294" s="205">
        <v>0.5</v>
      </c>
      <c r="AU294" s="148"/>
      <c r="AV294" s="147"/>
      <c r="AW294" s="146"/>
      <c r="AX294" s="145"/>
      <c r="AY294" s="2">
        <f>ROUND(ROUND(ROUND(M285*W294,0)*$AB$12,0)*AT294,0)-AU292</f>
        <v>162</v>
      </c>
      <c r="AZ294" s="9"/>
    </row>
    <row r="295" spans="1:52" ht="14.1" x14ac:dyDescent="0.3">
      <c r="A295" s="6">
        <v>22</v>
      </c>
      <c r="B295" s="154">
        <v>7745</v>
      </c>
      <c r="C295" s="49" t="s">
        <v>4982</v>
      </c>
      <c r="D295" s="108"/>
      <c r="E295" s="109"/>
      <c r="F295" s="110"/>
      <c r="G295" s="1"/>
      <c r="H295" s="1"/>
      <c r="I295" s="1"/>
      <c r="J295" s="159"/>
      <c r="K295" s="47" t="s">
        <v>2907</v>
      </c>
      <c r="L295" s="165"/>
      <c r="M295" s="164"/>
      <c r="N295" s="165"/>
      <c r="O295" s="165"/>
      <c r="P295" s="165"/>
      <c r="Q295" s="48"/>
      <c r="R295" s="30"/>
      <c r="S295" s="50"/>
      <c r="T295" s="50"/>
      <c r="U295" s="50"/>
      <c r="V295" s="50"/>
      <c r="W295" s="52"/>
      <c r="X295" s="50"/>
      <c r="Y295" s="50"/>
      <c r="Z295" s="68"/>
      <c r="AA295" s="127"/>
      <c r="AB295" s="127"/>
      <c r="AC295" s="81"/>
      <c r="AD295" s="187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165"/>
      <c r="AT295" s="271"/>
      <c r="AU295" s="176"/>
      <c r="AV295" s="165"/>
      <c r="AW295" s="165"/>
      <c r="AX295" s="175"/>
      <c r="AY295" s="89">
        <f>ROUND(M297*$AB$12,0)</f>
        <v>346</v>
      </c>
      <c r="AZ295" s="9"/>
    </row>
    <row r="296" spans="1:52" ht="14.25" customHeight="1" x14ac:dyDescent="0.3">
      <c r="A296" s="6">
        <v>22</v>
      </c>
      <c r="B296" s="154">
        <v>7746</v>
      </c>
      <c r="C296" s="49" t="s">
        <v>4981</v>
      </c>
      <c r="D296" s="108"/>
      <c r="E296" s="109"/>
      <c r="F296" s="110"/>
      <c r="G296" s="1"/>
      <c r="H296" s="1"/>
      <c r="I296" s="1"/>
      <c r="J296" s="159"/>
      <c r="K296" s="173"/>
      <c r="L296" s="159"/>
      <c r="M296" s="33"/>
      <c r="N296" s="1"/>
      <c r="O296" s="1"/>
      <c r="P296" s="159"/>
      <c r="Q296" s="40"/>
      <c r="R296" s="1"/>
      <c r="S296" s="58"/>
      <c r="T296" s="58"/>
      <c r="U296" s="58"/>
      <c r="V296" s="58"/>
      <c r="W296" s="158"/>
      <c r="X296" s="58"/>
      <c r="Y296" s="58"/>
      <c r="Z296" s="67"/>
      <c r="AA296" s="58"/>
      <c r="AB296" s="58"/>
      <c r="AC296" s="74"/>
      <c r="AD296" s="304" t="s">
        <v>2230</v>
      </c>
      <c r="AE296" s="305"/>
      <c r="AF296" s="305"/>
      <c r="AG296" s="305"/>
      <c r="AH296" s="305"/>
      <c r="AI296" s="306"/>
      <c r="AJ296" s="166" t="s">
        <v>2244</v>
      </c>
      <c r="AK296" s="62"/>
      <c r="AL296" s="62"/>
      <c r="AM296" s="62"/>
      <c r="AN296" s="62"/>
      <c r="AO296" s="62"/>
      <c r="AP296" s="62"/>
      <c r="AQ296" s="62"/>
      <c r="AR296" s="62"/>
      <c r="AS296" s="50" t="s">
        <v>2224</v>
      </c>
      <c r="AT296" s="205">
        <v>0.7</v>
      </c>
      <c r="AU296" s="157"/>
      <c r="AV296" s="156"/>
      <c r="AW296" s="156"/>
      <c r="AX296" s="155"/>
      <c r="AY296" s="89">
        <f>ROUND(ROUND(M297*$AB$12,0)*AT296,0)</f>
        <v>242</v>
      </c>
      <c r="AZ296" s="9"/>
    </row>
    <row r="297" spans="1:52" ht="14.1" x14ac:dyDescent="0.3">
      <c r="A297" s="6">
        <v>22</v>
      </c>
      <c r="B297" s="154" t="s">
        <v>1552</v>
      </c>
      <c r="C297" s="49" t="s">
        <v>4980</v>
      </c>
      <c r="D297" s="108"/>
      <c r="E297" s="109"/>
      <c r="F297" s="110"/>
      <c r="G297" s="1"/>
      <c r="H297" s="1"/>
      <c r="I297" s="1"/>
      <c r="J297" s="159"/>
      <c r="K297" s="173"/>
      <c r="L297" s="159"/>
      <c r="M297" s="174">
        <f>'7経過的生活介護(基本４)'!L297</f>
        <v>494</v>
      </c>
      <c r="N297" s="1" t="s">
        <v>1860</v>
      </c>
      <c r="O297" s="1"/>
      <c r="P297" s="1"/>
      <c r="Q297" s="40"/>
      <c r="R297" s="1"/>
      <c r="S297" s="58"/>
      <c r="T297" s="58"/>
      <c r="U297" s="58"/>
      <c r="V297" s="58"/>
      <c r="W297" s="158"/>
      <c r="X297" s="58"/>
      <c r="Y297" s="58"/>
      <c r="Z297" s="67"/>
      <c r="AA297" s="58"/>
      <c r="AB297" s="58"/>
      <c r="AC297" s="74"/>
      <c r="AD297" s="307"/>
      <c r="AE297" s="308"/>
      <c r="AF297" s="308"/>
      <c r="AG297" s="308"/>
      <c r="AH297" s="308"/>
      <c r="AI297" s="309"/>
      <c r="AJ297" s="45" t="s">
        <v>4518</v>
      </c>
      <c r="AK297" s="46"/>
      <c r="AL297" s="46"/>
      <c r="AM297" s="46"/>
      <c r="AN297" s="46"/>
      <c r="AO297" s="46"/>
      <c r="AP297" s="46"/>
      <c r="AQ297" s="46"/>
      <c r="AR297" s="46"/>
      <c r="AS297" s="53" t="s">
        <v>1</v>
      </c>
      <c r="AT297" s="205">
        <v>0.5</v>
      </c>
      <c r="AU297" s="157"/>
      <c r="AV297" s="156"/>
      <c r="AW297" s="156"/>
      <c r="AX297" s="155"/>
      <c r="AY297" s="89">
        <f>ROUND(ROUND(M297*$AB$12,0)*AT297,0)</f>
        <v>173</v>
      </c>
      <c r="AZ297" s="9"/>
    </row>
    <row r="298" spans="1:52" ht="14.1" x14ac:dyDescent="0.3">
      <c r="A298" s="6">
        <v>22</v>
      </c>
      <c r="B298" s="154">
        <v>7747</v>
      </c>
      <c r="C298" s="49" t="s">
        <v>4979</v>
      </c>
      <c r="D298" s="108"/>
      <c r="E298" s="109"/>
      <c r="F298" s="110"/>
      <c r="G298" s="1"/>
      <c r="H298" s="1"/>
      <c r="I298" s="1"/>
      <c r="J298" s="159"/>
      <c r="K298" s="173"/>
      <c r="L298" s="159"/>
      <c r="M298" s="160"/>
      <c r="N298" s="159"/>
      <c r="O298" s="159"/>
      <c r="P298" s="159"/>
      <c r="Q298" s="40"/>
      <c r="R298" s="62" t="s">
        <v>2234</v>
      </c>
      <c r="S298" s="62"/>
      <c r="T298" s="62"/>
      <c r="U298" s="62"/>
      <c r="V298" s="62"/>
      <c r="W298" s="168"/>
      <c r="X298" s="62"/>
      <c r="Y298" s="62"/>
      <c r="Z298" s="67"/>
      <c r="AA298" s="58"/>
      <c r="AB298" s="58"/>
      <c r="AC298" s="74"/>
      <c r="AD298" s="166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50"/>
      <c r="AT298" s="268"/>
      <c r="AU298" s="157"/>
      <c r="AV298" s="156"/>
      <c r="AW298" s="156"/>
      <c r="AX298" s="155"/>
      <c r="AY298" s="89">
        <f>ROUND(ROUND(M297*W300,0)*$AB$12,0)</f>
        <v>334</v>
      </c>
      <c r="AZ298" s="9"/>
    </row>
    <row r="299" spans="1:52" ht="14.25" customHeight="1" x14ac:dyDescent="0.3">
      <c r="A299" s="6">
        <v>22</v>
      </c>
      <c r="B299" s="154">
        <v>7748</v>
      </c>
      <c r="C299" s="49" t="s">
        <v>4978</v>
      </c>
      <c r="D299" s="108"/>
      <c r="E299" s="109"/>
      <c r="F299" s="110"/>
      <c r="G299" s="1"/>
      <c r="H299" s="1"/>
      <c r="I299" s="1"/>
      <c r="J299" s="159"/>
      <c r="K299" s="173"/>
      <c r="L299" s="159"/>
      <c r="M299" s="160"/>
      <c r="N299" s="159"/>
      <c r="O299" s="159"/>
      <c r="P299" s="159"/>
      <c r="Q299" s="40"/>
      <c r="R299" s="58" t="s">
        <v>2231</v>
      </c>
      <c r="S299" s="58"/>
      <c r="T299" s="58"/>
      <c r="U299" s="58"/>
      <c r="V299" s="58"/>
      <c r="W299" s="158"/>
      <c r="X299" s="58"/>
      <c r="Y299" s="58"/>
      <c r="Z299" s="67"/>
      <c r="AA299" s="58"/>
      <c r="AB299" s="58"/>
      <c r="AC299" s="74"/>
      <c r="AD299" s="304" t="s">
        <v>2230</v>
      </c>
      <c r="AE299" s="305"/>
      <c r="AF299" s="305"/>
      <c r="AG299" s="305"/>
      <c r="AH299" s="305"/>
      <c r="AI299" s="306"/>
      <c r="AJ299" s="166" t="s">
        <v>4977</v>
      </c>
      <c r="AK299" s="62"/>
      <c r="AL299" s="62"/>
      <c r="AM299" s="62"/>
      <c r="AN299" s="62"/>
      <c r="AO299" s="62"/>
      <c r="AP299" s="62"/>
      <c r="AQ299" s="62"/>
      <c r="AR299" s="62"/>
      <c r="AS299" s="50" t="s">
        <v>4976</v>
      </c>
      <c r="AT299" s="205">
        <v>0.7</v>
      </c>
      <c r="AU299" s="157"/>
      <c r="AV299" s="156"/>
      <c r="AW299" s="156"/>
      <c r="AX299" s="155"/>
      <c r="AY299" s="89">
        <f>ROUND(ROUND(ROUND(M297*W300,0)*$AB$12,0)*AT299,0)</f>
        <v>234</v>
      </c>
      <c r="AZ299" s="9"/>
    </row>
    <row r="300" spans="1:52" ht="14.1" x14ac:dyDescent="0.3">
      <c r="A300" s="6">
        <v>22</v>
      </c>
      <c r="B300" s="154" t="s">
        <v>1551</v>
      </c>
      <c r="C300" s="49" t="s">
        <v>4975</v>
      </c>
      <c r="D300" s="173"/>
      <c r="E300" s="159"/>
      <c r="F300" s="161"/>
      <c r="G300" s="159"/>
      <c r="H300" s="1"/>
      <c r="I300" s="1"/>
      <c r="J300" s="1"/>
      <c r="K300" s="41"/>
      <c r="L300" s="1"/>
      <c r="M300" s="33"/>
      <c r="N300" s="1"/>
      <c r="O300" s="1"/>
      <c r="P300" s="1"/>
      <c r="Q300" s="161"/>
      <c r="R300" s="7"/>
      <c r="S300" s="7"/>
      <c r="T300" s="7"/>
      <c r="U300" s="7"/>
      <c r="V300" s="107" t="s">
        <v>4969</v>
      </c>
      <c r="W300" s="150">
        <v>0.96499999999999997</v>
      </c>
      <c r="X300" s="7"/>
      <c r="Y300" s="7"/>
      <c r="Z300" s="219"/>
      <c r="AA300" s="180"/>
      <c r="AB300" s="180"/>
      <c r="AC300" s="236"/>
      <c r="AD300" s="307"/>
      <c r="AE300" s="308"/>
      <c r="AF300" s="308"/>
      <c r="AG300" s="308"/>
      <c r="AH300" s="308"/>
      <c r="AI300" s="309"/>
      <c r="AJ300" s="45" t="s">
        <v>4974</v>
      </c>
      <c r="AK300" s="46"/>
      <c r="AL300" s="46"/>
      <c r="AM300" s="46"/>
      <c r="AN300" s="46"/>
      <c r="AO300" s="46"/>
      <c r="AP300" s="46"/>
      <c r="AQ300" s="46"/>
      <c r="AR300" s="46"/>
      <c r="AS300" s="53" t="s">
        <v>1</v>
      </c>
      <c r="AT300" s="205">
        <v>0.5</v>
      </c>
      <c r="AU300" s="172"/>
      <c r="AV300" s="146"/>
      <c r="AW300" s="146"/>
      <c r="AX300" s="145"/>
      <c r="AY300" s="2">
        <f>ROUND(ROUND(ROUND(M297*W300,0)*$AB$12,0)*AT300,0)</f>
        <v>167</v>
      </c>
      <c r="AZ300" s="199"/>
    </row>
    <row r="301" spans="1:52" ht="14.25" customHeight="1" x14ac:dyDescent="0.3">
      <c r="A301" s="6">
        <v>22</v>
      </c>
      <c r="B301" s="154" t="s">
        <v>1550</v>
      </c>
      <c r="C301" s="49" t="s">
        <v>4973</v>
      </c>
      <c r="D301" s="108"/>
      <c r="E301" s="109"/>
      <c r="F301" s="110"/>
      <c r="G301" s="1"/>
      <c r="H301" s="1"/>
      <c r="I301" s="1"/>
      <c r="J301" s="159"/>
      <c r="K301" s="41"/>
      <c r="L301" s="159"/>
      <c r="M301" s="160"/>
      <c r="N301" s="159"/>
      <c r="O301" s="159"/>
      <c r="P301" s="159"/>
      <c r="Q301" s="40"/>
      <c r="R301" s="30"/>
      <c r="S301" s="50"/>
      <c r="T301" s="50"/>
      <c r="U301" s="50"/>
      <c r="V301" s="50"/>
      <c r="W301" s="52"/>
      <c r="X301" s="50"/>
      <c r="Y301" s="50"/>
      <c r="Z301" s="68"/>
      <c r="AA301" s="127"/>
      <c r="AB301" s="127"/>
      <c r="AC301" s="81"/>
      <c r="AD301" s="187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165"/>
      <c r="AT301" s="271"/>
      <c r="AU301" s="310" t="s">
        <v>4972</v>
      </c>
      <c r="AV301" s="311"/>
      <c r="AW301" s="311"/>
      <c r="AX301" s="312"/>
      <c r="AY301" s="89">
        <f>ROUND(M297*$AB$12,0)-AU304</f>
        <v>341</v>
      </c>
      <c r="AZ301" s="9"/>
    </row>
    <row r="302" spans="1:52" ht="14.25" customHeight="1" x14ac:dyDescent="0.3">
      <c r="A302" s="6">
        <v>22</v>
      </c>
      <c r="B302" s="154" t="s">
        <v>1549</v>
      </c>
      <c r="C302" s="49" t="s">
        <v>4971</v>
      </c>
      <c r="D302" s="108"/>
      <c r="E302" s="109"/>
      <c r="F302" s="110"/>
      <c r="G302" s="1"/>
      <c r="H302" s="1"/>
      <c r="I302" s="1"/>
      <c r="J302" s="159"/>
      <c r="K302" s="173"/>
      <c r="L302" s="159"/>
      <c r="M302" s="33"/>
      <c r="N302" s="1"/>
      <c r="O302" s="1"/>
      <c r="P302" s="159"/>
      <c r="Q302" s="40"/>
      <c r="R302" s="1"/>
      <c r="S302" s="58"/>
      <c r="T302" s="58"/>
      <c r="U302" s="58"/>
      <c r="V302" s="58"/>
      <c r="W302" s="158"/>
      <c r="X302" s="58"/>
      <c r="Y302" s="58"/>
      <c r="Z302" s="67"/>
      <c r="AA302" s="58"/>
      <c r="AB302" s="58"/>
      <c r="AC302" s="74"/>
      <c r="AD302" s="304" t="s">
        <v>2230</v>
      </c>
      <c r="AE302" s="305"/>
      <c r="AF302" s="305"/>
      <c r="AG302" s="305"/>
      <c r="AH302" s="305"/>
      <c r="AI302" s="306"/>
      <c r="AJ302" s="166" t="s">
        <v>4970</v>
      </c>
      <c r="AK302" s="62"/>
      <c r="AL302" s="62"/>
      <c r="AM302" s="62"/>
      <c r="AN302" s="62"/>
      <c r="AO302" s="62"/>
      <c r="AP302" s="62"/>
      <c r="AQ302" s="62"/>
      <c r="AR302" s="62"/>
      <c r="AS302" s="50" t="s">
        <v>4969</v>
      </c>
      <c r="AT302" s="205">
        <v>0.7</v>
      </c>
      <c r="AU302" s="313"/>
      <c r="AV302" s="314"/>
      <c r="AW302" s="314"/>
      <c r="AX302" s="315"/>
      <c r="AY302" s="89">
        <f>ROUND(ROUND(M297*$AB$12,0)*AT302,0)-AU304</f>
        <v>237</v>
      </c>
      <c r="AZ302" s="9"/>
    </row>
    <row r="303" spans="1:52" ht="14.1" x14ac:dyDescent="0.3">
      <c r="A303" s="6">
        <v>22</v>
      </c>
      <c r="B303" s="154" t="s">
        <v>1548</v>
      </c>
      <c r="C303" s="49" t="s">
        <v>4968</v>
      </c>
      <c r="D303" s="108"/>
      <c r="E303" s="109"/>
      <c r="F303" s="110"/>
      <c r="G303" s="1"/>
      <c r="H303" s="1"/>
      <c r="I303" s="1"/>
      <c r="J303" s="159"/>
      <c r="K303" s="173"/>
      <c r="L303" s="159"/>
      <c r="M303" s="196"/>
      <c r="N303" s="1"/>
      <c r="O303" s="1"/>
      <c r="P303" s="1"/>
      <c r="Q303" s="40"/>
      <c r="R303" s="1"/>
      <c r="S303" s="58"/>
      <c r="T303" s="58"/>
      <c r="U303" s="58"/>
      <c r="V303" s="58"/>
      <c r="W303" s="158"/>
      <c r="X303" s="58"/>
      <c r="Y303" s="58"/>
      <c r="Z303" s="67"/>
      <c r="AA303" s="58"/>
      <c r="AB303" s="58"/>
      <c r="AC303" s="74"/>
      <c r="AD303" s="307"/>
      <c r="AE303" s="308"/>
      <c r="AF303" s="308"/>
      <c r="AG303" s="308"/>
      <c r="AH303" s="308"/>
      <c r="AI303" s="309"/>
      <c r="AJ303" s="45" t="s">
        <v>4792</v>
      </c>
      <c r="AK303" s="46"/>
      <c r="AL303" s="46"/>
      <c r="AM303" s="46"/>
      <c r="AN303" s="46"/>
      <c r="AO303" s="46"/>
      <c r="AP303" s="46"/>
      <c r="AQ303" s="46"/>
      <c r="AR303" s="46"/>
      <c r="AS303" s="53" t="s">
        <v>1</v>
      </c>
      <c r="AT303" s="205">
        <v>0.5</v>
      </c>
      <c r="AU303" s="313"/>
      <c r="AV303" s="314"/>
      <c r="AW303" s="314"/>
      <c r="AX303" s="315"/>
      <c r="AY303" s="89">
        <f>ROUND(ROUND(M297*$AB$12,0)*AT303,0)-AU304</f>
        <v>168</v>
      </c>
      <c r="AZ303" s="9"/>
    </row>
    <row r="304" spans="1:52" ht="14.1" x14ac:dyDescent="0.3">
      <c r="A304" s="6">
        <v>22</v>
      </c>
      <c r="B304" s="154" t="s">
        <v>1547</v>
      </c>
      <c r="C304" s="49" t="s">
        <v>4967</v>
      </c>
      <c r="D304" s="108"/>
      <c r="E304" s="109"/>
      <c r="F304" s="110"/>
      <c r="G304" s="1"/>
      <c r="H304" s="1"/>
      <c r="I304" s="1"/>
      <c r="J304" s="159"/>
      <c r="K304" s="173"/>
      <c r="L304" s="159"/>
      <c r="M304" s="160"/>
      <c r="N304" s="159"/>
      <c r="O304" s="159"/>
      <c r="P304" s="159"/>
      <c r="Q304" s="40"/>
      <c r="R304" s="62" t="s">
        <v>2234</v>
      </c>
      <c r="S304" s="62"/>
      <c r="T304" s="62"/>
      <c r="U304" s="62"/>
      <c r="V304" s="62"/>
      <c r="W304" s="168"/>
      <c r="X304" s="62"/>
      <c r="Y304" s="62"/>
      <c r="Z304" s="67"/>
      <c r="AA304" s="58"/>
      <c r="AB304" s="58"/>
      <c r="AC304" s="74"/>
      <c r="AD304" s="166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50"/>
      <c r="AT304" s="268"/>
      <c r="AU304" s="163">
        <v>5</v>
      </c>
      <c r="AV304" s="162" t="s">
        <v>4966</v>
      </c>
      <c r="AW304" s="159"/>
      <c r="AX304" s="161"/>
      <c r="AY304" s="89">
        <f>ROUND(ROUND(M297*W306,0)*$AB$12,0)-AU304</f>
        <v>329</v>
      </c>
      <c r="AZ304" s="9"/>
    </row>
    <row r="305" spans="1:52" ht="14.25" customHeight="1" x14ac:dyDescent="0.3">
      <c r="A305" s="6">
        <v>22</v>
      </c>
      <c r="B305" s="154" t="s">
        <v>1546</v>
      </c>
      <c r="C305" s="49" t="s">
        <v>4965</v>
      </c>
      <c r="D305" s="108"/>
      <c r="E305" s="109"/>
      <c r="F305" s="110"/>
      <c r="G305" s="1"/>
      <c r="H305" s="1"/>
      <c r="I305" s="1"/>
      <c r="J305" s="159"/>
      <c r="K305" s="173"/>
      <c r="L305" s="159"/>
      <c r="M305" s="160"/>
      <c r="N305" s="159"/>
      <c r="O305" s="159"/>
      <c r="P305" s="159"/>
      <c r="Q305" s="40"/>
      <c r="R305" s="58" t="s">
        <v>2231</v>
      </c>
      <c r="S305" s="58"/>
      <c r="T305" s="58"/>
      <c r="U305" s="58"/>
      <c r="V305" s="58"/>
      <c r="W305" s="158"/>
      <c r="X305" s="58"/>
      <c r="Y305" s="58"/>
      <c r="Z305" s="67"/>
      <c r="AA305" s="58"/>
      <c r="AB305" s="58"/>
      <c r="AC305" s="74"/>
      <c r="AD305" s="304" t="s">
        <v>2230</v>
      </c>
      <c r="AE305" s="305"/>
      <c r="AF305" s="305"/>
      <c r="AG305" s="305"/>
      <c r="AH305" s="305"/>
      <c r="AI305" s="306"/>
      <c r="AJ305" s="166" t="s">
        <v>4964</v>
      </c>
      <c r="AK305" s="62"/>
      <c r="AL305" s="62"/>
      <c r="AM305" s="62"/>
      <c r="AN305" s="62"/>
      <c r="AO305" s="62"/>
      <c r="AP305" s="62"/>
      <c r="AQ305" s="62"/>
      <c r="AR305" s="62"/>
      <c r="AS305" s="50" t="s">
        <v>4962</v>
      </c>
      <c r="AT305" s="205">
        <v>0.7</v>
      </c>
      <c r="AU305" s="157"/>
      <c r="AV305" s="156"/>
      <c r="AW305" s="156"/>
      <c r="AX305" s="155"/>
      <c r="AY305" s="89">
        <f>ROUND(ROUND(ROUND(M297*W306,0)*$AB$12,0)*AT305,0)-AU304</f>
        <v>229</v>
      </c>
      <c r="AZ305" s="9"/>
    </row>
    <row r="306" spans="1:52" ht="14.1" x14ac:dyDescent="0.3">
      <c r="A306" s="6">
        <v>22</v>
      </c>
      <c r="B306" s="154" t="s">
        <v>1545</v>
      </c>
      <c r="C306" s="49" t="s">
        <v>4963</v>
      </c>
      <c r="D306" s="153"/>
      <c r="E306" s="152"/>
      <c r="F306" s="151"/>
      <c r="G306" s="152"/>
      <c r="H306" s="4"/>
      <c r="I306" s="4"/>
      <c r="J306" s="4"/>
      <c r="K306" s="39"/>
      <c r="L306" s="4"/>
      <c r="M306" s="34"/>
      <c r="N306" s="4"/>
      <c r="O306" s="4"/>
      <c r="P306" s="4"/>
      <c r="Q306" s="151"/>
      <c r="R306" s="7"/>
      <c r="S306" s="7"/>
      <c r="T306" s="7"/>
      <c r="U306" s="7"/>
      <c r="V306" s="107" t="s">
        <v>4962</v>
      </c>
      <c r="W306" s="150">
        <v>0.96499999999999997</v>
      </c>
      <c r="X306" s="7"/>
      <c r="Y306" s="7"/>
      <c r="Z306" s="256"/>
      <c r="AA306" s="224"/>
      <c r="AB306" s="224"/>
      <c r="AC306" s="255"/>
      <c r="AD306" s="307"/>
      <c r="AE306" s="308"/>
      <c r="AF306" s="308"/>
      <c r="AG306" s="308"/>
      <c r="AH306" s="308"/>
      <c r="AI306" s="309"/>
      <c r="AJ306" s="45" t="s">
        <v>4506</v>
      </c>
      <c r="AK306" s="46"/>
      <c r="AL306" s="46"/>
      <c r="AM306" s="46"/>
      <c r="AN306" s="46"/>
      <c r="AO306" s="46"/>
      <c r="AP306" s="46"/>
      <c r="AQ306" s="46"/>
      <c r="AR306" s="46"/>
      <c r="AS306" s="53" t="s">
        <v>1</v>
      </c>
      <c r="AT306" s="205">
        <v>0.5</v>
      </c>
      <c r="AU306" s="148"/>
      <c r="AV306" s="147"/>
      <c r="AW306" s="146"/>
      <c r="AX306" s="145"/>
      <c r="AY306" s="2">
        <f>ROUND(ROUND(ROUND(M297*W306,0)*$AB$12,0)*AT306,0)-AU304</f>
        <v>162</v>
      </c>
      <c r="AZ306" s="144"/>
    </row>
  </sheetData>
  <mergeCells count="135">
    <mergeCell ref="AD281:AI282"/>
    <mergeCell ref="AU301:AX303"/>
    <mergeCell ref="AD302:AI303"/>
    <mergeCell ref="AD305:AI306"/>
    <mergeCell ref="AD287:AI288"/>
    <mergeCell ref="AU289:AX291"/>
    <mergeCell ref="AD290:AI291"/>
    <mergeCell ref="AD293:AI294"/>
    <mergeCell ref="AD296:AI297"/>
    <mergeCell ref="AD299:AI300"/>
    <mergeCell ref="G283:J285"/>
    <mergeCell ref="AD284:AI285"/>
    <mergeCell ref="AD233:AI234"/>
    <mergeCell ref="G235:J237"/>
    <mergeCell ref="AD236:AI237"/>
    <mergeCell ref="AD239:AI240"/>
    <mergeCell ref="AU241:AX243"/>
    <mergeCell ref="AD242:AI243"/>
    <mergeCell ref="AD245:AI246"/>
    <mergeCell ref="AD248:AI249"/>
    <mergeCell ref="AD251:AI252"/>
    <mergeCell ref="AU253:AX255"/>
    <mergeCell ref="AD254:AI255"/>
    <mergeCell ref="AD257:AI258"/>
    <mergeCell ref="G259:J261"/>
    <mergeCell ref="AD260:AI261"/>
    <mergeCell ref="AD263:AI264"/>
    <mergeCell ref="AU265:AX267"/>
    <mergeCell ref="AD266:AI267"/>
    <mergeCell ref="AD269:AI270"/>
    <mergeCell ref="AD272:AI273"/>
    <mergeCell ref="AD275:AI276"/>
    <mergeCell ref="AU277:AX279"/>
    <mergeCell ref="AD278:AI279"/>
    <mergeCell ref="AD224:AI225"/>
    <mergeCell ref="AD227:AI228"/>
    <mergeCell ref="AU229:AX231"/>
    <mergeCell ref="AD230:AI231"/>
    <mergeCell ref="AD173:AI174"/>
    <mergeCell ref="AD176:AI177"/>
    <mergeCell ref="AD179:AI180"/>
    <mergeCell ref="AU181:AX183"/>
    <mergeCell ref="AD182:AI183"/>
    <mergeCell ref="AD185:AI186"/>
    <mergeCell ref="AD188:AI189"/>
    <mergeCell ref="AD191:AI192"/>
    <mergeCell ref="AU193:AX195"/>
    <mergeCell ref="AD194:AI195"/>
    <mergeCell ref="AD197:AI198"/>
    <mergeCell ref="AD203:AI204"/>
    <mergeCell ref="AU205:AX207"/>
    <mergeCell ref="AD206:AI207"/>
    <mergeCell ref="AD209:AI210"/>
    <mergeCell ref="AD212:AI213"/>
    <mergeCell ref="AD215:AI216"/>
    <mergeCell ref="AU217:AX219"/>
    <mergeCell ref="AD218:AI219"/>
    <mergeCell ref="AD221:AI222"/>
    <mergeCell ref="G199:J201"/>
    <mergeCell ref="AD200:AI201"/>
    <mergeCell ref="AD167:AI168"/>
    <mergeCell ref="AU169:AX171"/>
    <mergeCell ref="AD170:AI171"/>
    <mergeCell ref="AU145:AX147"/>
    <mergeCell ref="AD146:AI147"/>
    <mergeCell ref="AD149:AI150"/>
    <mergeCell ref="AD152:AI153"/>
    <mergeCell ref="AD155:AI156"/>
    <mergeCell ref="AU157:AX159"/>
    <mergeCell ref="AD158:AI159"/>
    <mergeCell ref="AD161:AI162"/>
    <mergeCell ref="G163:J165"/>
    <mergeCell ref="AD164:AI165"/>
    <mergeCell ref="AD131:AI132"/>
    <mergeCell ref="AU133:AX135"/>
    <mergeCell ref="AD134:AI135"/>
    <mergeCell ref="AD137:AI138"/>
    <mergeCell ref="AD140:AI141"/>
    <mergeCell ref="AD143:AI144"/>
    <mergeCell ref="AD77:AI78"/>
    <mergeCell ref="AD89:AI90"/>
    <mergeCell ref="G91:J93"/>
    <mergeCell ref="AD92:AI93"/>
    <mergeCell ref="AD95:AI96"/>
    <mergeCell ref="AU97:AX99"/>
    <mergeCell ref="AD98:AI99"/>
    <mergeCell ref="G127:J129"/>
    <mergeCell ref="AD128:AI129"/>
    <mergeCell ref="AD101:AI102"/>
    <mergeCell ref="AD104:AI105"/>
    <mergeCell ref="AD107:AI108"/>
    <mergeCell ref="AU109:AX111"/>
    <mergeCell ref="AD110:AI111"/>
    <mergeCell ref="AD113:AI114"/>
    <mergeCell ref="AD116:AI117"/>
    <mergeCell ref="AD119:AI120"/>
    <mergeCell ref="AU121:AX123"/>
    <mergeCell ref="AD122:AI123"/>
    <mergeCell ref="AD125:AI126"/>
    <mergeCell ref="AD80:AI81"/>
    <mergeCell ref="AD83:AI84"/>
    <mergeCell ref="AU85:AX87"/>
    <mergeCell ref="AD86:AI87"/>
    <mergeCell ref="G31:J33"/>
    <mergeCell ref="AD32:AI33"/>
    <mergeCell ref="AD35:AI36"/>
    <mergeCell ref="AU37:AX39"/>
    <mergeCell ref="AD38:AI39"/>
    <mergeCell ref="AD41:AI42"/>
    <mergeCell ref="AD44:AI45"/>
    <mergeCell ref="AD47:AI48"/>
    <mergeCell ref="AU49:AX51"/>
    <mergeCell ref="AD50:AI51"/>
    <mergeCell ref="AD53:AI54"/>
    <mergeCell ref="AD56:AI57"/>
    <mergeCell ref="AD59:AI60"/>
    <mergeCell ref="AU61:AX63"/>
    <mergeCell ref="AD62:AI63"/>
    <mergeCell ref="AD65:AI66"/>
    <mergeCell ref="AD68:AI69"/>
    <mergeCell ref="AD71:AI72"/>
    <mergeCell ref="AU73:AX75"/>
    <mergeCell ref="AD74:AI75"/>
    <mergeCell ref="AU25:AX27"/>
    <mergeCell ref="AD26:AI27"/>
    <mergeCell ref="AD29:AI30"/>
    <mergeCell ref="D7:F9"/>
    <mergeCell ref="AD8:AI9"/>
    <mergeCell ref="AD11:AI12"/>
    <mergeCell ref="AB12:AC12"/>
    <mergeCell ref="AU13:AX15"/>
    <mergeCell ref="AD14:AI15"/>
    <mergeCell ref="AD17:AI18"/>
    <mergeCell ref="AD20:AI21"/>
    <mergeCell ref="AD23:AI24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26" max="16383" man="1"/>
    <brk id="2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autoPageBreaks="0"/>
  </sheetPr>
  <dimension ref="A1:BA174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2" width="2.3671875" style="59" customWidth="1"/>
    <col min="23" max="23" width="4.62890625" style="59" customWidth="1"/>
    <col min="24" max="29" width="2.3671875" style="59" customWidth="1"/>
    <col min="30" max="35" width="2.3671875" style="274" customWidth="1"/>
    <col min="36" max="43" width="2.3671875" style="59" customWidth="1"/>
    <col min="44" max="44" width="6.62890625" style="59" customWidth="1"/>
    <col min="45" max="45" width="2.3671875" style="59" customWidth="1"/>
    <col min="46" max="46" width="4.26171875" style="38" customWidth="1"/>
    <col min="47" max="50" width="2.47265625" style="38" customWidth="1"/>
    <col min="51" max="52" width="8.62890625" style="38" customWidth="1"/>
    <col min="53" max="53" width="3.62890625" style="76" customWidth="1"/>
    <col min="54" max="16384" width="9" style="38"/>
  </cols>
  <sheetData>
    <row r="1" spans="1:53" ht="16.5" x14ac:dyDescent="0.3">
      <c r="A1" s="37"/>
      <c r="BA1" s="38"/>
    </row>
    <row r="2" spans="1:53" ht="16.5" x14ac:dyDescent="0.3">
      <c r="A2" s="37"/>
      <c r="BA2" s="38"/>
    </row>
    <row r="3" spans="1:53" ht="16.5" x14ac:dyDescent="0.3">
      <c r="A3" s="37"/>
      <c r="BA3" s="38"/>
    </row>
    <row r="4" spans="1:53" ht="16.5" x14ac:dyDescent="0.3">
      <c r="A4" s="37"/>
      <c r="B4" s="193"/>
      <c r="BA4" s="38"/>
    </row>
    <row r="5" spans="1:53" x14ac:dyDescent="0.3">
      <c r="A5" s="21" t="s">
        <v>2574</v>
      </c>
      <c r="B5" s="75"/>
      <c r="C5" s="130" t="s">
        <v>1859</v>
      </c>
      <c r="D5" s="342" t="s">
        <v>5569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20" t="s">
        <v>1858</v>
      </c>
      <c r="AZ5" s="20" t="s">
        <v>1857</v>
      </c>
      <c r="BA5" s="38"/>
    </row>
    <row r="6" spans="1:53" x14ac:dyDescent="0.3">
      <c r="A6" s="19" t="s">
        <v>1856</v>
      </c>
      <c r="B6" s="18" t="s">
        <v>1855</v>
      </c>
      <c r="C6" s="17"/>
      <c r="D6" s="66"/>
      <c r="E6" s="123"/>
      <c r="F6" s="123"/>
      <c r="G6" s="123"/>
      <c r="H6" s="1"/>
      <c r="I6" s="1"/>
      <c r="J6" s="1"/>
      <c r="K6" s="1"/>
      <c r="L6" s="1"/>
      <c r="M6" s="1"/>
      <c r="N6" s="1"/>
      <c r="O6" s="1"/>
      <c r="P6" s="1"/>
      <c r="Q6" s="123"/>
      <c r="R6" s="123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275"/>
      <c r="AE6" s="275"/>
      <c r="AF6" s="275"/>
      <c r="AG6" s="275"/>
      <c r="AH6" s="275"/>
      <c r="AI6" s="275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123"/>
      <c r="AV6" s="123"/>
      <c r="AW6" s="123"/>
      <c r="AX6" s="123"/>
      <c r="AY6" s="16" t="s">
        <v>2</v>
      </c>
      <c r="AZ6" s="15" t="s">
        <v>0</v>
      </c>
      <c r="BA6" s="38"/>
    </row>
    <row r="7" spans="1:53" ht="14.25" customHeight="1" x14ac:dyDescent="0.3">
      <c r="A7" s="6">
        <v>22</v>
      </c>
      <c r="B7" s="154">
        <v>7751</v>
      </c>
      <c r="C7" s="49" t="s">
        <v>5451</v>
      </c>
      <c r="D7" s="298" t="s">
        <v>3408</v>
      </c>
      <c r="E7" s="299"/>
      <c r="F7" s="300"/>
      <c r="G7" s="298" t="s">
        <v>3022</v>
      </c>
      <c r="H7" s="299"/>
      <c r="I7" s="299"/>
      <c r="J7" s="300"/>
      <c r="K7" s="57" t="s">
        <v>2920</v>
      </c>
      <c r="L7" s="56"/>
      <c r="M7" s="266"/>
      <c r="N7" s="56"/>
      <c r="O7" s="56"/>
      <c r="P7" s="56"/>
      <c r="Q7" s="238"/>
      <c r="R7" s="30"/>
      <c r="S7" s="50"/>
      <c r="T7" s="50"/>
      <c r="U7" s="50"/>
      <c r="V7" s="50"/>
      <c r="W7" s="52"/>
      <c r="X7" s="50"/>
      <c r="Y7" s="50"/>
      <c r="Z7" s="57" t="s">
        <v>4441</v>
      </c>
      <c r="AA7" s="56"/>
      <c r="AB7" s="56"/>
      <c r="AC7" s="238"/>
      <c r="AD7" s="166"/>
      <c r="AE7" s="62"/>
      <c r="AF7" s="62"/>
      <c r="AG7" s="62"/>
      <c r="AH7" s="62"/>
      <c r="AI7" s="62"/>
      <c r="AJ7" s="50"/>
      <c r="AK7" s="50"/>
      <c r="AL7" s="50"/>
      <c r="AM7" s="50"/>
      <c r="AN7" s="50"/>
      <c r="AO7" s="50"/>
      <c r="AP7" s="50"/>
      <c r="AQ7" s="50"/>
      <c r="AR7" s="50"/>
      <c r="AS7" s="165"/>
      <c r="AT7" s="271"/>
      <c r="AU7" s="176"/>
      <c r="AV7" s="165"/>
      <c r="AW7" s="165"/>
      <c r="AX7" s="175"/>
      <c r="AY7" s="89">
        <f>ROUND(M9*$AB$12,0)</f>
        <v>334</v>
      </c>
      <c r="AZ7" s="14" t="s">
        <v>2568</v>
      </c>
      <c r="BA7" s="38"/>
    </row>
    <row r="8" spans="1:53" ht="14.25" customHeight="1" x14ac:dyDescent="0.3">
      <c r="A8" s="6">
        <v>22</v>
      </c>
      <c r="B8" s="154">
        <v>7752</v>
      </c>
      <c r="C8" s="49" t="s">
        <v>5450</v>
      </c>
      <c r="D8" s="301"/>
      <c r="E8" s="302"/>
      <c r="F8" s="303"/>
      <c r="G8" s="301"/>
      <c r="H8" s="302"/>
      <c r="I8" s="302"/>
      <c r="J8" s="303"/>
      <c r="K8" s="55"/>
      <c r="L8" s="54"/>
      <c r="M8" s="265"/>
      <c r="N8" s="54"/>
      <c r="O8" s="54"/>
      <c r="P8" s="54"/>
      <c r="Q8" s="200"/>
      <c r="R8" s="1"/>
      <c r="S8" s="58"/>
      <c r="T8" s="58"/>
      <c r="U8" s="58"/>
      <c r="V8" s="58"/>
      <c r="W8" s="158"/>
      <c r="X8" s="58"/>
      <c r="Y8" s="58"/>
      <c r="Z8" s="55" t="s">
        <v>4439</v>
      </c>
      <c r="AA8" s="54"/>
      <c r="AB8" s="54"/>
      <c r="AC8" s="200"/>
      <c r="AD8" s="304" t="s">
        <v>2230</v>
      </c>
      <c r="AE8" s="305"/>
      <c r="AF8" s="305"/>
      <c r="AG8" s="305"/>
      <c r="AH8" s="305"/>
      <c r="AI8" s="306"/>
      <c r="AJ8" s="166" t="s">
        <v>2244</v>
      </c>
      <c r="AK8" s="62"/>
      <c r="AL8" s="62"/>
      <c r="AM8" s="62"/>
      <c r="AN8" s="62"/>
      <c r="AO8" s="62"/>
      <c r="AP8" s="62"/>
      <c r="AQ8" s="62"/>
      <c r="AR8" s="62"/>
      <c r="AS8" s="50" t="s">
        <v>2224</v>
      </c>
      <c r="AT8" s="205">
        <v>0.7</v>
      </c>
      <c r="AU8" s="157"/>
      <c r="AV8" s="156"/>
      <c r="AW8" s="156"/>
      <c r="AX8" s="155"/>
      <c r="AY8" s="89">
        <f>ROUND(ROUND(M9*$AB$12,0)*AT8,0)</f>
        <v>234</v>
      </c>
      <c r="AZ8" s="9"/>
      <c r="BA8" s="38"/>
    </row>
    <row r="9" spans="1:53" ht="14.1" x14ac:dyDescent="0.3">
      <c r="A9" s="6">
        <v>22</v>
      </c>
      <c r="B9" s="154" t="s">
        <v>5449</v>
      </c>
      <c r="C9" s="49" t="s">
        <v>5448</v>
      </c>
      <c r="D9" s="301"/>
      <c r="E9" s="302"/>
      <c r="F9" s="303"/>
      <c r="G9" s="301"/>
      <c r="H9" s="302"/>
      <c r="I9" s="302"/>
      <c r="J9" s="303"/>
      <c r="K9" s="113"/>
      <c r="L9" s="114"/>
      <c r="M9" s="174">
        <f>'7経過的生活介護(基本５）'!L9</f>
        <v>477</v>
      </c>
      <c r="N9" s="1" t="s">
        <v>1860</v>
      </c>
      <c r="O9" s="1"/>
      <c r="P9" s="114"/>
      <c r="Q9" s="115"/>
      <c r="R9" s="1"/>
      <c r="S9" s="58"/>
      <c r="T9" s="58"/>
      <c r="U9" s="58"/>
      <c r="V9" s="58"/>
      <c r="W9" s="158"/>
      <c r="X9" s="58"/>
      <c r="Y9" s="58"/>
      <c r="Z9" s="55" t="s">
        <v>4436</v>
      </c>
      <c r="AA9" s="54"/>
      <c r="AB9" s="54"/>
      <c r="AC9" s="200"/>
      <c r="AD9" s="307"/>
      <c r="AE9" s="308"/>
      <c r="AF9" s="308"/>
      <c r="AG9" s="308"/>
      <c r="AH9" s="308"/>
      <c r="AI9" s="309"/>
      <c r="AJ9" s="45" t="s">
        <v>2248</v>
      </c>
      <c r="AK9" s="46"/>
      <c r="AL9" s="46"/>
      <c r="AM9" s="46"/>
      <c r="AN9" s="46"/>
      <c r="AO9" s="46"/>
      <c r="AP9" s="46"/>
      <c r="AQ9" s="46"/>
      <c r="AR9" s="46"/>
      <c r="AS9" s="53" t="s">
        <v>1</v>
      </c>
      <c r="AT9" s="205">
        <v>0.5</v>
      </c>
      <c r="AU9" s="157"/>
      <c r="AV9" s="156"/>
      <c r="AW9" s="156"/>
      <c r="AX9" s="155"/>
      <c r="AY9" s="89">
        <f>ROUND(ROUND(M9*$AB$12,0)*AT9,0)</f>
        <v>167</v>
      </c>
      <c r="AZ9" s="9"/>
      <c r="BA9" s="38"/>
    </row>
    <row r="10" spans="1:53" ht="14.25" customHeight="1" x14ac:dyDescent="0.3">
      <c r="A10" s="6">
        <v>22</v>
      </c>
      <c r="B10" s="154">
        <v>7753</v>
      </c>
      <c r="C10" s="49" t="s">
        <v>5447</v>
      </c>
      <c r="D10" s="108"/>
      <c r="E10" s="109"/>
      <c r="F10" s="110"/>
      <c r="G10" s="108"/>
      <c r="H10" s="109"/>
      <c r="I10" s="109"/>
      <c r="J10" s="110"/>
      <c r="K10" s="41"/>
      <c r="L10" s="1"/>
      <c r="M10" s="160"/>
      <c r="N10" s="159"/>
      <c r="O10" s="159"/>
      <c r="P10" s="1"/>
      <c r="Q10" s="40"/>
      <c r="R10" s="62" t="s">
        <v>2234</v>
      </c>
      <c r="S10" s="62"/>
      <c r="T10" s="62"/>
      <c r="U10" s="62"/>
      <c r="V10" s="62"/>
      <c r="W10" s="168"/>
      <c r="X10" s="62"/>
      <c r="Y10" s="62"/>
      <c r="Z10" s="55"/>
      <c r="AA10" s="54"/>
      <c r="AB10" s="54"/>
      <c r="AC10" s="200"/>
      <c r="AD10" s="166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50"/>
      <c r="AT10" s="268"/>
      <c r="AU10" s="157"/>
      <c r="AV10" s="156"/>
      <c r="AW10" s="156"/>
      <c r="AX10" s="155"/>
      <c r="AY10" s="89">
        <f>ROUND(ROUND(M9*W12,0)*$AB$12,0)</f>
        <v>322</v>
      </c>
      <c r="AZ10" s="9"/>
      <c r="BA10" s="38"/>
    </row>
    <row r="11" spans="1:53" ht="14.25" customHeight="1" x14ac:dyDescent="0.3">
      <c r="A11" s="6">
        <v>22</v>
      </c>
      <c r="B11" s="154">
        <v>7754</v>
      </c>
      <c r="C11" s="49" t="s">
        <v>5446</v>
      </c>
      <c r="D11" s="108"/>
      <c r="E11" s="109"/>
      <c r="F11" s="109"/>
      <c r="G11" s="41"/>
      <c r="H11" s="1"/>
      <c r="I11" s="1"/>
      <c r="J11" s="1"/>
      <c r="K11" s="173"/>
      <c r="L11" s="159"/>
      <c r="M11" s="160"/>
      <c r="N11" s="159"/>
      <c r="O11" s="159"/>
      <c r="P11" s="1"/>
      <c r="Q11" s="40"/>
      <c r="R11" s="58" t="s">
        <v>2231</v>
      </c>
      <c r="S11" s="58"/>
      <c r="T11" s="58"/>
      <c r="U11" s="58"/>
      <c r="V11" s="58"/>
      <c r="W11" s="158"/>
      <c r="X11" s="58"/>
      <c r="Y11" s="58"/>
      <c r="Z11" s="55"/>
      <c r="AA11" s="54"/>
      <c r="AB11" s="54"/>
      <c r="AC11" s="200"/>
      <c r="AD11" s="304" t="s">
        <v>2230</v>
      </c>
      <c r="AE11" s="305"/>
      <c r="AF11" s="305"/>
      <c r="AG11" s="305"/>
      <c r="AH11" s="305"/>
      <c r="AI11" s="306"/>
      <c r="AJ11" s="166" t="s">
        <v>2244</v>
      </c>
      <c r="AK11" s="62"/>
      <c r="AL11" s="62"/>
      <c r="AM11" s="62"/>
      <c r="AN11" s="62"/>
      <c r="AO11" s="62"/>
      <c r="AP11" s="62"/>
      <c r="AQ11" s="62"/>
      <c r="AR11" s="62"/>
      <c r="AS11" s="50" t="s">
        <v>2224</v>
      </c>
      <c r="AT11" s="205">
        <v>0.7</v>
      </c>
      <c r="AU11" s="157"/>
      <c r="AV11" s="156"/>
      <c r="AW11" s="156"/>
      <c r="AX11" s="155"/>
      <c r="AY11" s="89">
        <f>ROUND(ROUND(ROUND(M9*W12,0)*$AB$12,0)*AT11,0)</f>
        <v>225</v>
      </c>
      <c r="AZ11" s="9"/>
      <c r="BA11" s="38"/>
    </row>
    <row r="12" spans="1:53" ht="14.1" x14ac:dyDescent="0.3">
      <c r="A12" s="6">
        <v>22</v>
      </c>
      <c r="B12" s="154" t="s">
        <v>1544</v>
      </c>
      <c r="C12" s="49" t="s">
        <v>5445</v>
      </c>
      <c r="D12" s="108"/>
      <c r="E12" s="109"/>
      <c r="F12" s="109"/>
      <c r="G12" s="41"/>
      <c r="H12" s="1"/>
      <c r="I12" s="1"/>
      <c r="J12" s="1"/>
      <c r="K12" s="173"/>
      <c r="L12" s="159"/>
      <c r="M12" s="160"/>
      <c r="N12" s="159"/>
      <c r="O12" s="159"/>
      <c r="P12" s="1"/>
      <c r="Q12" s="40"/>
      <c r="R12" s="58"/>
      <c r="S12" s="58"/>
      <c r="T12" s="58"/>
      <c r="U12" s="58"/>
      <c r="V12" s="127" t="s">
        <v>2224</v>
      </c>
      <c r="W12" s="150">
        <v>0.96499999999999997</v>
      </c>
      <c r="X12" s="58"/>
      <c r="Y12" s="58"/>
      <c r="Z12" s="55"/>
      <c r="AA12" s="127" t="s">
        <v>2224</v>
      </c>
      <c r="AB12" s="340">
        <v>0.7</v>
      </c>
      <c r="AC12" s="341"/>
      <c r="AD12" s="307"/>
      <c r="AE12" s="308"/>
      <c r="AF12" s="308"/>
      <c r="AG12" s="308"/>
      <c r="AH12" s="308"/>
      <c r="AI12" s="309"/>
      <c r="AJ12" s="45" t="s">
        <v>2248</v>
      </c>
      <c r="AK12" s="46"/>
      <c r="AL12" s="46"/>
      <c r="AM12" s="46"/>
      <c r="AN12" s="46"/>
      <c r="AO12" s="46"/>
      <c r="AP12" s="46"/>
      <c r="AQ12" s="46"/>
      <c r="AR12" s="46"/>
      <c r="AS12" s="53" t="s">
        <v>1</v>
      </c>
      <c r="AT12" s="205">
        <v>0.5</v>
      </c>
      <c r="AU12" s="157"/>
      <c r="AV12" s="156"/>
      <c r="AW12" s="156"/>
      <c r="AX12" s="155"/>
      <c r="AY12" s="89">
        <f>ROUND(ROUND(ROUND(M9*W12,0)*$AB$12,0)*AT12,0)</f>
        <v>161</v>
      </c>
      <c r="AZ12" s="9"/>
      <c r="BA12" s="38"/>
    </row>
    <row r="13" spans="1:53" ht="14.25" customHeight="1" x14ac:dyDescent="0.3">
      <c r="A13" s="6">
        <v>22</v>
      </c>
      <c r="B13" s="154" t="s">
        <v>1543</v>
      </c>
      <c r="C13" s="49" t="s">
        <v>5444</v>
      </c>
      <c r="D13" s="55"/>
      <c r="E13" s="54"/>
      <c r="F13" s="54"/>
      <c r="G13" s="55"/>
      <c r="H13" s="54"/>
      <c r="I13" s="54"/>
      <c r="J13" s="54"/>
      <c r="K13" s="55"/>
      <c r="L13" s="54"/>
      <c r="M13" s="265"/>
      <c r="N13" s="54"/>
      <c r="O13" s="54"/>
      <c r="P13" s="54"/>
      <c r="Q13" s="200"/>
      <c r="R13" s="30"/>
      <c r="S13" s="50"/>
      <c r="T13" s="50"/>
      <c r="U13" s="50"/>
      <c r="V13" s="50"/>
      <c r="W13" s="52"/>
      <c r="X13" s="50"/>
      <c r="Y13" s="50"/>
      <c r="Z13" s="55"/>
      <c r="AA13" s="54"/>
      <c r="AB13" s="54"/>
      <c r="AC13" s="200"/>
      <c r="AD13" s="166"/>
      <c r="AE13" s="62"/>
      <c r="AF13" s="62"/>
      <c r="AG13" s="62"/>
      <c r="AH13" s="62"/>
      <c r="AI13" s="62"/>
      <c r="AJ13" s="50"/>
      <c r="AK13" s="50"/>
      <c r="AL13" s="50"/>
      <c r="AM13" s="50"/>
      <c r="AN13" s="50"/>
      <c r="AO13" s="50"/>
      <c r="AP13" s="50"/>
      <c r="AQ13" s="50"/>
      <c r="AR13" s="50"/>
      <c r="AS13" s="165"/>
      <c r="AT13" s="271"/>
      <c r="AU13" s="310" t="s">
        <v>2255</v>
      </c>
      <c r="AV13" s="311"/>
      <c r="AW13" s="311"/>
      <c r="AX13" s="312"/>
      <c r="AY13" s="89">
        <f>ROUND(M9*$AB$12,0)-AU16</f>
        <v>329</v>
      </c>
      <c r="AZ13" s="9"/>
      <c r="BA13" s="38"/>
    </row>
    <row r="14" spans="1:53" ht="14.25" customHeight="1" x14ac:dyDescent="0.3">
      <c r="A14" s="6">
        <v>22</v>
      </c>
      <c r="B14" s="154" t="s">
        <v>1542</v>
      </c>
      <c r="C14" s="49" t="s">
        <v>5443</v>
      </c>
      <c r="D14" s="55"/>
      <c r="E14" s="54"/>
      <c r="F14" s="54"/>
      <c r="G14" s="55"/>
      <c r="H14" s="54"/>
      <c r="I14" s="54"/>
      <c r="J14" s="54"/>
      <c r="K14" s="55"/>
      <c r="L14" s="54"/>
      <c r="M14" s="265"/>
      <c r="N14" s="54"/>
      <c r="O14" s="54"/>
      <c r="P14" s="54"/>
      <c r="Q14" s="200"/>
      <c r="R14" s="1"/>
      <c r="S14" s="58"/>
      <c r="T14" s="58"/>
      <c r="U14" s="58"/>
      <c r="V14" s="58"/>
      <c r="W14" s="158"/>
      <c r="X14" s="58"/>
      <c r="Y14" s="58"/>
      <c r="Z14" s="55"/>
      <c r="AA14" s="54"/>
      <c r="AB14" s="54"/>
      <c r="AC14" s="200"/>
      <c r="AD14" s="304" t="s">
        <v>2230</v>
      </c>
      <c r="AE14" s="305"/>
      <c r="AF14" s="305"/>
      <c r="AG14" s="305"/>
      <c r="AH14" s="305"/>
      <c r="AI14" s="306"/>
      <c r="AJ14" s="166" t="s">
        <v>2244</v>
      </c>
      <c r="AK14" s="62"/>
      <c r="AL14" s="62"/>
      <c r="AM14" s="62"/>
      <c r="AN14" s="62"/>
      <c r="AO14" s="62"/>
      <c r="AP14" s="62"/>
      <c r="AQ14" s="62"/>
      <c r="AR14" s="62"/>
      <c r="AS14" s="50" t="s">
        <v>2224</v>
      </c>
      <c r="AT14" s="205">
        <v>0.7</v>
      </c>
      <c r="AU14" s="313"/>
      <c r="AV14" s="314"/>
      <c r="AW14" s="314"/>
      <c r="AX14" s="315"/>
      <c r="AY14" s="89">
        <f>ROUND(ROUND(M9*$AB$12,0)*AT14,0)-AU16</f>
        <v>229</v>
      </c>
      <c r="AZ14" s="9"/>
      <c r="BA14" s="38"/>
    </row>
    <row r="15" spans="1:53" ht="14.1" x14ac:dyDescent="0.3">
      <c r="A15" s="6">
        <v>22</v>
      </c>
      <c r="B15" s="154" t="s">
        <v>1541</v>
      </c>
      <c r="C15" s="49" t="s">
        <v>5442</v>
      </c>
      <c r="D15" s="55"/>
      <c r="E15" s="54"/>
      <c r="F15" s="54"/>
      <c r="G15" s="55"/>
      <c r="H15" s="54"/>
      <c r="I15" s="54"/>
      <c r="J15" s="54"/>
      <c r="K15" s="118"/>
      <c r="L15" s="119"/>
      <c r="M15" s="196"/>
      <c r="N15" s="1"/>
      <c r="O15" s="1"/>
      <c r="P15" s="119"/>
      <c r="Q15" s="120"/>
      <c r="R15" s="1"/>
      <c r="S15" s="58"/>
      <c r="T15" s="58"/>
      <c r="U15" s="58"/>
      <c r="V15" s="58"/>
      <c r="W15" s="158"/>
      <c r="X15" s="58"/>
      <c r="Y15" s="58"/>
      <c r="Z15" s="55"/>
      <c r="AA15" s="54"/>
      <c r="AB15" s="54"/>
      <c r="AC15" s="200"/>
      <c r="AD15" s="307"/>
      <c r="AE15" s="308"/>
      <c r="AF15" s="308"/>
      <c r="AG15" s="308"/>
      <c r="AH15" s="308"/>
      <c r="AI15" s="309"/>
      <c r="AJ15" s="45" t="s">
        <v>2248</v>
      </c>
      <c r="AK15" s="46"/>
      <c r="AL15" s="46"/>
      <c r="AM15" s="46"/>
      <c r="AN15" s="46"/>
      <c r="AO15" s="46"/>
      <c r="AP15" s="46"/>
      <c r="AQ15" s="46"/>
      <c r="AR15" s="46"/>
      <c r="AS15" s="53" t="s">
        <v>1</v>
      </c>
      <c r="AT15" s="205">
        <v>0.5</v>
      </c>
      <c r="AU15" s="313"/>
      <c r="AV15" s="314"/>
      <c r="AW15" s="314"/>
      <c r="AX15" s="315"/>
      <c r="AY15" s="89">
        <f>ROUND(ROUND(M9*$AB$12,0)*AT15,0)-AU16</f>
        <v>162</v>
      </c>
      <c r="AZ15" s="9"/>
      <c r="BA15" s="38"/>
    </row>
    <row r="16" spans="1:53" ht="14.25" customHeight="1" x14ac:dyDescent="0.3">
      <c r="A16" s="6">
        <v>22</v>
      </c>
      <c r="B16" s="154" t="s">
        <v>1540</v>
      </c>
      <c r="C16" s="49" t="s">
        <v>5441</v>
      </c>
      <c r="D16" s="55"/>
      <c r="E16" s="54"/>
      <c r="F16" s="54"/>
      <c r="G16" s="55"/>
      <c r="H16" s="54"/>
      <c r="I16" s="54"/>
      <c r="J16" s="54"/>
      <c r="K16" s="41"/>
      <c r="L16" s="1"/>
      <c r="M16" s="160"/>
      <c r="N16" s="159"/>
      <c r="O16" s="159"/>
      <c r="P16" s="1"/>
      <c r="Q16" s="40"/>
      <c r="R16" s="62" t="s">
        <v>2234</v>
      </c>
      <c r="S16" s="62"/>
      <c r="T16" s="62"/>
      <c r="U16" s="62"/>
      <c r="V16" s="62"/>
      <c r="W16" s="168"/>
      <c r="X16" s="62"/>
      <c r="Y16" s="62"/>
      <c r="Z16" s="55"/>
      <c r="AA16" s="54"/>
      <c r="AB16" s="54"/>
      <c r="AC16" s="200"/>
      <c r="AD16" s="166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50"/>
      <c r="AT16" s="268"/>
      <c r="AU16" s="163">
        <v>5</v>
      </c>
      <c r="AV16" s="162" t="s">
        <v>2251</v>
      </c>
      <c r="AW16" s="159"/>
      <c r="AX16" s="161"/>
      <c r="AY16" s="89">
        <f>ROUND(ROUND(M9*W18,0)*$AB$12,0)-AU16</f>
        <v>317</v>
      </c>
      <c r="AZ16" s="9"/>
      <c r="BA16" s="38"/>
    </row>
    <row r="17" spans="1:53" ht="14.25" customHeight="1" x14ac:dyDescent="0.3">
      <c r="A17" s="6">
        <v>22</v>
      </c>
      <c r="B17" s="154" t="s">
        <v>1539</v>
      </c>
      <c r="C17" s="49" t="s">
        <v>5440</v>
      </c>
      <c r="D17" s="108"/>
      <c r="E17" s="109"/>
      <c r="F17" s="109"/>
      <c r="G17" s="41"/>
      <c r="H17" s="1"/>
      <c r="I17" s="1"/>
      <c r="J17" s="1"/>
      <c r="K17" s="173"/>
      <c r="L17" s="159"/>
      <c r="M17" s="160"/>
      <c r="N17" s="159"/>
      <c r="O17" s="159"/>
      <c r="P17" s="1"/>
      <c r="Q17" s="40"/>
      <c r="R17" s="58" t="s">
        <v>2231</v>
      </c>
      <c r="S17" s="58"/>
      <c r="T17" s="58"/>
      <c r="U17" s="58"/>
      <c r="V17" s="58"/>
      <c r="W17" s="158"/>
      <c r="X17" s="58"/>
      <c r="Y17" s="58"/>
      <c r="Z17" s="55"/>
      <c r="AA17" s="54"/>
      <c r="AB17" s="54"/>
      <c r="AC17" s="200"/>
      <c r="AD17" s="304" t="s">
        <v>2230</v>
      </c>
      <c r="AE17" s="305"/>
      <c r="AF17" s="305"/>
      <c r="AG17" s="305"/>
      <c r="AH17" s="305"/>
      <c r="AI17" s="306"/>
      <c r="AJ17" s="166" t="s">
        <v>2244</v>
      </c>
      <c r="AK17" s="62"/>
      <c r="AL17" s="62"/>
      <c r="AM17" s="62"/>
      <c r="AN17" s="62"/>
      <c r="AO17" s="62"/>
      <c r="AP17" s="62"/>
      <c r="AQ17" s="62"/>
      <c r="AR17" s="62"/>
      <c r="AS17" s="50" t="s">
        <v>2224</v>
      </c>
      <c r="AT17" s="205">
        <v>0.7</v>
      </c>
      <c r="AU17" s="157"/>
      <c r="AV17" s="156"/>
      <c r="AW17" s="156"/>
      <c r="AX17" s="155"/>
      <c r="AY17" s="89">
        <f>ROUND(ROUND(ROUND(M9*W18,0)*$AB$12,0)*AT17,0)-AU16</f>
        <v>220</v>
      </c>
      <c r="AZ17" s="9"/>
      <c r="BA17" s="38"/>
    </row>
    <row r="18" spans="1:53" ht="14.1" x14ac:dyDescent="0.3">
      <c r="A18" s="6">
        <v>22</v>
      </c>
      <c r="B18" s="154" t="s">
        <v>1538</v>
      </c>
      <c r="C18" s="49" t="s">
        <v>5439</v>
      </c>
      <c r="D18" s="108"/>
      <c r="E18" s="109"/>
      <c r="F18" s="109"/>
      <c r="G18" s="41"/>
      <c r="H18" s="1"/>
      <c r="I18" s="1"/>
      <c r="J18" s="1"/>
      <c r="K18" s="173"/>
      <c r="L18" s="159"/>
      <c r="M18" s="160"/>
      <c r="N18" s="159"/>
      <c r="O18" s="159"/>
      <c r="P18" s="1"/>
      <c r="Q18" s="40"/>
      <c r="R18" s="58"/>
      <c r="S18" s="58"/>
      <c r="T18" s="58"/>
      <c r="U18" s="58"/>
      <c r="V18" s="127" t="s">
        <v>2224</v>
      </c>
      <c r="W18" s="150">
        <v>0.96499999999999997</v>
      </c>
      <c r="X18" s="58"/>
      <c r="Y18" s="58"/>
      <c r="Z18" s="55"/>
      <c r="AA18" s="127"/>
      <c r="AB18" s="262"/>
      <c r="AC18" s="261"/>
      <c r="AD18" s="307"/>
      <c r="AE18" s="308"/>
      <c r="AF18" s="308"/>
      <c r="AG18" s="308"/>
      <c r="AH18" s="308"/>
      <c r="AI18" s="309"/>
      <c r="AJ18" s="45" t="s">
        <v>2248</v>
      </c>
      <c r="AK18" s="46"/>
      <c r="AL18" s="46"/>
      <c r="AM18" s="46"/>
      <c r="AN18" s="46"/>
      <c r="AO18" s="46"/>
      <c r="AP18" s="46"/>
      <c r="AQ18" s="46"/>
      <c r="AR18" s="46"/>
      <c r="AS18" s="53" t="s">
        <v>1</v>
      </c>
      <c r="AT18" s="205">
        <v>0.5</v>
      </c>
      <c r="AU18" s="148"/>
      <c r="AV18" s="147"/>
      <c r="AW18" s="146"/>
      <c r="AX18" s="145"/>
      <c r="AY18" s="89">
        <f>ROUND(ROUND(ROUND(M9*W18,0)*$AB$12,0)*AT18,0)-AU16</f>
        <v>156</v>
      </c>
      <c r="AZ18" s="9"/>
      <c r="BA18" s="38"/>
    </row>
    <row r="19" spans="1:53" ht="14.25" customHeight="1" x14ac:dyDescent="0.3">
      <c r="A19" s="6">
        <v>22</v>
      </c>
      <c r="B19" s="154">
        <v>7755</v>
      </c>
      <c r="C19" s="49" t="s">
        <v>5438</v>
      </c>
      <c r="D19" s="108"/>
      <c r="E19" s="109"/>
      <c r="F19" s="109"/>
      <c r="G19" s="41"/>
      <c r="H19" s="1"/>
      <c r="I19" s="1"/>
      <c r="J19" s="159"/>
      <c r="K19" s="57" t="s">
        <v>2907</v>
      </c>
      <c r="L19" s="56"/>
      <c r="M19" s="266"/>
      <c r="N19" s="56"/>
      <c r="O19" s="56"/>
      <c r="P19" s="56"/>
      <c r="Q19" s="238"/>
      <c r="R19" s="30"/>
      <c r="S19" s="50"/>
      <c r="T19" s="50"/>
      <c r="U19" s="50"/>
      <c r="V19" s="50"/>
      <c r="W19" s="52"/>
      <c r="X19" s="50"/>
      <c r="Y19" s="50"/>
      <c r="Z19" s="55"/>
      <c r="AA19" s="54"/>
      <c r="AB19" s="54"/>
      <c r="AC19" s="200"/>
      <c r="AD19" s="166"/>
      <c r="AE19" s="62"/>
      <c r="AF19" s="62"/>
      <c r="AG19" s="62"/>
      <c r="AH19" s="62"/>
      <c r="AI19" s="62"/>
      <c r="AJ19" s="50"/>
      <c r="AK19" s="50"/>
      <c r="AL19" s="50"/>
      <c r="AM19" s="50"/>
      <c r="AN19" s="50"/>
      <c r="AO19" s="50"/>
      <c r="AP19" s="50"/>
      <c r="AQ19" s="50"/>
      <c r="AR19" s="50"/>
      <c r="AS19" s="165"/>
      <c r="AT19" s="271"/>
      <c r="AU19" s="176"/>
      <c r="AV19" s="165"/>
      <c r="AW19" s="165"/>
      <c r="AX19" s="175"/>
      <c r="AY19" s="89">
        <f>ROUND(M21*$AB$12,0)</f>
        <v>334</v>
      </c>
      <c r="AZ19" s="9"/>
      <c r="BA19" s="38"/>
    </row>
    <row r="20" spans="1:53" ht="14.25" customHeight="1" x14ac:dyDescent="0.3">
      <c r="A20" s="6">
        <v>22</v>
      </c>
      <c r="B20" s="154">
        <v>7756</v>
      </c>
      <c r="C20" s="49" t="s">
        <v>5437</v>
      </c>
      <c r="D20" s="108"/>
      <c r="E20" s="109"/>
      <c r="F20" s="109"/>
      <c r="G20" s="41"/>
      <c r="H20" s="1"/>
      <c r="I20" s="1"/>
      <c r="J20" s="159"/>
      <c r="K20" s="55"/>
      <c r="L20" s="54"/>
      <c r="M20" s="265"/>
      <c r="N20" s="54"/>
      <c r="O20" s="54"/>
      <c r="P20" s="54"/>
      <c r="Q20" s="200"/>
      <c r="R20" s="1"/>
      <c r="S20" s="58"/>
      <c r="T20" s="58"/>
      <c r="U20" s="58"/>
      <c r="V20" s="58"/>
      <c r="W20" s="158"/>
      <c r="X20" s="58"/>
      <c r="Y20" s="58"/>
      <c r="Z20" s="108"/>
      <c r="AA20" s="159"/>
      <c r="AB20" s="159"/>
      <c r="AC20" s="161"/>
      <c r="AD20" s="304" t="s">
        <v>2230</v>
      </c>
      <c r="AE20" s="305"/>
      <c r="AF20" s="305"/>
      <c r="AG20" s="305"/>
      <c r="AH20" s="305"/>
      <c r="AI20" s="306"/>
      <c r="AJ20" s="166" t="s">
        <v>2244</v>
      </c>
      <c r="AK20" s="62"/>
      <c r="AL20" s="62"/>
      <c r="AM20" s="62"/>
      <c r="AN20" s="62"/>
      <c r="AO20" s="62"/>
      <c r="AP20" s="62"/>
      <c r="AQ20" s="62"/>
      <c r="AR20" s="62"/>
      <c r="AS20" s="50" t="s">
        <v>2224</v>
      </c>
      <c r="AT20" s="205">
        <v>0.7</v>
      </c>
      <c r="AU20" s="157"/>
      <c r="AV20" s="156"/>
      <c r="AW20" s="156"/>
      <c r="AX20" s="155"/>
      <c r="AY20" s="89">
        <f>ROUND(ROUND(M21*$AB$12,0)*AT20,0)</f>
        <v>234</v>
      </c>
      <c r="AZ20" s="9"/>
      <c r="BA20" s="38"/>
    </row>
    <row r="21" spans="1:53" ht="14.1" x14ac:dyDescent="0.3">
      <c r="A21" s="6">
        <v>22</v>
      </c>
      <c r="B21" s="154" t="s">
        <v>1537</v>
      </c>
      <c r="C21" s="49" t="s">
        <v>5436</v>
      </c>
      <c r="D21" s="108"/>
      <c r="E21" s="109"/>
      <c r="F21" s="109"/>
      <c r="G21" s="41"/>
      <c r="H21" s="1"/>
      <c r="I21" s="1"/>
      <c r="J21" s="159"/>
      <c r="K21" s="113"/>
      <c r="L21" s="114"/>
      <c r="M21" s="174">
        <f>'7経過的生活介護(基本５）'!L21</f>
        <v>477</v>
      </c>
      <c r="N21" s="1" t="s">
        <v>1860</v>
      </c>
      <c r="O21" s="1"/>
      <c r="P21" s="114"/>
      <c r="Q21" s="115"/>
      <c r="R21" s="1"/>
      <c r="S21" s="58"/>
      <c r="T21" s="58"/>
      <c r="U21" s="58"/>
      <c r="V21" s="58"/>
      <c r="W21" s="158"/>
      <c r="X21" s="58"/>
      <c r="Y21" s="58"/>
      <c r="Z21" s="108"/>
      <c r="AA21" s="127"/>
      <c r="AB21" s="126"/>
      <c r="AC21" s="267"/>
      <c r="AD21" s="307"/>
      <c r="AE21" s="308"/>
      <c r="AF21" s="308"/>
      <c r="AG21" s="308"/>
      <c r="AH21" s="308"/>
      <c r="AI21" s="309"/>
      <c r="AJ21" s="45" t="s">
        <v>2248</v>
      </c>
      <c r="AK21" s="46"/>
      <c r="AL21" s="46"/>
      <c r="AM21" s="46"/>
      <c r="AN21" s="46"/>
      <c r="AO21" s="46"/>
      <c r="AP21" s="46"/>
      <c r="AQ21" s="46"/>
      <c r="AR21" s="46"/>
      <c r="AS21" s="53" t="s">
        <v>1</v>
      </c>
      <c r="AT21" s="205">
        <v>0.5</v>
      </c>
      <c r="AU21" s="157"/>
      <c r="AV21" s="156"/>
      <c r="AW21" s="156"/>
      <c r="AX21" s="155"/>
      <c r="AY21" s="89">
        <f>ROUND(ROUND(M21*$AB$12,0)*AT21,0)</f>
        <v>167</v>
      </c>
      <c r="AZ21" s="9"/>
      <c r="BA21" s="38"/>
    </row>
    <row r="22" spans="1:53" ht="14.1" x14ac:dyDescent="0.3">
      <c r="A22" s="6">
        <v>22</v>
      </c>
      <c r="B22" s="154">
        <v>7757</v>
      </c>
      <c r="C22" s="49" t="s">
        <v>5435</v>
      </c>
      <c r="D22" s="108"/>
      <c r="E22" s="109"/>
      <c r="F22" s="109"/>
      <c r="G22" s="41"/>
      <c r="H22" s="1"/>
      <c r="I22" s="1"/>
      <c r="J22" s="159"/>
      <c r="K22" s="173"/>
      <c r="L22" s="159"/>
      <c r="M22" s="160"/>
      <c r="N22" s="159"/>
      <c r="O22" s="159"/>
      <c r="P22" s="159"/>
      <c r="Q22" s="40"/>
      <c r="R22" s="62" t="s">
        <v>2234</v>
      </c>
      <c r="S22" s="62"/>
      <c r="T22" s="62"/>
      <c r="U22" s="62"/>
      <c r="V22" s="62"/>
      <c r="W22" s="168"/>
      <c r="X22" s="62"/>
      <c r="Y22" s="62"/>
      <c r="Z22" s="67"/>
      <c r="AA22" s="58"/>
      <c r="AB22" s="58"/>
      <c r="AC22" s="74"/>
      <c r="AD22" s="166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50"/>
      <c r="AT22" s="268"/>
      <c r="AU22" s="157"/>
      <c r="AV22" s="156"/>
      <c r="AW22" s="156"/>
      <c r="AX22" s="155"/>
      <c r="AY22" s="89">
        <f>ROUND(ROUND(M21*W24,0)*$AB$12,0)</f>
        <v>322</v>
      </c>
      <c r="AZ22" s="9"/>
      <c r="BA22" s="38"/>
    </row>
    <row r="23" spans="1:53" ht="14.25" customHeight="1" x14ac:dyDescent="0.3">
      <c r="A23" s="6">
        <v>22</v>
      </c>
      <c r="B23" s="154">
        <v>7758</v>
      </c>
      <c r="C23" s="49" t="s">
        <v>5434</v>
      </c>
      <c r="D23" s="108"/>
      <c r="E23" s="109"/>
      <c r="F23" s="109"/>
      <c r="G23" s="41"/>
      <c r="H23" s="1"/>
      <c r="I23" s="1"/>
      <c r="J23" s="159"/>
      <c r="K23" s="173"/>
      <c r="L23" s="159"/>
      <c r="M23" s="160"/>
      <c r="N23" s="159"/>
      <c r="O23" s="159"/>
      <c r="P23" s="159"/>
      <c r="Q23" s="40"/>
      <c r="R23" s="58" t="s">
        <v>2231</v>
      </c>
      <c r="S23" s="58"/>
      <c r="T23" s="58"/>
      <c r="U23" s="58"/>
      <c r="V23" s="58"/>
      <c r="W23" s="158"/>
      <c r="X23" s="58"/>
      <c r="Y23" s="58"/>
      <c r="Z23" s="67"/>
      <c r="AA23" s="58"/>
      <c r="AB23" s="58"/>
      <c r="AC23" s="74"/>
      <c r="AD23" s="304" t="s">
        <v>2230</v>
      </c>
      <c r="AE23" s="305"/>
      <c r="AF23" s="305"/>
      <c r="AG23" s="305"/>
      <c r="AH23" s="305"/>
      <c r="AI23" s="306"/>
      <c r="AJ23" s="166" t="s">
        <v>2244</v>
      </c>
      <c r="AK23" s="62"/>
      <c r="AL23" s="62"/>
      <c r="AM23" s="62"/>
      <c r="AN23" s="62"/>
      <c r="AO23" s="62"/>
      <c r="AP23" s="62"/>
      <c r="AQ23" s="62"/>
      <c r="AR23" s="62"/>
      <c r="AS23" s="50" t="s">
        <v>2224</v>
      </c>
      <c r="AT23" s="205">
        <v>0.7</v>
      </c>
      <c r="AU23" s="157"/>
      <c r="AV23" s="156"/>
      <c r="AW23" s="156"/>
      <c r="AX23" s="155"/>
      <c r="AY23" s="89">
        <f>ROUND(ROUND(ROUND(M21*W24,0)*$AB$12,0)*AT23,0)</f>
        <v>225</v>
      </c>
      <c r="AZ23" s="9"/>
      <c r="BA23" s="38"/>
    </row>
    <row r="24" spans="1:53" ht="14.1" x14ac:dyDescent="0.3">
      <c r="A24" s="6">
        <v>22</v>
      </c>
      <c r="B24" s="154" t="s">
        <v>1536</v>
      </c>
      <c r="C24" s="49" t="s">
        <v>5433</v>
      </c>
      <c r="D24" s="108"/>
      <c r="E24" s="109"/>
      <c r="F24" s="109"/>
      <c r="G24" s="41"/>
      <c r="H24" s="1"/>
      <c r="I24" s="1"/>
      <c r="J24" s="159"/>
      <c r="K24" s="173"/>
      <c r="L24" s="159"/>
      <c r="M24" s="160"/>
      <c r="N24" s="159"/>
      <c r="O24" s="159"/>
      <c r="P24" s="159"/>
      <c r="Q24" s="40"/>
      <c r="R24" s="58"/>
      <c r="S24" s="58"/>
      <c r="T24" s="58"/>
      <c r="U24" s="58"/>
      <c r="V24" s="127" t="s">
        <v>2224</v>
      </c>
      <c r="W24" s="150">
        <v>0.96499999999999997</v>
      </c>
      <c r="X24" s="58"/>
      <c r="Y24" s="58"/>
      <c r="Z24" s="67"/>
      <c r="AA24" s="58"/>
      <c r="AB24" s="58"/>
      <c r="AC24" s="74"/>
      <c r="AD24" s="307"/>
      <c r="AE24" s="308"/>
      <c r="AF24" s="308"/>
      <c r="AG24" s="308"/>
      <c r="AH24" s="308"/>
      <c r="AI24" s="309"/>
      <c r="AJ24" s="45" t="s">
        <v>2248</v>
      </c>
      <c r="AK24" s="46"/>
      <c r="AL24" s="46"/>
      <c r="AM24" s="46"/>
      <c r="AN24" s="46"/>
      <c r="AO24" s="46"/>
      <c r="AP24" s="46"/>
      <c r="AQ24" s="46"/>
      <c r="AR24" s="46"/>
      <c r="AS24" s="53" t="s">
        <v>1</v>
      </c>
      <c r="AT24" s="205">
        <v>0.5</v>
      </c>
      <c r="AU24" s="157"/>
      <c r="AV24" s="156"/>
      <c r="AW24" s="156"/>
      <c r="AX24" s="155"/>
      <c r="AY24" s="89">
        <f>ROUND(ROUND(ROUND(M21*W24,0)*$AB$12,0)*AT24,0)</f>
        <v>161</v>
      </c>
      <c r="AZ24" s="9"/>
      <c r="BA24" s="38"/>
    </row>
    <row r="25" spans="1:53" ht="14.25" customHeight="1" x14ac:dyDescent="0.3">
      <c r="A25" s="6">
        <v>22</v>
      </c>
      <c r="B25" s="154" t="s">
        <v>1535</v>
      </c>
      <c r="C25" s="49" t="s">
        <v>5432</v>
      </c>
      <c r="D25" s="108"/>
      <c r="E25" s="109"/>
      <c r="F25" s="109"/>
      <c r="G25" s="41"/>
      <c r="H25" s="1"/>
      <c r="I25" s="1"/>
      <c r="J25" s="159"/>
      <c r="K25" s="108"/>
      <c r="L25" s="109"/>
      <c r="M25" s="269"/>
      <c r="N25" s="109"/>
      <c r="O25" s="109"/>
      <c r="P25" s="109"/>
      <c r="Q25" s="110"/>
      <c r="R25" s="30"/>
      <c r="S25" s="50"/>
      <c r="T25" s="50"/>
      <c r="U25" s="50"/>
      <c r="V25" s="50"/>
      <c r="W25" s="52"/>
      <c r="X25" s="50"/>
      <c r="Y25" s="50"/>
      <c r="Z25" s="55"/>
      <c r="AA25" s="54"/>
      <c r="AB25" s="54"/>
      <c r="AC25" s="200"/>
      <c r="AD25" s="166"/>
      <c r="AE25" s="62"/>
      <c r="AF25" s="62"/>
      <c r="AG25" s="62"/>
      <c r="AH25" s="62"/>
      <c r="AI25" s="62"/>
      <c r="AJ25" s="50"/>
      <c r="AK25" s="50"/>
      <c r="AL25" s="50"/>
      <c r="AM25" s="50"/>
      <c r="AN25" s="50"/>
      <c r="AO25" s="50"/>
      <c r="AP25" s="50"/>
      <c r="AQ25" s="50"/>
      <c r="AR25" s="50"/>
      <c r="AS25" s="165"/>
      <c r="AT25" s="271"/>
      <c r="AU25" s="310" t="s">
        <v>2255</v>
      </c>
      <c r="AV25" s="311"/>
      <c r="AW25" s="311"/>
      <c r="AX25" s="312"/>
      <c r="AY25" s="89">
        <f>ROUND(M21*$AB$12,0)-AU28</f>
        <v>329</v>
      </c>
      <c r="AZ25" s="9"/>
      <c r="BA25" s="38"/>
    </row>
    <row r="26" spans="1:53" ht="14.25" customHeight="1" x14ac:dyDescent="0.3">
      <c r="A26" s="6">
        <v>22</v>
      </c>
      <c r="B26" s="154" t="s">
        <v>1534</v>
      </c>
      <c r="C26" s="49" t="s">
        <v>5431</v>
      </c>
      <c r="D26" s="108"/>
      <c r="E26" s="109"/>
      <c r="F26" s="109"/>
      <c r="G26" s="41"/>
      <c r="H26" s="1"/>
      <c r="I26" s="1"/>
      <c r="J26" s="159"/>
      <c r="K26" s="108"/>
      <c r="L26" s="109"/>
      <c r="M26" s="269"/>
      <c r="N26" s="109"/>
      <c r="O26" s="109"/>
      <c r="P26" s="109"/>
      <c r="Q26" s="110"/>
      <c r="R26" s="1"/>
      <c r="S26" s="58"/>
      <c r="T26" s="58"/>
      <c r="U26" s="58"/>
      <c r="V26" s="58"/>
      <c r="W26" s="158"/>
      <c r="X26" s="58"/>
      <c r="Y26" s="58"/>
      <c r="Z26" s="108"/>
      <c r="AA26" s="159"/>
      <c r="AB26" s="159"/>
      <c r="AC26" s="161"/>
      <c r="AD26" s="304" t="s">
        <v>2230</v>
      </c>
      <c r="AE26" s="305"/>
      <c r="AF26" s="305"/>
      <c r="AG26" s="305"/>
      <c r="AH26" s="305"/>
      <c r="AI26" s="306"/>
      <c r="AJ26" s="166" t="s">
        <v>2244</v>
      </c>
      <c r="AK26" s="62"/>
      <c r="AL26" s="62"/>
      <c r="AM26" s="62"/>
      <c r="AN26" s="62"/>
      <c r="AO26" s="62"/>
      <c r="AP26" s="62"/>
      <c r="AQ26" s="62"/>
      <c r="AR26" s="62"/>
      <c r="AS26" s="50" t="s">
        <v>2224</v>
      </c>
      <c r="AT26" s="205">
        <v>0.7</v>
      </c>
      <c r="AU26" s="313"/>
      <c r="AV26" s="314"/>
      <c r="AW26" s="314"/>
      <c r="AX26" s="315"/>
      <c r="AY26" s="89">
        <f>ROUND(ROUND(M21*$AB$12,0)*AT26,0)-AU28</f>
        <v>229</v>
      </c>
      <c r="AZ26" s="9"/>
      <c r="BA26" s="38"/>
    </row>
    <row r="27" spans="1:53" ht="14.1" x14ac:dyDescent="0.3">
      <c r="A27" s="6">
        <v>22</v>
      </c>
      <c r="B27" s="154" t="s">
        <v>1533</v>
      </c>
      <c r="C27" s="49" t="s">
        <v>5430</v>
      </c>
      <c r="D27" s="108"/>
      <c r="E27" s="109"/>
      <c r="F27" s="109"/>
      <c r="G27" s="41"/>
      <c r="H27" s="1"/>
      <c r="I27" s="1"/>
      <c r="J27" s="159"/>
      <c r="K27" s="113"/>
      <c r="L27" s="114"/>
      <c r="M27" s="196"/>
      <c r="N27" s="1"/>
      <c r="O27" s="1"/>
      <c r="P27" s="114"/>
      <c r="Q27" s="115"/>
      <c r="R27" s="1"/>
      <c r="S27" s="58"/>
      <c r="T27" s="58"/>
      <c r="U27" s="58"/>
      <c r="V27" s="58"/>
      <c r="W27" s="158"/>
      <c r="X27" s="58"/>
      <c r="Y27" s="58"/>
      <c r="Z27" s="108"/>
      <c r="AA27" s="127"/>
      <c r="AB27" s="126"/>
      <c r="AC27" s="267"/>
      <c r="AD27" s="307"/>
      <c r="AE27" s="308"/>
      <c r="AF27" s="308"/>
      <c r="AG27" s="308"/>
      <c r="AH27" s="308"/>
      <c r="AI27" s="309"/>
      <c r="AJ27" s="45" t="s">
        <v>2248</v>
      </c>
      <c r="AK27" s="46"/>
      <c r="AL27" s="46"/>
      <c r="AM27" s="46"/>
      <c r="AN27" s="46"/>
      <c r="AO27" s="46"/>
      <c r="AP27" s="46"/>
      <c r="AQ27" s="46"/>
      <c r="AR27" s="46"/>
      <c r="AS27" s="53" t="s">
        <v>1</v>
      </c>
      <c r="AT27" s="205">
        <v>0.5</v>
      </c>
      <c r="AU27" s="313"/>
      <c r="AV27" s="314"/>
      <c r="AW27" s="314"/>
      <c r="AX27" s="315"/>
      <c r="AY27" s="89">
        <f>ROUND(ROUND(M21*$AB$12,0)*AT27,0)-AU28</f>
        <v>162</v>
      </c>
      <c r="AZ27" s="9"/>
      <c r="BA27" s="38"/>
    </row>
    <row r="28" spans="1:53" ht="14.1" x14ac:dyDescent="0.3">
      <c r="A28" s="6">
        <v>22</v>
      </c>
      <c r="B28" s="154" t="s">
        <v>1532</v>
      </c>
      <c r="C28" s="49" t="s">
        <v>5429</v>
      </c>
      <c r="D28" s="108"/>
      <c r="E28" s="109"/>
      <c r="F28" s="109"/>
      <c r="G28" s="41"/>
      <c r="H28" s="1"/>
      <c r="I28" s="1"/>
      <c r="J28" s="159"/>
      <c r="K28" s="173"/>
      <c r="L28" s="159"/>
      <c r="M28" s="160"/>
      <c r="N28" s="159"/>
      <c r="O28" s="159"/>
      <c r="P28" s="159"/>
      <c r="Q28" s="40"/>
      <c r="R28" s="62" t="s">
        <v>2234</v>
      </c>
      <c r="S28" s="62"/>
      <c r="T28" s="62"/>
      <c r="U28" s="62"/>
      <c r="V28" s="62"/>
      <c r="W28" s="168"/>
      <c r="X28" s="62"/>
      <c r="Y28" s="62"/>
      <c r="Z28" s="67"/>
      <c r="AA28" s="58"/>
      <c r="AB28" s="58"/>
      <c r="AC28" s="74"/>
      <c r="AD28" s="166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50"/>
      <c r="AT28" s="268"/>
      <c r="AU28" s="163">
        <v>5</v>
      </c>
      <c r="AV28" s="162" t="s">
        <v>2251</v>
      </c>
      <c r="AW28" s="159"/>
      <c r="AX28" s="161"/>
      <c r="AY28" s="89">
        <f>ROUND(ROUND(M21*W30,0)*$AB$12,0)-AU28</f>
        <v>317</v>
      </c>
      <c r="AZ28" s="9"/>
      <c r="BA28" s="38"/>
    </row>
    <row r="29" spans="1:53" ht="14.25" customHeight="1" x14ac:dyDescent="0.3">
      <c r="A29" s="6">
        <v>22</v>
      </c>
      <c r="B29" s="154" t="s">
        <v>1531</v>
      </c>
      <c r="C29" s="49" t="s">
        <v>5428</v>
      </c>
      <c r="D29" s="108"/>
      <c r="E29" s="109"/>
      <c r="F29" s="109"/>
      <c r="G29" s="41"/>
      <c r="H29" s="1"/>
      <c r="I29" s="1"/>
      <c r="J29" s="159"/>
      <c r="K29" s="173"/>
      <c r="L29" s="159"/>
      <c r="M29" s="160"/>
      <c r="N29" s="159"/>
      <c r="O29" s="159"/>
      <c r="P29" s="159"/>
      <c r="Q29" s="40"/>
      <c r="R29" s="58" t="s">
        <v>2231</v>
      </c>
      <c r="S29" s="58"/>
      <c r="T29" s="58"/>
      <c r="U29" s="58"/>
      <c r="V29" s="58"/>
      <c r="W29" s="158"/>
      <c r="X29" s="58"/>
      <c r="Y29" s="58"/>
      <c r="Z29" s="67"/>
      <c r="AA29" s="58"/>
      <c r="AB29" s="58"/>
      <c r="AC29" s="74"/>
      <c r="AD29" s="304" t="s">
        <v>2230</v>
      </c>
      <c r="AE29" s="305"/>
      <c r="AF29" s="305"/>
      <c r="AG29" s="305"/>
      <c r="AH29" s="305"/>
      <c r="AI29" s="306"/>
      <c r="AJ29" s="166" t="s">
        <v>2244</v>
      </c>
      <c r="AK29" s="62"/>
      <c r="AL29" s="62"/>
      <c r="AM29" s="62"/>
      <c r="AN29" s="62"/>
      <c r="AO29" s="62"/>
      <c r="AP29" s="62"/>
      <c r="AQ29" s="62"/>
      <c r="AR29" s="62"/>
      <c r="AS29" s="50" t="s">
        <v>2224</v>
      </c>
      <c r="AT29" s="205">
        <v>0.7</v>
      </c>
      <c r="AU29" s="157"/>
      <c r="AV29" s="156"/>
      <c r="AW29" s="156"/>
      <c r="AX29" s="155"/>
      <c r="AY29" s="89">
        <f>ROUND(ROUND(ROUND(M21*W30,0)*$AB$12,0)*AT29,0)-AU28</f>
        <v>220</v>
      </c>
      <c r="AZ29" s="9"/>
      <c r="BA29" s="38"/>
    </row>
    <row r="30" spans="1:53" ht="14.1" x14ac:dyDescent="0.3">
      <c r="A30" s="6">
        <v>22</v>
      </c>
      <c r="B30" s="154" t="s">
        <v>1530</v>
      </c>
      <c r="C30" s="49" t="s">
        <v>5427</v>
      </c>
      <c r="D30" s="108"/>
      <c r="E30" s="109"/>
      <c r="F30" s="109"/>
      <c r="G30" s="39"/>
      <c r="H30" s="4"/>
      <c r="I30" s="4"/>
      <c r="J30" s="152"/>
      <c r="K30" s="153"/>
      <c r="L30" s="152"/>
      <c r="M30" s="183"/>
      <c r="N30" s="152"/>
      <c r="O30" s="152"/>
      <c r="P30" s="152"/>
      <c r="Q30" s="17"/>
      <c r="R30" s="58"/>
      <c r="S30" s="58"/>
      <c r="T30" s="58"/>
      <c r="U30" s="58"/>
      <c r="V30" s="127" t="s">
        <v>2224</v>
      </c>
      <c r="W30" s="150">
        <v>0.96499999999999997</v>
      </c>
      <c r="X30" s="58"/>
      <c r="Y30" s="58"/>
      <c r="Z30" s="67"/>
      <c r="AA30" s="58"/>
      <c r="AB30" s="58"/>
      <c r="AC30" s="74"/>
      <c r="AD30" s="307"/>
      <c r="AE30" s="308"/>
      <c r="AF30" s="308"/>
      <c r="AG30" s="308"/>
      <c r="AH30" s="308"/>
      <c r="AI30" s="309"/>
      <c r="AJ30" s="45" t="s">
        <v>2248</v>
      </c>
      <c r="AK30" s="46"/>
      <c r="AL30" s="46"/>
      <c r="AM30" s="46"/>
      <c r="AN30" s="46"/>
      <c r="AO30" s="46"/>
      <c r="AP30" s="46"/>
      <c r="AQ30" s="46"/>
      <c r="AR30" s="46"/>
      <c r="AS30" s="53" t="s">
        <v>1</v>
      </c>
      <c r="AT30" s="205">
        <v>0.5</v>
      </c>
      <c r="AU30" s="148"/>
      <c r="AV30" s="147"/>
      <c r="AW30" s="146"/>
      <c r="AX30" s="145"/>
      <c r="AY30" s="89">
        <f>ROUND(ROUND(ROUND(M21*W30,0)*$AB$12,0)*AT30,0)-AU28</f>
        <v>156</v>
      </c>
      <c r="AZ30" s="9"/>
      <c r="BA30" s="38"/>
    </row>
    <row r="31" spans="1:53" ht="14.25" customHeight="1" x14ac:dyDescent="0.3">
      <c r="A31" s="6">
        <v>22</v>
      </c>
      <c r="B31" s="154">
        <v>7761</v>
      </c>
      <c r="C31" s="49" t="s">
        <v>5426</v>
      </c>
      <c r="D31" s="108"/>
      <c r="E31" s="109"/>
      <c r="F31" s="109"/>
      <c r="G31" s="298" t="s">
        <v>2996</v>
      </c>
      <c r="H31" s="299"/>
      <c r="I31" s="299"/>
      <c r="J31" s="300"/>
      <c r="K31" s="57" t="s">
        <v>2920</v>
      </c>
      <c r="L31" s="56"/>
      <c r="M31" s="266"/>
      <c r="N31" s="56"/>
      <c r="O31" s="56"/>
      <c r="P31" s="56"/>
      <c r="Q31" s="238"/>
      <c r="R31" s="30"/>
      <c r="S31" s="50"/>
      <c r="T31" s="50"/>
      <c r="U31" s="50"/>
      <c r="V31" s="50"/>
      <c r="W31" s="52"/>
      <c r="X31" s="50"/>
      <c r="Y31" s="50"/>
      <c r="Z31" s="68"/>
      <c r="AA31" s="127"/>
      <c r="AB31" s="127"/>
      <c r="AC31" s="81"/>
      <c r="AD31" s="166"/>
      <c r="AE31" s="62"/>
      <c r="AF31" s="62"/>
      <c r="AG31" s="62"/>
      <c r="AH31" s="62"/>
      <c r="AI31" s="62"/>
      <c r="AJ31" s="50"/>
      <c r="AK31" s="50"/>
      <c r="AL31" s="50"/>
      <c r="AM31" s="50"/>
      <c r="AN31" s="50"/>
      <c r="AO31" s="50"/>
      <c r="AP31" s="50"/>
      <c r="AQ31" s="50"/>
      <c r="AR31" s="50"/>
      <c r="AS31" s="165"/>
      <c r="AT31" s="271"/>
      <c r="AU31" s="176"/>
      <c r="AV31" s="165"/>
      <c r="AW31" s="165"/>
      <c r="AX31" s="175"/>
      <c r="AY31" s="89">
        <f>ROUND(M33*$AB$12,0)</f>
        <v>323</v>
      </c>
      <c r="AZ31" s="9"/>
      <c r="BA31" s="38"/>
    </row>
    <row r="32" spans="1:53" ht="14.25" customHeight="1" x14ac:dyDescent="0.3">
      <c r="A32" s="6">
        <v>22</v>
      </c>
      <c r="B32" s="154">
        <v>7762</v>
      </c>
      <c r="C32" s="49" t="s">
        <v>5425</v>
      </c>
      <c r="D32" s="108"/>
      <c r="E32" s="109"/>
      <c r="F32" s="109"/>
      <c r="G32" s="301"/>
      <c r="H32" s="302"/>
      <c r="I32" s="302"/>
      <c r="J32" s="303"/>
      <c r="K32" s="55"/>
      <c r="L32" s="54"/>
      <c r="M32" s="265"/>
      <c r="N32" s="54"/>
      <c r="O32" s="54"/>
      <c r="P32" s="54"/>
      <c r="Q32" s="200"/>
      <c r="R32" s="1"/>
      <c r="S32" s="58"/>
      <c r="T32" s="58"/>
      <c r="U32" s="58"/>
      <c r="V32" s="58"/>
      <c r="W32" s="158"/>
      <c r="X32" s="58"/>
      <c r="Y32" s="58"/>
      <c r="Z32" s="67"/>
      <c r="AA32" s="58"/>
      <c r="AB32" s="58"/>
      <c r="AC32" s="74"/>
      <c r="AD32" s="304" t="s">
        <v>2230</v>
      </c>
      <c r="AE32" s="305"/>
      <c r="AF32" s="305"/>
      <c r="AG32" s="305"/>
      <c r="AH32" s="305"/>
      <c r="AI32" s="306"/>
      <c r="AJ32" s="166" t="s">
        <v>2244</v>
      </c>
      <c r="AK32" s="62"/>
      <c r="AL32" s="62"/>
      <c r="AM32" s="62"/>
      <c r="AN32" s="62"/>
      <c r="AO32" s="62"/>
      <c r="AP32" s="62"/>
      <c r="AQ32" s="62"/>
      <c r="AR32" s="62"/>
      <c r="AS32" s="50" t="s">
        <v>2224</v>
      </c>
      <c r="AT32" s="205">
        <v>0.7</v>
      </c>
      <c r="AU32" s="157"/>
      <c r="AV32" s="156"/>
      <c r="AW32" s="156"/>
      <c r="AX32" s="155"/>
      <c r="AY32" s="89">
        <f>ROUND(ROUND(M33*$AB$12,0)*AT32,0)</f>
        <v>226</v>
      </c>
      <c r="AZ32" s="9"/>
      <c r="BA32" s="38"/>
    </row>
    <row r="33" spans="1:53" ht="14.1" x14ac:dyDescent="0.3">
      <c r="A33" s="6">
        <v>22</v>
      </c>
      <c r="B33" s="154" t="s">
        <v>1529</v>
      </c>
      <c r="C33" s="49" t="s">
        <v>5424</v>
      </c>
      <c r="D33" s="108"/>
      <c r="E33" s="109"/>
      <c r="F33" s="109"/>
      <c r="G33" s="301"/>
      <c r="H33" s="302"/>
      <c r="I33" s="302"/>
      <c r="J33" s="303"/>
      <c r="K33" s="114"/>
      <c r="L33" s="114"/>
      <c r="M33" s="174">
        <f>'7経過的生活介護(基本５）'!L33</f>
        <v>461</v>
      </c>
      <c r="N33" s="1" t="s">
        <v>1860</v>
      </c>
      <c r="O33" s="1"/>
      <c r="P33" s="114"/>
      <c r="Q33" s="115"/>
      <c r="R33" s="1"/>
      <c r="S33" s="58"/>
      <c r="T33" s="58"/>
      <c r="U33" s="58"/>
      <c r="V33" s="58"/>
      <c r="W33" s="158"/>
      <c r="X33" s="58"/>
      <c r="Y33" s="58"/>
      <c r="Z33" s="67"/>
      <c r="AA33" s="58"/>
      <c r="AB33" s="58"/>
      <c r="AC33" s="74"/>
      <c r="AD33" s="307"/>
      <c r="AE33" s="308"/>
      <c r="AF33" s="308"/>
      <c r="AG33" s="308"/>
      <c r="AH33" s="308"/>
      <c r="AI33" s="309"/>
      <c r="AJ33" s="45" t="s">
        <v>2248</v>
      </c>
      <c r="AK33" s="46"/>
      <c r="AL33" s="46"/>
      <c r="AM33" s="46"/>
      <c r="AN33" s="46"/>
      <c r="AO33" s="46"/>
      <c r="AP33" s="46"/>
      <c r="AQ33" s="46"/>
      <c r="AR33" s="46"/>
      <c r="AS33" s="53" t="s">
        <v>1</v>
      </c>
      <c r="AT33" s="205">
        <v>0.5</v>
      </c>
      <c r="AU33" s="157"/>
      <c r="AV33" s="156"/>
      <c r="AW33" s="156"/>
      <c r="AX33" s="155"/>
      <c r="AY33" s="89">
        <f>ROUND(ROUND(M33*$AB$12,0)*AT33,0)</f>
        <v>162</v>
      </c>
      <c r="AZ33" s="9"/>
      <c r="BA33" s="38"/>
    </row>
    <row r="34" spans="1:53" ht="14.1" x14ac:dyDescent="0.3">
      <c r="A34" s="6">
        <v>22</v>
      </c>
      <c r="B34" s="154">
        <v>7763</v>
      </c>
      <c r="C34" s="49" t="s">
        <v>5423</v>
      </c>
      <c r="D34" s="108"/>
      <c r="E34" s="109"/>
      <c r="F34" s="109"/>
      <c r="G34" s="108"/>
      <c r="H34" s="109"/>
      <c r="I34" s="109"/>
      <c r="J34" s="110"/>
      <c r="K34" s="1"/>
      <c r="L34" s="1"/>
      <c r="M34" s="160"/>
      <c r="N34" s="159"/>
      <c r="O34" s="159"/>
      <c r="P34" s="1"/>
      <c r="Q34" s="40"/>
      <c r="R34" s="62" t="s">
        <v>2234</v>
      </c>
      <c r="S34" s="62"/>
      <c r="T34" s="62"/>
      <c r="U34" s="62"/>
      <c r="V34" s="62"/>
      <c r="W34" s="168"/>
      <c r="X34" s="62"/>
      <c r="Y34" s="62"/>
      <c r="Z34" s="173"/>
      <c r="AA34" s="159"/>
      <c r="AB34" s="159"/>
      <c r="AC34" s="161"/>
      <c r="AD34" s="166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50"/>
      <c r="AT34" s="268"/>
      <c r="AU34" s="157"/>
      <c r="AV34" s="156"/>
      <c r="AW34" s="156"/>
      <c r="AX34" s="155"/>
      <c r="AY34" s="89">
        <f>ROUND(ROUND(M33*W36,0)*$AB$12,0)</f>
        <v>312</v>
      </c>
      <c r="AZ34" s="9"/>
      <c r="BA34" s="38"/>
    </row>
    <row r="35" spans="1:53" ht="14.25" customHeight="1" x14ac:dyDescent="0.3">
      <c r="A35" s="6">
        <v>22</v>
      </c>
      <c r="B35" s="154">
        <v>7764</v>
      </c>
      <c r="C35" s="49" t="s">
        <v>5422</v>
      </c>
      <c r="D35" s="108"/>
      <c r="E35" s="109"/>
      <c r="F35" s="109"/>
      <c r="G35" s="41"/>
      <c r="H35" s="1"/>
      <c r="I35" s="1"/>
      <c r="J35" s="40"/>
      <c r="K35" s="159"/>
      <c r="L35" s="159"/>
      <c r="M35" s="160"/>
      <c r="N35" s="159"/>
      <c r="O35" s="159"/>
      <c r="P35" s="1"/>
      <c r="Q35" s="40"/>
      <c r="R35" s="58" t="s">
        <v>2231</v>
      </c>
      <c r="S35" s="58"/>
      <c r="T35" s="58"/>
      <c r="U35" s="58"/>
      <c r="V35" s="58"/>
      <c r="W35" s="158"/>
      <c r="X35" s="58"/>
      <c r="Y35" s="58"/>
      <c r="Z35" s="173"/>
      <c r="AA35" s="159"/>
      <c r="AB35" s="159"/>
      <c r="AC35" s="161"/>
      <c r="AD35" s="304" t="s">
        <v>2230</v>
      </c>
      <c r="AE35" s="305"/>
      <c r="AF35" s="305"/>
      <c r="AG35" s="305"/>
      <c r="AH35" s="305"/>
      <c r="AI35" s="306"/>
      <c r="AJ35" s="166" t="s">
        <v>2244</v>
      </c>
      <c r="AK35" s="62"/>
      <c r="AL35" s="62"/>
      <c r="AM35" s="62"/>
      <c r="AN35" s="62"/>
      <c r="AO35" s="62"/>
      <c r="AP35" s="62"/>
      <c r="AQ35" s="62"/>
      <c r="AR35" s="62"/>
      <c r="AS35" s="50" t="s">
        <v>2224</v>
      </c>
      <c r="AT35" s="205">
        <v>0.7</v>
      </c>
      <c r="AU35" s="157"/>
      <c r="AV35" s="156"/>
      <c r="AW35" s="156"/>
      <c r="AX35" s="155"/>
      <c r="AY35" s="89">
        <f>ROUND(ROUND(ROUND(M33*W36,0)*$AB$12,0)*AT35,0)</f>
        <v>218</v>
      </c>
      <c r="AZ35" s="9"/>
      <c r="BA35" s="38"/>
    </row>
    <row r="36" spans="1:53" ht="14.1" x14ac:dyDescent="0.3">
      <c r="A36" s="6">
        <v>22</v>
      </c>
      <c r="B36" s="154" t="s">
        <v>1528</v>
      </c>
      <c r="C36" s="49" t="s">
        <v>5421</v>
      </c>
      <c r="D36" s="108"/>
      <c r="E36" s="109"/>
      <c r="F36" s="109"/>
      <c r="G36" s="41"/>
      <c r="H36" s="1"/>
      <c r="I36" s="1"/>
      <c r="J36" s="40"/>
      <c r="K36" s="159"/>
      <c r="L36" s="159"/>
      <c r="M36" s="160"/>
      <c r="N36" s="159"/>
      <c r="O36" s="159"/>
      <c r="P36" s="1"/>
      <c r="Q36" s="40"/>
      <c r="R36" s="58"/>
      <c r="S36" s="58"/>
      <c r="T36" s="58"/>
      <c r="U36" s="58"/>
      <c r="V36" s="127" t="s">
        <v>2224</v>
      </c>
      <c r="W36" s="150">
        <v>0.96499999999999997</v>
      </c>
      <c r="X36" s="58"/>
      <c r="Y36" s="58"/>
      <c r="Z36" s="173"/>
      <c r="AA36" s="159"/>
      <c r="AB36" s="159"/>
      <c r="AC36" s="161"/>
      <c r="AD36" s="307"/>
      <c r="AE36" s="308"/>
      <c r="AF36" s="308"/>
      <c r="AG36" s="308"/>
      <c r="AH36" s="308"/>
      <c r="AI36" s="309"/>
      <c r="AJ36" s="45" t="s">
        <v>2248</v>
      </c>
      <c r="AK36" s="46"/>
      <c r="AL36" s="46"/>
      <c r="AM36" s="46"/>
      <c r="AN36" s="46"/>
      <c r="AO36" s="46"/>
      <c r="AP36" s="46"/>
      <c r="AQ36" s="46"/>
      <c r="AR36" s="46"/>
      <c r="AS36" s="53" t="s">
        <v>1</v>
      </c>
      <c r="AT36" s="205">
        <v>0.5</v>
      </c>
      <c r="AU36" s="157"/>
      <c r="AV36" s="156"/>
      <c r="AW36" s="156"/>
      <c r="AX36" s="155"/>
      <c r="AY36" s="89">
        <f>ROUND(ROUND(ROUND(M33*W36,0)*$AB$12,0)*AT36,0)</f>
        <v>156</v>
      </c>
      <c r="AZ36" s="9"/>
      <c r="BA36" s="38"/>
    </row>
    <row r="37" spans="1:53" ht="14.25" customHeight="1" x14ac:dyDescent="0.3">
      <c r="A37" s="6">
        <v>22</v>
      </c>
      <c r="B37" s="154" t="s">
        <v>1527</v>
      </c>
      <c r="C37" s="49" t="s">
        <v>5420</v>
      </c>
      <c r="D37" s="108"/>
      <c r="E37" s="109"/>
      <c r="F37" s="109"/>
      <c r="G37" s="55"/>
      <c r="H37" s="54"/>
      <c r="I37" s="54"/>
      <c r="J37" s="200"/>
      <c r="K37" s="109"/>
      <c r="L37" s="109"/>
      <c r="M37" s="269"/>
      <c r="N37" s="109"/>
      <c r="O37" s="109"/>
      <c r="P37" s="109"/>
      <c r="Q37" s="110"/>
      <c r="R37" s="30"/>
      <c r="S37" s="50"/>
      <c r="T37" s="50"/>
      <c r="U37" s="50"/>
      <c r="V37" s="50"/>
      <c r="W37" s="52"/>
      <c r="X37" s="50"/>
      <c r="Y37" s="50"/>
      <c r="Z37" s="68"/>
      <c r="AA37" s="127"/>
      <c r="AB37" s="127"/>
      <c r="AC37" s="81"/>
      <c r="AD37" s="166"/>
      <c r="AE37" s="62"/>
      <c r="AF37" s="62"/>
      <c r="AG37" s="62"/>
      <c r="AH37" s="62"/>
      <c r="AI37" s="62"/>
      <c r="AJ37" s="50"/>
      <c r="AK37" s="50"/>
      <c r="AL37" s="50"/>
      <c r="AM37" s="50"/>
      <c r="AN37" s="50"/>
      <c r="AO37" s="50"/>
      <c r="AP37" s="50"/>
      <c r="AQ37" s="50"/>
      <c r="AR37" s="50"/>
      <c r="AS37" s="165"/>
      <c r="AT37" s="271"/>
      <c r="AU37" s="310" t="s">
        <v>2255</v>
      </c>
      <c r="AV37" s="311"/>
      <c r="AW37" s="311"/>
      <c r="AX37" s="312"/>
      <c r="AY37" s="89">
        <f>ROUND(M33*$AB$12,0)-AU40</f>
        <v>318</v>
      </c>
      <c r="AZ37" s="9"/>
      <c r="BA37" s="38"/>
    </row>
    <row r="38" spans="1:53" ht="14.25" customHeight="1" x14ac:dyDescent="0.3">
      <c r="A38" s="6">
        <v>22</v>
      </c>
      <c r="B38" s="154" t="s">
        <v>1526</v>
      </c>
      <c r="C38" s="49" t="s">
        <v>5419</v>
      </c>
      <c r="D38" s="108"/>
      <c r="E38" s="109"/>
      <c r="F38" s="109"/>
      <c r="G38" s="55"/>
      <c r="H38" s="54"/>
      <c r="I38" s="54"/>
      <c r="J38" s="200"/>
      <c r="K38" s="109"/>
      <c r="L38" s="109"/>
      <c r="M38" s="269"/>
      <c r="N38" s="109"/>
      <c r="O38" s="109"/>
      <c r="P38" s="109"/>
      <c r="Q38" s="110"/>
      <c r="R38" s="1"/>
      <c r="S38" s="58"/>
      <c r="T38" s="58"/>
      <c r="U38" s="58"/>
      <c r="V38" s="58"/>
      <c r="W38" s="158"/>
      <c r="X38" s="58"/>
      <c r="Y38" s="58"/>
      <c r="Z38" s="67"/>
      <c r="AA38" s="58"/>
      <c r="AB38" s="58"/>
      <c r="AC38" s="74"/>
      <c r="AD38" s="304" t="s">
        <v>2230</v>
      </c>
      <c r="AE38" s="305"/>
      <c r="AF38" s="305"/>
      <c r="AG38" s="305"/>
      <c r="AH38" s="305"/>
      <c r="AI38" s="306"/>
      <c r="AJ38" s="166" t="s">
        <v>2244</v>
      </c>
      <c r="AK38" s="62"/>
      <c r="AL38" s="62"/>
      <c r="AM38" s="62"/>
      <c r="AN38" s="62"/>
      <c r="AO38" s="62"/>
      <c r="AP38" s="62"/>
      <c r="AQ38" s="62"/>
      <c r="AR38" s="62"/>
      <c r="AS38" s="50" t="s">
        <v>2224</v>
      </c>
      <c r="AT38" s="205">
        <v>0.7</v>
      </c>
      <c r="AU38" s="313"/>
      <c r="AV38" s="314"/>
      <c r="AW38" s="314"/>
      <c r="AX38" s="315"/>
      <c r="AY38" s="89">
        <f>ROUND(ROUND(M33*$AB$12,0)*AT38,0)-AU40</f>
        <v>221</v>
      </c>
      <c r="AZ38" s="9"/>
      <c r="BA38" s="38"/>
    </row>
    <row r="39" spans="1:53" ht="14.1" x14ac:dyDescent="0.3">
      <c r="A39" s="6">
        <v>22</v>
      </c>
      <c r="B39" s="154" t="s">
        <v>1525</v>
      </c>
      <c r="C39" s="49" t="s">
        <v>5418</v>
      </c>
      <c r="D39" s="108"/>
      <c r="E39" s="109"/>
      <c r="F39" s="109"/>
      <c r="G39" s="55"/>
      <c r="H39" s="54"/>
      <c r="I39" s="54"/>
      <c r="J39" s="200"/>
      <c r="K39" s="114"/>
      <c r="L39" s="114"/>
      <c r="M39" s="196"/>
      <c r="N39" s="1"/>
      <c r="O39" s="1"/>
      <c r="P39" s="114"/>
      <c r="Q39" s="115"/>
      <c r="R39" s="1"/>
      <c r="S39" s="58"/>
      <c r="T39" s="58"/>
      <c r="U39" s="58"/>
      <c r="V39" s="58"/>
      <c r="W39" s="158"/>
      <c r="X39" s="58"/>
      <c r="Y39" s="58"/>
      <c r="Z39" s="67"/>
      <c r="AA39" s="58"/>
      <c r="AB39" s="58"/>
      <c r="AC39" s="74"/>
      <c r="AD39" s="307"/>
      <c r="AE39" s="308"/>
      <c r="AF39" s="308"/>
      <c r="AG39" s="308"/>
      <c r="AH39" s="308"/>
      <c r="AI39" s="309"/>
      <c r="AJ39" s="45" t="s">
        <v>2248</v>
      </c>
      <c r="AK39" s="46"/>
      <c r="AL39" s="46"/>
      <c r="AM39" s="46"/>
      <c r="AN39" s="46"/>
      <c r="AO39" s="46"/>
      <c r="AP39" s="46"/>
      <c r="AQ39" s="46"/>
      <c r="AR39" s="46"/>
      <c r="AS39" s="53" t="s">
        <v>1</v>
      </c>
      <c r="AT39" s="205">
        <v>0.5</v>
      </c>
      <c r="AU39" s="313"/>
      <c r="AV39" s="314"/>
      <c r="AW39" s="314"/>
      <c r="AX39" s="315"/>
      <c r="AY39" s="89">
        <f>ROUND(ROUND(M33*$AB$12,0)*AT39,0)-AU40</f>
        <v>157</v>
      </c>
      <c r="AZ39" s="9"/>
      <c r="BA39" s="38"/>
    </row>
    <row r="40" spans="1:53" ht="14.1" x14ac:dyDescent="0.3">
      <c r="A40" s="6">
        <v>22</v>
      </c>
      <c r="B40" s="154" t="s">
        <v>1524</v>
      </c>
      <c r="C40" s="49" t="s">
        <v>5417</v>
      </c>
      <c r="D40" s="108"/>
      <c r="E40" s="109"/>
      <c r="F40" s="109"/>
      <c r="G40" s="55"/>
      <c r="H40" s="54"/>
      <c r="I40" s="54"/>
      <c r="J40" s="200"/>
      <c r="K40" s="1"/>
      <c r="L40" s="1"/>
      <c r="M40" s="160"/>
      <c r="N40" s="159"/>
      <c r="O40" s="159"/>
      <c r="P40" s="1"/>
      <c r="Q40" s="40"/>
      <c r="R40" s="62" t="s">
        <v>2234</v>
      </c>
      <c r="S40" s="62"/>
      <c r="T40" s="62"/>
      <c r="U40" s="62"/>
      <c r="V40" s="62"/>
      <c r="W40" s="168"/>
      <c r="X40" s="62"/>
      <c r="Y40" s="62"/>
      <c r="Z40" s="173"/>
      <c r="AA40" s="159"/>
      <c r="AB40" s="159"/>
      <c r="AC40" s="161"/>
      <c r="AD40" s="166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50"/>
      <c r="AT40" s="268"/>
      <c r="AU40" s="163">
        <v>5</v>
      </c>
      <c r="AV40" s="162" t="s">
        <v>2251</v>
      </c>
      <c r="AW40" s="159"/>
      <c r="AX40" s="161"/>
      <c r="AY40" s="89">
        <f>ROUND(ROUND(M33*W42,0)*$AB$12,0)-AU40</f>
        <v>307</v>
      </c>
      <c r="AZ40" s="9"/>
      <c r="BA40" s="38"/>
    </row>
    <row r="41" spans="1:53" ht="14.25" customHeight="1" x14ac:dyDescent="0.3">
      <c r="A41" s="6">
        <v>22</v>
      </c>
      <c r="B41" s="154" t="s">
        <v>1523</v>
      </c>
      <c r="C41" s="49" t="s">
        <v>5416</v>
      </c>
      <c r="D41" s="108"/>
      <c r="E41" s="109"/>
      <c r="F41" s="109"/>
      <c r="G41" s="41"/>
      <c r="H41" s="1"/>
      <c r="I41" s="1"/>
      <c r="J41" s="40"/>
      <c r="K41" s="159"/>
      <c r="L41" s="159"/>
      <c r="M41" s="160"/>
      <c r="N41" s="159"/>
      <c r="O41" s="159"/>
      <c r="P41" s="1"/>
      <c r="Q41" s="40"/>
      <c r="R41" s="58" t="s">
        <v>2231</v>
      </c>
      <c r="S41" s="58"/>
      <c r="T41" s="58"/>
      <c r="U41" s="58"/>
      <c r="V41" s="58"/>
      <c r="W41" s="158"/>
      <c r="X41" s="58"/>
      <c r="Y41" s="58"/>
      <c r="Z41" s="173"/>
      <c r="AA41" s="159"/>
      <c r="AB41" s="159"/>
      <c r="AC41" s="161"/>
      <c r="AD41" s="304" t="s">
        <v>2230</v>
      </c>
      <c r="AE41" s="305"/>
      <c r="AF41" s="305"/>
      <c r="AG41" s="305"/>
      <c r="AH41" s="305"/>
      <c r="AI41" s="306"/>
      <c r="AJ41" s="166" t="s">
        <v>2244</v>
      </c>
      <c r="AK41" s="62"/>
      <c r="AL41" s="62"/>
      <c r="AM41" s="62"/>
      <c r="AN41" s="62"/>
      <c r="AO41" s="62"/>
      <c r="AP41" s="62"/>
      <c r="AQ41" s="62"/>
      <c r="AR41" s="62"/>
      <c r="AS41" s="50" t="s">
        <v>2224</v>
      </c>
      <c r="AT41" s="205">
        <v>0.7</v>
      </c>
      <c r="AU41" s="157"/>
      <c r="AV41" s="156"/>
      <c r="AW41" s="156"/>
      <c r="AX41" s="155"/>
      <c r="AY41" s="89">
        <f>ROUND(ROUND(ROUND(M33*W42,0)*$AB$12,0)*AT41,0)-AU40</f>
        <v>213</v>
      </c>
      <c r="AZ41" s="9"/>
      <c r="BA41" s="38"/>
    </row>
    <row r="42" spans="1:53" ht="14.1" x14ac:dyDescent="0.3">
      <c r="A42" s="6">
        <v>22</v>
      </c>
      <c r="B42" s="154" t="s">
        <v>1522</v>
      </c>
      <c r="C42" s="49" t="s">
        <v>5415</v>
      </c>
      <c r="D42" s="108"/>
      <c r="E42" s="109"/>
      <c r="F42" s="109"/>
      <c r="G42" s="41"/>
      <c r="H42" s="1"/>
      <c r="I42" s="1"/>
      <c r="J42" s="40"/>
      <c r="K42" s="159"/>
      <c r="L42" s="159"/>
      <c r="M42" s="160"/>
      <c r="N42" s="159"/>
      <c r="O42" s="159"/>
      <c r="P42" s="1"/>
      <c r="Q42" s="40"/>
      <c r="R42" s="58"/>
      <c r="S42" s="58"/>
      <c r="T42" s="58"/>
      <c r="U42" s="58"/>
      <c r="V42" s="127" t="s">
        <v>2224</v>
      </c>
      <c r="W42" s="150">
        <v>0.96499999999999997</v>
      </c>
      <c r="X42" s="58"/>
      <c r="Y42" s="58"/>
      <c r="Z42" s="173"/>
      <c r="AA42" s="159"/>
      <c r="AB42" s="159"/>
      <c r="AC42" s="161"/>
      <c r="AD42" s="307"/>
      <c r="AE42" s="308"/>
      <c r="AF42" s="308"/>
      <c r="AG42" s="308"/>
      <c r="AH42" s="308"/>
      <c r="AI42" s="309"/>
      <c r="AJ42" s="45" t="s">
        <v>2248</v>
      </c>
      <c r="AK42" s="46"/>
      <c r="AL42" s="46"/>
      <c r="AM42" s="46"/>
      <c r="AN42" s="46"/>
      <c r="AO42" s="46"/>
      <c r="AP42" s="46"/>
      <c r="AQ42" s="46"/>
      <c r="AR42" s="46"/>
      <c r="AS42" s="53" t="s">
        <v>1</v>
      </c>
      <c r="AT42" s="205">
        <v>0.5</v>
      </c>
      <c r="AU42" s="148"/>
      <c r="AV42" s="147"/>
      <c r="AW42" s="146"/>
      <c r="AX42" s="145"/>
      <c r="AY42" s="89">
        <f>ROUND(ROUND(ROUND(M33*W42,0)*$AB$12,0)*AT42,0)-AU40</f>
        <v>151</v>
      </c>
      <c r="AZ42" s="9"/>
      <c r="BA42" s="38"/>
    </row>
    <row r="43" spans="1:53" ht="14.25" customHeight="1" x14ac:dyDescent="0.3">
      <c r="A43" s="6">
        <v>22</v>
      </c>
      <c r="B43" s="154">
        <v>7765</v>
      </c>
      <c r="C43" s="49" t="s">
        <v>5414</v>
      </c>
      <c r="D43" s="108"/>
      <c r="E43" s="109"/>
      <c r="F43" s="109"/>
      <c r="G43" s="41"/>
      <c r="H43" s="1"/>
      <c r="I43" s="1"/>
      <c r="J43" s="161"/>
      <c r="K43" s="57" t="s">
        <v>2907</v>
      </c>
      <c r="L43" s="56"/>
      <c r="M43" s="266"/>
      <c r="N43" s="56"/>
      <c r="O43" s="56"/>
      <c r="P43" s="56"/>
      <c r="Q43" s="238"/>
      <c r="R43" s="30"/>
      <c r="S43" s="50"/>
      <c r="T43" s="50"/>
      <c r="U43" s="50"/>
      <c r="V43" s="50"/>
      <c r="W43" s="52"/>
      <c r="X43" s="50"/>
      <c r="Y43" s="50"/>
      <c r="Z43" s="173"/>
      <c r="AA43" s="159"/>
      <c r="AB43" s="159"/>
      <c r="AC43" s="161"/>
      <c r="AD43" s="166"/>
      <c r="AE43" s="62"/>
      <c r="AF43" s="62"/>
      <c r="AG43" s="62"/>
      <c r="AH43" s="62"/>
      <c r="AI43" s="62"/>
      <c r="AJ43" s="50"/>
      <c r="AK43" s="50"/>
      <c r="AL43" s="50"/>
      <c r="AM43" s="50"/>
      <c r="AN43" s="50"/>
      <c r="AO43" s="50"/>
      <c r="AP43" s="50"/>
      <c r="AQ43" s="50"/>
      <c r="AR43" s="50"/>
      <c r="AS43" s="165"/>
      <c r="AT43" s="271"/>
      <c r="AU43" s="176"/>
      <c r="AV43" s="165"/>
      <c r="AW43" s="165"/>
      <c r="AX43" s="175"/>
      <c r="AY43" s="89">
        <f>ROUND(M45*$AB$12,0)</f>
        <v>323</v>
      </c>
      <c r="AZ43" s="9"/>
      <c r="BA43" s="38"/>
    </row>
    <row r="44" spans="1:53" ht="14.25" customHeight="1" x14ac:dyDescent="0.3">
      <c r="A44" s="6">
        <v>22</v>
      </c>
      <c r="B44" s="154">
        <v>7766</v>
      </c>
      <c r="C44" s="49" t="s">
        <v>5413</v>
      </c>
      <c r="D44" s="108"/>
      <c r="E44" s="109"/>
      <c r="F44" s="109"/>
      <c r="G44" s="41"/>
      <c r="H44" s="1"/>
      <c r="I44" s="1"/>
      <c r="J44" s="161"/>
      <c r="K44" s="55"/>
      <c r="L44" s="54"/>
      <c r="M44" s="265"/>
      <c r="N44" s="54"/>
      <c r="O44" s="54"/>
      <c r="P44" s="54"/>
      <c r="Q44" s="200"/>
      <c r="R44" s="1"/>
      <c r="S44" s="58"/>
      <c r="T44" s="58"/>
      <c r="U44" s="58"/>
      <c r="V44" s="58"/>
      <c r="W44" s="158"/>
      <c r="X44" s="58"/>
      <c r="Y44" s="58"/>
      <c r="Z44" s="173"/>
      <c r="AA44" s="159"/>
      <c r="AB44" s="159"/>
      <c r="AC44" s="161"/>
      <c r="AD44" s="304" t="s">
        <v>2230</v>
      </c>
      <c r="AE44" s="305"/>
      <c r="AF44" s="305"/>
      <c r="AG44" s="305"/>
      <c r="AH44" s="305"/>
      <c r="AI44" s="306"/>
      <c r="AJ44" s="166" t="s">
        <v>2244</v>
      </c>
      <c r="AK44" s="62"/>
      <c r="AL44" s="62"/>
      <c r="AM44" s="62"/>
      <c r="AN44" s="62"/>
      <c r="AO44" s="62"/>
      <c r="AP44" s="62"/>
      <c r="AQ44" s="62"/>
      <c r="AR44" s="62"/>
      <c r="AS44" s="50" t="s">
        <v>2224</v>
      </c>
      <c r="AT44" s="205">
        <v>0.7</v>
      </c>
      <c r="AU44" s="157"/>
      <c r="AV44" s="156"/>
      <c r="AW44" s="156"/>
      <c r="AX44" s="155"/>
      <c r="AY44" s="89">
        <f>ROUND(ROUND(M45*$AB$12,0)*AT44,0)</f>
        <v>226</v>
      </c>
      <c r="AZ44" s="9"/>
      <c r="BA44" s="38"/>
    </row>
    <row r="45" spans="1:53" ht="14.1" x14ac:dyDescent="0.3">
      <c r="A45" s="6">
        <v>22</v>
      </c>
      <c r="B45" s="154" t="s">
        <v>1521</v>
      </c>
      <c r="C45" s="49" t="s">
        <v>5412</v>
      </c>
      <c r="D45" s="108"/>
      <c r="E45" s="109"/>
      <c r="F45" s="109"/>
      <c r="G45" s="41"/>
      <c r="H45" s="1"/>
      <c r="I45" s="1"/>
      <c r="J45" s="161"/>
      <c r="K45" s="114"/>
      <c r="L45" s="114"/>
      <c r="M45" s="174">
        <f>'7経過的生活介護(基本５）'!L45</f>
        <v>461</v>
      </c>
      <c r="N45" s="1" t="s">
        <v>1860</v>
      </c>
      <c r="O45" s="1"/>
      <c r="P45" s="114"/>
      <c r="Q45" s="115"/>
      <c r="R45" s="1"/>
      <c r="S45" s="58"/>
      <c r="T45" s="58"/>
      <c r="U45" s="58"/>
      <c r="V45" s="58"/>
      <c r="W45" s="158"/>
      <c r="X45" s="58"/>
      <c r="Y45" s="58"/>
      <c r="Z45" s="173"/>
      <c r="AA45" s="159"/>
      <c r="AB45" s="159"/>
      <c r="AC45" s="161"/>
      <c r="AD45" s="307"/>
      <c r="AE45" s="308"/>
      <c r="AF45" s="308"/>
      <c r="AG45" s="308"/>
      <c r="AH45" s="308"/>
      <c r="AI45" s="309"/>
      <c r="AJ45" s="45" t="s">
        <v>2248</v>
      </c>
      <c r="AK45" s="46"/>
      <c r="AL45" s="46"/>
      <c r="AM45" s="46"/>
      <c r="AN45" s="46"/>
      <c r="AO45" s="46"/>
      <c r="AP45" s="46"/>
      <c r="AQ45" s="46"/>
      <c r="AR45" s="46"/>
      <c r="AS45" s="53" t="s">
        <v>1</v>
      </c>
      <c r="AT45" s="205">
        <v>0.5</v>
      </c>
      <c r="AU45" s="157"/>
      <c r="AV45" s="156"/>
      <c r="AW45" s="156"/>
      <c r="AX45" s="155"/>
      <c r="AY45" s="89">
        <f>ROUND(ROUND(M45*$AB$12,0)*AT45,0)</f>
        <v>162</v>
      </c>
      <c r="AZ45" s="9"/>
      <c r="BA45" s="38"/>
    </row>
    <row r="46" spans="1:53" ht="14.1" x14ac:dyDescent="0.3">
      <c r="A46" s="6">
        <v>22</v>
      </c>
      <c r="B46" s="154">
        <v>7767</v>
      </c>
      <c r="C46" s="49" t="s">
        <v>5411</v>
      </c>
      <c r="D46" s="108"/>
      <c r="E46" s="109"/>
      <c r="F46" s="109"/>
      <c r="G46" s="41"/>
      <c r="H46" s="1"/>
      <c r="I46" s="1"/>
      <c r="J46" s="161"/>
      <c r="K46" s="159"/>
      <c r="L46" s="159"/>
      <c r="M46" s="160"/>
      <c r="N46" s="159"/>
      <c r="O46" s="159"/>
      <c r="P46" s="159"/>
      <c r="Q46" s="40"/>
      <c r="R46" s="62" t="s">
        <v>2234</v>
      </c>
      <c r="S46" s="62"/>
      <c r="T46" s="62"/>
      <c r="U46" s="62"/>
      <c r="V46" s="62"/>
      <c r="W46" s="168"/>
      <c r="X46" s="62"/>
      <c r="Y46" s="62"/>
      <c r="Z46" s="67"/>
      <c r="AA46" s="58"/>
      <c r="AB46" s="58"/>
      <c r="AC46" s="74"/>
      <c r="AD46" s="166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50"/>
      <c r="AT46" s="268"/>
      <c r="AU46" s="157"/>
      <c r="AV46" s="156"/>
      <c r="AW46" s="156"/>
      <c r="AX46" s="155"/>
      <c r="AY46" s="89">
        <f>ROUND(ROUND(M45*W48,0)*$AB$12,0)</f>
        <v>312</v>
      </c>
      <c r="AZ46" s="9"/>
      <c r="BA46" s="38"/>
    </row>
    <row r="47" spans="1:53" ht="14.25" customHeight="1" x14ac:dyDescent="0.3">
      <c r="A47" s="6">
        <v>22</v>
      </c>
      <c r="B47" s="154">
        <v>7768</v>
      </c>
      <c r="C47" s="49" t="s">
        <v>5410</v>
      </c>
      <c r="D47" s="108"/>
      <c r="E47" s="109"/>
      <c r="F47" s="109"/>
      <c r="G47" s="41"/>
      <c r="H47" s="1"/>
      <c r="I47" s="1"/>
      <c r="J47" s="161"/>
      <c r="K47" s="159"/>
      <c r="L47" s="159"/>
      <c r="M47" s="160"/>
      <c r="N47" s="159"/>
      <c r="O47" s="159"/>
      <c r="P47" s="159"/>
      <c r="Q47" s="40"/>
      <c r="R47" s="58" t="s">
        <v>2231</v>
      </c>
      <c r="S47" s="58"/>
      <c r="T47" s="58"/>
      <c r="U47" s="58"/>
      <c r="V47" s="58"/>
      <c r="W47" s="158"/>
      <c r="X47" s="58"/>
      <c r="Y47" s="58"/>
      <c r="Z47" s="67"/>
      <c r="AA47" s="58"/>
      <c r="AB47" s="58"/>
      <c r="AC47" s="74"/>
      <c r="AD47" s="304" t="s">
        <v>2230</v>
      </c>
      <c r="AE47" s="305"/>
      <c r="AF47" s="305"/>
      <c r="AG47" s="305"/>
      <c r="AH47" s="305"/>
      <c r="AI47" s="306"/>
      <c r="AJ47" s="166" t="s">
        <v>2244</v>
      </c>
      <c r="AK47" s="62"/>
      <c r="AL47" s="62"/>
      <c r="AM47" s="62"/>
      <c r="AN47" s="62"/>
      <c r="AO47" s="62"/>
      <c r="AP47" s="62"/>
      <c r="AQ47" s="62"/>
      <c r="AR47" s="62"/>
      <c r="AS47" s="50" t="s">
        <v>2224</v>
      </c>
      <c r="AT47" s="205">
        <v>0.7</v>
      </c>
      <c r="AU47" s="157"/>
      <c r="AV47" s="156"/>
      <c r="AW47" s="156"/>
      <c r="AX47" s="155"/>
      <c r="AY47" s="89">
        <f>ROUND(ROUND(ROUND(M45*W48,0)*$AB$12,0)*AT47,0)</f>
        <v>218</v>
      </c>
      <c r="AZ47" s="9"/>
      <c r="BA47" s="38"/>
    </row>
    <row r="48" spans="1:53" ht="14.1" x14ac:dyDescent="0.3">
      <c r="A48" s="6">
        <v>22</v>
      </c>
      <c r="B48" s="154" t="s">
        <v>1520</v>
      </c>
      <c r="C48" s="49" t="s">
        <v>5409</v>
      </c>
      <c r="D48" s="108"/>
      <c r="E48" s="109"/>
      <c r="F48" s="109"/>
      <c r="G48" s="41"/>
      <c r="H48" s="1"/>
      <c r="I48" s="1"/>
      <c r="J48" s="161"/>
      <c r="K48" s="159"/>
      <c r="L48" s="159"/>
      <c r="M48" s="160"/>
      <c r="N48" s="159"/>
      <c r="O48" s="159"/>
      <c r="P48" s="159"/>
      <c r="Q48" s="40"/>
      <c r="R48" s="58"/>
      <c r="S48" s="58"/>
      <c r="T48" s="58"/>
      <c r="U48" s="58"/>
      <c r="V48" s="127" t="s">
        <v>2224</v>
      </c>
      <c r="W48" s="150">
        <v>0.96499999999999997</v>
      </c>
      <c r="X48" s="58"/>
      <c r="Y48" s="58"/>
      <c r="Z48" s="67"/>
      <c r="AA48" s="58"/>
      <c r="AB48" s="58"/>
      <c r="AC48" s="74"/>
      <c r="AD48" s="307"/>
      <c r="AE48" s="308"/>
      <c r="AF48" s="308"/>
      <c r="AG48" s="308"/>
      <c r="AH48" s="308"/>
      <c r="AI48" s="309"/>
      <c r="AJ48" s="45" t="s">
        <v>2248</v>
      </c>
      <c r="AK48" s="46"/>
      <c r="AL48" s="46"/>
      <c r="AM48" s="46"/>
      <c r="AN48" s="46"/>
      <c r="AO48" s="46"/>
      <c r="AP48" s="46"/>
      <c r="AQ48" s="46"/>
      <c r="AR48" s="46"/>
      <c r="AS48" s="53" t="s">
        <v>1</v>
      </c>
      <c r="AT48" s="205">
        <v>0.5</v>
      </c>
      <c r="AU48" s="157"/>
      <c r="AV48" s="156"/>
      <c r="AW48" s="156"/>
      <c r="AX48" s="155"/>
      <c r="AY48" s="89">
        <f>ROUND(ROUND(ROUND(M45*W48,0)*$AB$12,0)*AT48,0)</f>
        <v>156</v>
      </c>
      <c r="AZ48" s="9"/>
      <c r="BA48" s="38"/>
    </row>
    <row r="49" spans="1:53" ht="14.25" customHeight="1" x14ac:dyDescent="0.3">
      <c r="A49" s="6">
        <v>22</v>
      </c>
      <c r="B49" s="154" t="s">
        <v>1519</v>
      </c>
      <c r="C49" s="49" t="s">
        <v>5408</v>
      </c>
      <c r="D49" s="108"/>
      <c r="E49" s="109"/>
      <c r="F49" s="109"/>
      <c r="G49" s="41"/>
      <c r="H49" s="1"/>
      <c r="I49" s="1"/>
      <c r="J49" s="161"/>
      <c r="K49" s="109"/>
      <c r="L49" s="109"/>
      <c r="M49" s="269"/>
      <c r="N49" s="109"/>
      <c r="O49" s="109"/>
      <c r="P49" s="109"/>
      <c r="Q49" s="110"/>
      <c r="R49" s="30"/>
      <c r="S49" s="50"/>
      <c r="T49" s="50"/>
      <c r="U49" s="50"/>
      <c r="V49" s="50"/>
      <c r="W49" s="52"/>
      <c r="X49" s="50"/>
      <c r="Y49" s="50"/>
      <c r="Z49" s="173"/>
      <c r="AA49" s="159"/>
      <c r="AB49" s="159"/>
      <c r="AC49" s="161"/>
      <c r="AD49" s="166"/>
      <c r="AE49" s="62"/>
      <c r="AF49" s="62"/>
      <c r="AG49" s="62"/>
      <c r="AH49" s="62"/>
      <c r="AI49" s="62"/>
      <c r="AJ49" s="50"/>
      <c r="AK49" s="50"/>
      <c r="AL49" s="50"/>
      <c r="AM49" s="50"/>
      <c r="AN49" s="50"/>
      <c r="AO49" s="50"/>
      <c r="AP49" s="50"/>
      <c r="AQ49" s="50"/>
      <c r="AR49" s="50"/>
      <c r="AS49" s="165"/>
      <c r="AT49" s="271"/>
      <c r="AU49" s="310" t="s">
        <v>2255</v>
      </c>
      <c r="AV49" s="311"/>
      <c r="AW49" s="311"/>
      <c r="AX49" s="312"/>
      <c r="AY49" s="89">
        <f>ROUND(M45*$AB$12,0)-AU52</f>
        <v>318</v>
      </c>
      <c r="AZ49" s="9"/>
      <c r="BA49" s="38"/>
    </row>
    <row r="50" spans="1:53" ht="14.25" customHeight="1" x14ac:dyDescent="0.3">
      <c r="A50" s="6">
        <v>22</v>
      </c>
      <c r="B50" s="154" t="s">
        <v>1518</v>
      </c>
      <c r="C50" s="49" t="s">
        <v>5407</v>
      </c>
      <c r="D50" s="108"/>
      <c r="E50" s="109"/>
      <c r="F50" s="109"/>
      <c r="G50" s="41"/>
      <c r="H50" s="1"/>
      <c r="I50" s="1"/>
      <c r="J50" s="161"/>
      <c r="K50" s="109"/>
      <c r="L50" s="109"/>
      <c r="M50" s="269"/>
      <c r="N50" s="109"/>
      <c r="O50" s="109"/>
      <c r="P50" s="109"/>
      <c r="Q50" s="110"/>
      <c r="R50" s="1"/>
      <c r="S50" s="58"/>
      <c r="T50" s="58"/>
      <c r="U50" s="58"/>
      <c r="V50" s="58"/>
      <c r="W50" s="158"/>
      <c r="X50" s="58"/>
      <c r="Y50" s="58"/>
      <c r="Z50" s="173"/>
      <c r="AA50" s="159"/>
      <c r="AB50" s="159"/>
      <c r="AC50" s="161"/>
      <c r="AD50" s="304" t="s">
        <v>2230</v>
      </c>
      <c r="AE50" s="305"/>
      <c r="AF50" s="305"/>
      <c r="AG50" s="305"/>
      <c r="AH50" s="305"/>
      <c r="AI50" s="306"/>
      <c r="AJ50" s="166" t="s">
        <v>2244</v>
      </c>
      <c r="AK50" s="62"/>
      <c r="AL50" s="62"/>
      <c r="AM50" s="62"/>
      <c r="AN50" s="62"/>
      <c r="AO50" s="62"/>
      <c r="AP50" s="62"/>
      <c r="AQ50" s="62"/>
      <c r="AR50" s="62"/>
      <c r="AS50" s="50" t="s">
        <v>2224</v>
      </c>
      <c r="AT50" s="205">
        <v>0.7</v>
      </c>
      <c r="AU50" s="313"/>
      <c r="AV50" s="314"/>
      <c r="AW50" s="314"/>
      <c r="AX50" s="315"/>
      <c r="AY50" s="89">
        <f>ROUND(ROUND(M45*$AB$12,0)*AT50,0)-AU52</f>
        <v>221</v>
      </c>
      <c r="AZ50" s="9"/>
      <c r="BA50" s="38"/>
    </row>
    <row r="51" spans="1:53" ht="14.1" x14ac:dyDescent="0.3">
      <c r="A51" s="6">
        <v>22</v>
      </c>
      <c r="B51" s="154" t="s">
        <v>1517</v>
      </c>
      <c r="C51" s="49" t="s">
        <v>5406</v>
      </c>
      <c r="D51" s="108"/>
      <c r="E51" s="109"/>
      <c r="F51" s="109"/>
      <c r="G51" s="41"/>
      <c r="H51" s="1"/>
      <c r="I51" s="1"/>
      <c r="J51" s="161"/>
      <c r="K51" s="114"/>
      <c r="L51" s="114"/>
      <c r="M51" s="196"/>
      <c r="N51" s="1"/>
      <c r="O51" s="1"/>
      <c r="P51" s="114"/>
      <c r="Q51" s="115"/>
      <c r="R51" s="1"/>
      <c r="S51" s="58"/>
      <c r="T51" s="58"/>
      <c r="U51" s="58"/>
      <c r="V51" s="58"/>
      <c r="W51" s="158"/>
      <c r="X51" s="58"/>
      <c r="Y51" s="58"/>
      <c r="Z51" s="173"/>
      <c r="AA51" s="159"/>
      <c r="AB51" s="159"/>
      <c r="AC51" s="161"/>
      <c r="AD51" s="307"/>
      <c r="AE51" s="308"/>
      <c r="AF51" s="308"/>
      <c r="AG51" s="308"/>
      <c r="AH51" s="308"/>
      <c r="AI51" s="309"/>
      <c r="AJ51" s="45" t="s">
        <v>2248</v>
      </c>
      <c r="AK51" s="46"/>
      <c r="AL51" s="46"/>
      <c r="AM51" s="46"/>
      <c r="AN51" s="46"/>
      <c r="AO51" s="46"/>
      <c r="AP51" s="46"/>
      <c r="AQ51" s="46"/>
      <c r="AR51" s="46"/>
      <c r="AS51" s="53" t="s">
        <v>1</v>
      </c>
      <c r="AT51" s="205">
        <v>0.5</v>
      </c>
      <c r="AU51" s="313"/>
      <c r="AV51" s="314"/>
      <c r="AW51" s="314"/>
      <c r="AX51" s="315"/>
      <c r="AY51" s="89">
        <f>ROUND(ROUND(M45*$AB$12,0)*AT51,0)-AU52</f>
        <v>157</v>
      </c>
      <c r="AZ51" s="9"/>
      <c r="BA51" s="38"/>
    </row>
    <row r="52" spans="1:53" ht="14.1" x14ac:dyDescent="0.3">
      <c r="A52" s="6">
        <v>22</v>
      </c>
      <c r="B52" s="154" t="s">
        <v>1516</v>
      </c>
      <c r="C52" s="49" t="s">
        <v>5405</v>
      </c>
      <c r="D52" s="108"/>
      <c r="E52" s="109"/>
      <c r="F52" s="109"/>
      <c r="G52" s="41"/>
      <c r="H52" s="1"/>
      <c r="I52" s="1"/>
      <c r="J52" s="161"/>
      <c r="K52" s="159"/>
      <c r="L52" s="159"/>
      <c r="M52" s="160"/>
      <c r="N52" s="159"/>
      <c r="O52" s="159"/>
      <c r="P52" s="159"/>
      <c r="Q52" s="40"/>
      <c r="R52" s="62" t="s">
        <v>2234</v>
      </c>
      <c r="S52" s="62"/>
      <c r="T52" s="62"/>
      <c r="U52" s="62"/>
      <c r="V52" s="62"/>
      <c r="W52" s="168"/>
      <c r="X52" s="62"/>
      <c r="Y52" s="62"/>
      <c r="Z52" s="67"/>
      <c r="AA52" s="58"/>
      <c r="AB52" s="58"/>
      <c r="AC52" s="74"/>
      <c r="AD52" s="166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50"/>
      <c r="AT52" s="268"/>
      <c r="AU52" s="163">
        <v>5</v>
      </c>
      <c r="AV52" s="162" t="s">
        <v>2251</v>
      </c>
      <c r="AW52" s="159"/>
      <c r="AX52" s="161"/>
      <c r="AY52" s="89">
        <f>ROUND(ROUND(M45*W54,0)*$AB$12,0)-AU52</f>
        <v>307</v>
      </c>
      <c r="AZ52" s="9"/>
      <c r="BA52" s="38"/>
    </row>
    <row r="53" spans="1:53" ht="14.25" customHeight="1" x14ac:dyDescent="0.3">
      <c r="A53" s="6">
        <v>22</v>
      </c>
      <c r="B53" s="154" t="s">
        <v>1515</v>
      </c>
      <c r="C53" s="49" t="s">
        <v>5404</v>
      </c>
      <c r="D53" s="108"/>
      <c r="E53" s="109"/>
      <c r="F53" s="109"/>
      <c r="G53" s="41"/>
      <c r="H53" s="1"/>
      <c r="I53" s="1"/>
      <c r="J53" s="161"/>
      <c r="K53" s="159"/>
      <c r="L53" s="159"/>
      <c r="M53" s="160"/>
      <c r="N53" s="159"/>
      <c r="O53" s="159"/>
      <c r="P53" s="159"/>
      <c r="Q53" s="40"/>
      <c r="R53" s="58" t="s">
        <v>2231</v>
      </c>
      <c r="S53" s="58"/>
      <c r="T53" s="58"/>
      <c r="U53" s="58"/>
      <c r="V53" s="58"/>
      <c r="W53" s="158"/>
      <c r="X53" s="58"/>
      <c r="Y53" s="58"/>
      <c r="Z53" s="67"/>
      <c r="AA53" s="58"/>
      <c r="AB53" s="58"/>
      <c r="AC53" s="74"/>
      <c r="AD53" s="304" t="s">
        <v>2230</v>
      </c>
      <c r="AE53" s="305"/>
      <c r="AF53" s="305"/>
      <c r="AG53" s="305"/>
      <c r="AH53" s="305"/>
      <c r="AI53" s="306"/>
      <c r="AJ53" s="166" t="s">
        <v>2244</v>
      </c>
      <c r="AK53" s="62"/>
      <c r="AL53" s="62"/>
      <c r="AM53" s="62"/>
      <c r="AN53" s="62"/>
      <c r="AO53" s="62"/>
      <c r="AP53" s="62"/>
      <c r="AQ53" s="62"/>
      <c r="AR53" s="62"/>
      <c r="AS53" s="50" t="s">
        <v>2224</v>
      </c>
      <c r="AT53" s="205">
        <v>0.7</v>
      </c>
      <c r="AU53" s="157"/>
      <c r="AV53" s="156"/>
      <c r="AW53" s="156"/>
      <c r="AX53" s="155"/>
      <c r="AY53" s="89">
        <f>ROUND(ROUND(ROUND(M45*W54,0)*$AB$12,0)*AT53,0)-AU52</f>
        <v>213</v>
      </c>
      <c r="AZ53" s="9"/>
      <c r="BA53" s="38"/>
    </row>
    <row r="54" spans="1:53" ht="14.1" x14ac:dyDescent="0.3">
      <c r="A54" s="6">
        <v>22</v>
      </c>
      <c r="B54" s="154" t="s">
        <v>1514</v>
      </c>
      <c r="C54" s="49" t="s">
        <v>5403</v>
      </c>
      <c r="D54" s="108"/>
      <c r="E54" s="109"/>
      <c r="F54" s="109"/>
      <c r="G54" s="39"/>
      <c r="H54" s="4"/>
      <c r="I54" s="4"/>
      <c r="J54" s="151"/>
      <c r="K54" s="152"/>
      <c r="L54" s="152"/>
      <c r="M54" s="183"/>
      <c r="N54" s="152"/>
      <c r="O54" s="152"/>
      <c r="P54" s="152"/>
      <c r="Q54" s="17"/>
      <c r="R54" s="58"/>
      <c r="S54" s="58"/>
      <c r="T54" s="58"/>
      <c r="U54" s="58"/>
      <c r="V54" s="127" t="s">
        <v>2224</v>
      </c>
      <c r="W54" s="150">
        <v>0.96499999999999997</v>
      </c>
      <c r="X54" s="58"/>
      <c r="Y54" s="58"/>
      <c r="Z54" s="67"/>
      <c r="AA54" s="58"/>
      <c r="AB54" s="58"/>
      <c r="AC54" s="74"/>
      <c r="AD54" s="307"/>
      <c r="AE54" s="308"/>
      <c r="AF54" s="308"/>
      <c r="AG54" s="308"/>
      <c r="AH54" s="308"/>
      <c r="AI54" s="309"/>
      <c r="AJ54" s="45" t="s">
        <v>2248</v>
      </c>
      <c r="AK54" s="46"/>
      <c r="AL54" s="46"/>
      <c r="AM54" s="46"/>
      <c r="AN54" s="46"/>
      <c r="AO54" s="46"/>
      <c r="AP54" s="46"/>
      <c r="AQ54" s="46"/>
      <c r="AR54" s="46"/>
      <c r="AS54" s="53" t="s">
        <v>1</v>
      </c>
      <c r="AT54" s="205">
        <v>0.5</v>
      </c>
      <c r="AU54" s="148"/>
      <c r="AV54" s="147"/>
      <c r="AW54" s="146"/>
      <c r="AX54" s="145"/>
      <c r="AY54" s="89">
        <f>ROUND(ROUND(ROUND(M45*W54,0)*$AB$12,0)*AT54,0)-AU52</f>
        <v>151</v>
      </c>
      <c r="AZ54" s="9"/>
      <c r="BA54" s="38"/>
    </row>
    <row r="55" spans="1:53" ht="14.25" customHeight="1" x14ac:dyDescent="0.3">
      <c r="A55" s="6">
        <v>22</v>
      </c>
      <c r="B55" s="154">
        <v>7771</v>
      </c>
      <c r="C55" s="49" t="s">
        <v>5402</v>
      </c>
      <c r="D55" s="108"/>
      <c r="E55" s="109"/>
      <c r="F55" s="109"/>
      <c r="G55" s="298" t="s">
        <v>2971</v>
      </c>
      <c r="H55" s="299"/>
      <c r="I55" s="299"/>
      <c r="J55" s="300"/>
      <c r="K55" s="57" t="s">
        <v>2920</v>
      </c>
      <c r="L55" s="56"/>
      <c r="M55" s="266"/>
      <c r="N55" s="56"/>
      <c r="O55" s="56"/>
      <c r="P55" s="56"/>
      <c r="Q55" s="238"/>
      <c r="R55" s="30"/>
      <c r="S55" s="50"/>
      <c r="T55" s="50"/>
      <c r="U55" s="50"/>
      <c r="V55" s="50"/>
      <c r="W55" s="52"/>
      <c r="X55" s="50"/>
      <c r="Y55" s="50"/>
      <c r="Z55" s="68"/>
      <c r="AA55" s="127"/>
      <c r="AB55" s="127"/>
      <c r="AC55" s="81"/>
      <c r="AD55" s="166"/>
      <c r="AE55" s="62"/>
      <c r="AF55" s="62"/>
      <c r="AG55" s="62"/>
      <c r="AH55" s="62"/>
      <c r="AI55" s="62"/>
      <c r="AJ55" s="50"/>
      <c r="AK55" s="50"/>
      <c r="AL55" s="50"/>
      <c r="AM55" s="50"/>
      <c r="AN55" s="50"/>
      <c r="AO55" s="50"/>
      <c r="AP55" s="50"/>
      <c r="AQ55" s="50"/>
      <c r="AR55" s="50"/>
      <c r="AS55" s="165"/>
      <c r="AT55" s="271"/>
      <c r="AU55" s="176"/>
      <c r="AV55" s="165"/>
      <c r="AW55" s="165"/>
      <c r="AX55" s="175"/>
      <c r="AY55" s="89">
        <f>ROUND(M57*$AB$12,0)</f>
        <v>310</v>
      </c>
      <c r="AZ55" s="9"/>
      <c r="BA55" s="38"/>
    </row>
    <row r="56" spans="1:53" ht="14.25" customHeight="1" x14ac:dyDescent="0.3">
      <c r="A56" s="6">
        <v>22</v>
      </c>
      <c r="B56" s="154">
        <v>7772</v>
      </c>
      <c r="C56" s="49" t="s">
        <v>5401</v>
      </c>
      <c r="D56" s="108"/>
      <c r="E56" s="109"/>
      <c r="F56" s="109"/>
      <c r="G56" s="301"/>
      <c r="H56" s="302"/>
      <c r="I56" s="302"/>
      <c r="J56" s="303"/>
      <c r="K56" s="55"/>
      <c r="L56" s="54"/>
      <c r="M56" s="265"/>
      <c r="N56" s="54"/>
      <c r="O56" s="54"/>
      <c r="P56" s="54"/>
      <c r="Q56" s="200"/>
      <c r="R56" s="1"/>
      <c r="S56" s="58"/>
      <c r="T56" s="58"/>
      <c r="U56" s="58"/>
      <c r="V56" s="58"/>
      <c r="W56" s="158"/>
      <c r="X56" s="58"/>
      <c r="Y56" s="58"/>
      <c r="Z56" s="67"/>
      <c r="AA56" s="58"/>
      <c r="AB56" s="58"/>
      <c r="AC56" s="74"/>
      <c r="AD56" s="304" t="s">
        <v>2230</v>
      </c>
      <c r="AE56" s="305"/>
      <c r="AF56" s="305"/>
      <c r="AG56" s="305"/>
      <c r="AH56" s="305"/>
      <c r="AI56" s="306"/>
      <c r="AJ56" s="166" t="s">
        <v>2244</v>
      </c>
      <c r="AK56" s="62"/>
      <c r="AL56" s="62"/>
      <c r="AM56" s="62"/>
      <c r="AN56" s="62"/>
      <c r="AO56" s="62"/>
      <c r="AP56" s="62"/>
      <c r="AQ56" s="62"/>
      <c r="AR56" s="62"/>
      <c r="AS56" s="50" t="s">
        <v>2224</v>
      </c>
      <c r="AT56" s="205">
        <v>0.7</v>
      </c>
      <c r="AU56" s="157"/>
      <c r="AV56" s="156"/>
      <c r="AW56" s="156"/>
      <c r="AX56" s="155"/>
      <c r="AY56" s="89">
        <f>ROUND(ROUND(M57*$AB$12,0)*AT56,0)</f>
        <v>217</v>
      </c>
      <c r="AZ56" s="9"/>
      <c r="BA56" s="38"/>
    </row>
    <row r="57" spans="1:53" ht="14.1" x14ac:dyDescent="0.3">
      <c r="A57" s="6">
        <v>22</v>
      </c>
      <c r="B57" s="154" t="s">
        <v>1851</v>
      </c>
      <c r="C57" s="49" t="s">
        <v>5400</v>
      </c>
      <c r="D57" s="108"/>
      <c r="E57" s="109"/>
      <c r="F57" s="109"/>
      <c r="G57" s="301"/>
      <c r="H57" s="302"/>
      <c r="I57" s="302"/>
      <c r="J57" s="303"/>
      <c r="K57" s="113"/>
      <c r="L57" s="114"/>
      <c r="M57" s="174">
        <f>'7経過的生活介護(基本５）'!L57</f>
        <v>443</v>
      </c>
      <c r="N57" s="1" t="s">
        <v>1860</v>
      </c>
      <c r="O57" s="1"/>
      <c r="P57" s="114"/>
      <c r="Q57" s="115"/>
      <c r="R57" s="1"/>
      <c r="S57" s="58"/>
      <c r="T57" s="58"/>
      <c r="U57" s="58"/>
      <c r="V57" s="58"/>
      <c r="W57" s="158"/>
      <c r="X57" s="58"/>
      <c r="Y57" s="58"/>
      <c r="Z57" s="67"/>
      <c r="AA57" s="58"/>
      <c r="AB57" s="58"/>
      <c r="AC57" s="74"/>
      <c r="AD57" s="307"/>
      <c r="AE57" s="308"/>
      <c r="AF57" s="308"/>
      <c r="AG57" s="308"/>
      <c r="AH57" s="308"/>
      <c r="AI57" s="309"/>
      <c r="AJ57" s="45" t="s">
        <v>2248</v>
      </c>
      <c r="AK57" s="46"/>
      <c r="AL57" s="46"/>
      <c r="AM57" s="46"/>
      <c r="AN57" s="46"/>
      <c r="AO57" s="46"/>
      <c r="AP57" s="46"/>
      <c r="AQ57" s="46"/>
      <c r="AR57" s="46"/>
      <c r="AS57" s="53" t="s">
        <v>1</v>
      </c>
      <c r="AT57" s="205">
        <v>0.5</v>
      </c>
      <c r="AU57" s="157"/>
      <c r="AV57" s="156"/>
      <c r="AW57" s="156"/>
      <c r="AX57" s="155"/>
      <c r="AY57" s="89">
        <f>ROUND(ROUND(M57*$AB$12,0)*AT57,0)</f>
        <v>155</v>
      </c>
      <c r="AZ57" s="9"/>
      <c r="BA57" s="38"/>
    </row>
    <row r="58" spans="1:53" ht="14.1" x14ac:dyDescent="0.3">
      <c r="A58" s="6">
        <v>22</v>
      </c>
      <c r="B58" s="154">
        <v>7773</v>
      </c>
      <c r="C58" s="49" t="s">
        <v>5399</v>
      </c>
      <c r="D58" s="108"/>
      <c r="E58" s="109"/>
      <c r="F58" s="109"/>
      <c r="G58" s="108"/>
      <c r="H58" s="109"/>
      <c r="I58" s="109"/>
      <c r="J58" s="110"/>
      <c r="K58" s="41"/>
      <c r="L58" s="1"/>
      <c r="M58" s="160"/>
      <c r="N58" s="159"/>
      <c r="O58" s="159"/>
      <c r="P58" s="1"/>
      <c r="Q58" s="40"/>
      <c r="R58" s="62" t="s">
        <v>2234</v>
      </c>
      <c r="S58" s="62"/>
      <c r="T58" s="62"/>
      <c r="U58" s="62"/>
      <c r="V58" s="62"/>
      <c r="W58" s="168"/>
      <c r="X58" s="62"/>
      <c r="Y58" s="62"/>
      <c r="Z58" s="67"/>
      <c r="AA58" s="58"/>
      <c r="AB58" s="58"/>
      <c r="AC58" s="74"/>
      <c r="AD58" s="166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50"/>
      <c r="AT58" s="268"/>
      <c r="AU58" s="157"/>
      <c r="AV58" s="156"/>
      <c r="AW58" s="156"/>
      <c r="AX58" s="155"/>
      <c r="AY58" s="89">
        <f>ROUND(ROUND(M57*W60,0)*$AB$12,0)</f>
        <v>299</v>
      </c>
      <c r="AZ58" s="9"/>
      <c r="BA58" s="38"/>
    </row>
    <row r="59" spans="1:53" ht="14.25" customHeight="1" x14ac:dyDescent="0.3">
      <c r="A59" s="6">
        <v>22</v>
      </c>
      <c r="B59" s="154">
        <v>7774</v>
      </c>
      <c r="C59" s="49" t="s">
        <v>5398</v>
      </c>
      <c r="D59" s="108"/>
      <c r="E59" s="109"/>
      <c r="F59" s="109"/>
      <c r="G59" s="41"/>
      <c r="H59" s="1"/>
      <c r="I59" s="1"/>
      <c r="J59" s="1"/>
      <c r="K59" s="173"/>
      <c r="L59" s="159"/>
      <c r="M59" s="160"/>
      <c r="N59" s="159"/>
      <c r="O59" s="159"/>
      <c r="P59" s="1"/>
      <c r="Q59" s="40"/>
      <c r="R59" s="58" t="s">
        <v>2231</v>
      </c>
      <c r="S59" s="58"/>
      <c r="T59" s="58"/>
      <c r="U59" s="58"/>
      <c r="V59" s="58"/>
      <c r="W59" s="158"/>
      <c r="X59" s="58"/>
      <c r="Y59" s="58"/>
      <c r="Z59" s="67"/>
      <c r="AA59" s="58"/>
      <c r="AB59" s="58"/>
      <c r="AC59" s="74"/>
      <c r="AD59" s="304" t="s">
        <v>2230</v>
      </c>
      <c r="AE59" s="305"/>
      <c r="AF59" s="305"/>
      <c r="AG59" s="305"/>
      <c r="AH59" s="305"/>
      <c r="AI59" s="306"/>
      <c r="AJ59" s="166" t="s">
        <v>2244</v>
      </c>
      <c r="AK59" s="62"/>
      <c r="AL59" s="62"/>
      <c r="AM59" s="62"/>
      <c r="AN59" s="62"/>
      <c r="AO59" s="62"/>
      <c r="AP59" s="62"/>
      <c r="AQ59" s="62"/>
      <c r="AR59" s="62"/>
      <c r="AS59" s="50" t="s">
        <v>2224</v>
      </c>
      <c r="AT59" s="205">
        <v>0.7</v>
      </c>
      <c r="AU59" s="157"/>
      <c r="AV59" s="156"/>
      <c r="AW59" s="156"/>
      <c r="AX59" s="155"/>
      <c r="AY59" s="2">
        <f>ROUND(ROUND(ROUND(M57*W60,0)*$AB$12,0)*AT59,0)</f>
        <v>209</v>
      </c>
      <c r="AZ59" s="9"/>
      <c r="BA59" s="38"/>
    </row>
    <row r="60" spans="1:53" ht="14.1" x14ac:dyDescent="0.3">
      <c r="A60" s="6">
        <v>22</v>
      </c>
      <c r="B60" s="154" t="s">
        <v>1850</v>
      </c>
      <c r="C60" s="49" t="s">
        <v>5397</v>
      </c>
      <c r="D60" s="108"/>
      <c r="E60" s="109"/>
      <c r="F60" s="109"/>
      <c r="G60" s="41"/>
      <c r="H60" s="1"/>
      <c r="I60" s="1"/>
      <c r="J60" s="1"/>
      <c r="K60" s="173"/>
      <c r="L60" s="159"/>
      <c r="M60" s="160"/>
      <c r="N60" s="159"/>
      <c r="O60" s="159"/>
      <c r="P60" s="1"/>
      <c r="Q60" s="40"/>
      <c r="R60" s="58"/>
      <c r="S60" s="58"/>
      <c r="T60" s="58"/>
      <c r="U60" s="58"/>
      <c r="V60" s="127" t="s">
        <v>2224</v>
      </c>
      <c r="W60" s="150">
        <v>0.96499999999999997</v>
      </c>
      <c r="X60" s="58"/>
      <c r="Y60" s="58"/>
      <c r="Z60" s="67"/>
      <c r="AA60" s="58"/>
      <c r="AB60" s="58"/>
      <c r="AC60" s="74"/>
      <c r="AD60" s="307"/>
      <c r="AE60" s="308"/>
      <c r="AF60" s="308"/>
      <c r="AG60" s="308"/>
      <c r="AH60" s="308"/>
      <c r="AI60" s="309"/>
      <c r="AJ60" s="45" t="s">
        <v>2248</v>
      </c>
      <c r="AK60" s="46"/>
      <c r="AL60" s="46"/>
      <c r="AM60" s="46"/>
      <c r="AN60" s="46"/>
      <c r="AO60" s="46"/>
      <c r="AP60" s="46"/>
      <c r="AQ60" s="46"/>
      <c r="AR60" s="46"/>
      <c r="AS60" s="53" t="s">
        <v>1</v>
      </c>
      <c r="AT60" s="205">
        <v>0.5</v>
      </c>
      <c r="AU60" s="157"/>
      <c r="AV60" s="156"/>
      <c r="AW60" s="156"/>
      <c r="AX60" s="155"/>
      <c r="AY60" s="89">
        <f>ROUND(ROUND(ROUND(M57*W60,0)*$AB$12,0)*AT60,0)</f>
        <v>150</v>
      </c>
      <c r="AZ60" s="9"/>
      <c r="BA60" s="38"/>
    </row>
    <row r="61" spans="1:53" ht="14.25" customHeight="1" x14ac:dyDescent="0.3">
      <c r="A61" s="6">
        <v>22</v>
      </c>
      <c r="B61" s="154" t="s">
        <v>1849</v>
      </c>
      <c r="C61" s="49" t="s">
        <v>5396</v>
      </c>
      <c r="D61" s="108"/>
      <c r="E61" s="109"/>
      <c r="F61" s="109"/>
      <c r="G61" s="55"/>
      <c r="H61" s="54"/>
      <c r="I61" s="54"/>
      <c r="J61" s="54"/>
      <c r="K61" s="108"/>
      <c r="L61" s="109"/>
      <c r="M61" s="269"/>
      <c r="N61" s="109"/>
      <c r="O61" s="109"/>
      <c r="P61" s="109"/>
      <c r="Q61" s="110"/>
      <c r="R61" s="30"/>
      <c r="S61" s="50"/>
      <c r="T61" s="50"/>
      <c r="U61" s="50"/>
      <c r="V61" s="50"/>
      <c r="W61" s="52"/>
      <c r="X61" s="50"/>
      <c r="Y61" s="50"/>
      <c r="Z61" s="68"/>
      <c r="AA61" s="127"/>
      <c r="AB61" s="127"/>
      <c r="AC61" s="81"/>
      <c r="AD61" s="166"/>
      <c r="AE61" s="62"/>
      <c r="AF61" s="62"/>
      <c r="AG61" s="62"/>
      <c r="AH61" s="62"/>
      <c r="AI61" s="62"/>
      <c r="AJ61" s="50"/>
      <c r="AK61" s="50"/>
      <c r="AL61" s="50"/>
      <c r="AM61" s="50"/>
      <c r="AN61" s="50"/>
      <c r="AO61" s="50"/>
      <c r="AP61" s="50"/>
      <c r="AQ61" s="50"/>
      <c r="AR61" s="50"/>
      <c r="AS61" s="165"/>
      <c r="AT61" s="271"/>
      <c r="AU61" s="310" t="s">
        <v>2255</v>
      </c>
      <c r="AV61" s="311"/>
      <c r="AW61" s="311"/>
      <c r="AX61" s="312"/>
      <c r="AY61" s="89">
        <f>ROUND(M57*$AB$12,0)-AU64</f>
        <v>305</v>
      </c>
      <c r="AZ61" s="9"/>
      <c r="BA61" s="38"/>
    </row>
    <row r="62" spans="1:53" ht="14.25" customHeight="1" x14ac:dyDescent="0.3">
      <c r="A62" s="6">
        <v>22</v>
      </c>
      <c r="B62" s="154" t="s">
        <v>1848</v>
      </c>
      <c r="C62" s="49" t="s">
        <v>5395</v>
      </c>
      <c r="D62" s="108"/>
      <c r="E62" s="109"/>
      <c r="F62" s="109"/>
      <c r="G62" s="55"/>
      <c r="H62" s="54"/>
      <c r="I62" s="54"/>
      <c r="J62" s="54"/>
      <c r="K62" s="108"/>
      <c r="L62" s="109"/>
      <c r="M62" s="269"/>
      <c r="N62" s="109"/>
      <c r="O62" s="109"/>
      <c r="P62" s="109"/>
      <c r="Q62" s="110"/>
      <c r="R62" s="1"/>
      <c r="S62" s="58"/>
      <c r="T62" s="58"/>
      <c r="U62" s="58"/>
      <c r="V62" s="58"/>
      <c r="W62" s="158"/>
      <c r="X62" s="58"/>
      <c r="Y62" s="58"/>
      <c r="Z62" s="67"/>
      <c r="AA62" s="58"/>
      <c r="AB62" s="58"/>
      <c r="AC62" s="74"/>
      <c r="AD62" s="304" t="s">
        <v>2230</v>
      </c>
      <c r="AE62" s="305"/>
      <c r="AF62" s="305"/>
      <c r="AG62" s="305"/>
      <c r="AH62" s="305"/>
      <c r="AI62" s="306"/>
      <c r="AJ62" s="166" t="s">
        <v>2244</v>
      </c>
      <c r="AK62" s="62"/>
      <c r="AL62" s="62"/>
      <c r="AM62" s="62"/>
      <c r="AN62" s="62"/>
      <c r="AO62" s="62"/>
      <c r="AP62" s="62"/>
      <c r="AQ62" s="62"/>
      <c r="AR62" s="62"/>
      <c r="AS62" s="50" t="s">
        <v>2224</v>
      </c>
      <c r="AT62" s="205">
        <v>0.7</v>
      </c>
      <c r="AU62" s="313"/>
      <c r="AV62" s="314"/>
      <c r="AW62" s="314"/>
      <c r="AX62" s="315"/>
      <c r="AY62" s="89">
        <f>ROUND(ROUND(M57*$AB$12,0)*AT62,0)-AU64</f>
        <v>212</v>
      </c>
      <c r="AZ62" s="9"/>
      <c r="BA62" s="38"/>
    </row>
    <row r="63" spans="1:53" ht="14.1" x14ac:dyDescent="0.3">
      <c r="A63" s="6">
        <v>22</v>
      </c>
      <c r="B63" s="154" t="s">
        <v>1847</v>
      </c>
      <c r="C63" s="49" t="s">
        <v>5394</v>
      </c>
      <c r="D63" s="108"/>
      <c r="E63" s="109"/>
      <c r="F63" s="109"/>
      <c r="G63" s="55"/>
      <c r="H63" s="54"/>
      <c r="I63" s="54"/>
      <c r="J63" s="54"/>
      <c r="K63" s="113"/>
      <c r="L63" s="114"/>
      <c r="M63" s="196"/>
      <c r="N63" s="1"/>
      <c r="O63" s="1"/>
      <c r="P63" s="114"/>
      <c r="Q63" s="115"/>
      <c r="R63" s="1"/>
      <c r="S63" s="58"/>
      <c r="T63" s="58"/>
      <c r="U63" s="58"/>
      <c r="V63" s="58"/>
      <c r="W63" s="158"/>
      <c r="X63" s="58"/>
      <c r="Y63" s="58"/>
      <c r="Z63" s="67"/>
      <c r="AA63" s="58"/>
      <c r="AB63" s="58"/>
      <c r="AC63" s="74"/>
      <c r="AD63" s="307"/>
      <c r="AE63" s="308"/>
      <c r="AF63" s="308"/>
      <c r="AG63" s="308"/>
      <c r="AH63" s="308"/>
      <c r="AI63" s="309"/>
      <c r="AJ63" s="45" t="s">
        <v>2248</v>
      </c>
      <c r="AK63" s="46"/>
      <c r="AL63" s="46"/>
      <c r="AM63" s="46"/>
      <c r="AN63" s="46"/>
      <c r="AO63" s="46"/>
      <c r="AP63" s="46"/>
      <c r="AQ63" s="46"/>
      <c r="AR63" s="46"/>
      <c r="AS63" s="53" t="s">
        <v>1</v>
      </c>
      <c r="AT63" s="205">
        <v>0.5</v>
      </c>
      <c r="AU63" s="313"/>
      <c r="AV63" s="314"/>
      <c r="AW63" s="314"/>
      <c r="AX63" s="315"/>
      <c r="AY63" s="89">
        <f>ROUND(ROUND(M57*$AB$12,0)*AT63,0)-AU64</f>
        <v>150</v>
      </c>
      <c r="AZ63" s="9"/>
      <c r="BA63" s="38"/>
    </row>
    <row r="64" spans="1:53" ht="14.1" x14ac:dyDescent="0.3">
      <c r="A64" s="6">
        <v>22</v>
      </c>
      <c r="B64" s="154" t="s">
        <v>1846</v>
      </c>
      <c r="C64" s="49" t="s">
        <v>5393</v>
      </c>
      <c r="D64" s="108"/>
      <c r="E64" s="109"/>
      <c r="F64" s="109"/>
      <c r="G64" s="55"/>
      <c r="H64" s="54"/>
      <c r="I64" s="54"/>
      <c r="J64" s="54"/>
      <c r="K64" s="41"/>
      <c r="L64" s="1"/>
      <c r="M64" s="160"/>
      <c r="N64" s="159"/>
      <c r="O64" s="159"/>
      <c r="P64" s="1"/>
      <c r="Q64" s="40"/>
      <c r="R64" s="62" t="s">
        <v>2234</v>
      </c>
      <c r="S64" s="62"/>
      <c r="T64" s="62"/>
      <c r="U64" s="62"/>
      <c r="V64" s="62"/>
      <c r="W64" s="168"/>
      <c r="X64" s="62"/>
      <c r="Y64" s="62"/>
      <c r="Z64" s="67"/>
      <c r="AA64" s="58"/>
      <c r="AB64" s="58"/>
      <c r="AC64" s="74"/>
      <c r="AD64" s="166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50"/>
      <c r="AT64" s="268"/>
      <c r="AU64" s="163">
        <v>5</v>
      </c>
      <c r="AV64" s="162" t="s">
        <v>2251</v>
      </c>
      <c r="AW64" s="159"/>
      <c r="AX64" s="161"/>
      <c r="AY64" s="89">
        <f>ROUND(ROUND(M57*W66,0)*$AB$12,0)-AU64</f>
        <v>294</v>
      </c>
      <c r="AZ64" s="9"/>
      <c r="BA64" s="38"/>
    </row>
    <row r="65" spans="1:53" ht="14.25" customHeight="1" x14ac:dyDescent="0.3">
      <c r="A65" s="6">
        <v>22</v>
      </c>
      <c r="B65" s="154" t="s">
        <v>1845</v>
      </c>
      <c r="C65" s="49" t="s">
        <v>5392</v>
      </c>
      <c r="D65" s="108"/>
      <c r="E65" s="109"/>
      <c r="F65" s="109"/>
      <c r="G65" s="41"/>
      <c r="H65" s="1"/>
      <c r="I65" s="1"/>
      <c r="J65" s="1"/>
      <c r="K65" s="173"/>
      <c r="L65" s="159"/>
      <c r="M65" s="160"/>
      <c r="N65" s="159"/>
      <c r="O65" s="159"/>
      <c r="P65" s="1"/>
      <c r="Q65" s="40"/>
      <c r="R65" s="58" t="s">
        <v>2231</v>
      </c>
      <c r="S65" s="58"/>
      <c r="T65" s="58"/>
      <c r="U65" s="58"/>
      <c r="V65" s="58"/>
      <c r="W65" s="158"/>
      <c r="X65" s="58"/>
      <c r="Y65" s="58"/>
      <c r="Z65" s="67"/>
      <c r="AA65" s="58"/>
      <c r="AB65" s="58"/>
      <c r="AC65" s="74"/>
      <c r="AD65" s="304" t="s">
        <v>2230</v>
      </c>
      <c r="AE65" s="305"/>
      <c r="AF65" s="305"/>
      <c r="AG65" s="305"/>
      <c r="AH65" s="305"/>
      <c r="AI65" s="306"/>
      <c r="AJ65" s="166" t="s">
        <v>2244</v>
      </c>
      <c r="AK65" s="62"/>
      <c r="AL65" s="62"/>
      <c r="AM65" s="62"/>
      <c r="AN65" s="62"/>
      <c r="AO65" s="62"/>
      <c r="AP65" s="62"/>
      <c r="AQ65" s="62"/>
      <c r="AR65" s="62"/>
      <c r="AS65" s="50" t="s">
        <v>2224</v>
      </c>
      <c r="AT65" s="205">
        <v>0.7</v>
      </c>
      <c r="AU65" s="157"/>
      <c r="AV65" s="156"/>
      <c r="AW65" s="156"/>
      <c r="AX65" s="155"/>
      <c r="AY65" s="2">
        <f>ROUND(ROUND(ROUND(M57*W66,0)*$AB$12,0)*AT65,0)-AU64</f>
        <v>204</v>
      </c>
      <c r="AZ65" s="9"/>
      <c r="BA65" s="38"/>
    </row>
    <row r="66" spans="1:53" ht="14.1" x14ac:dyDescent="0.3">
      <c r="A66" s="6">
        <v>22</v>
      </c>
      <c r="B66" s="154" t="s">
        <v>1844</v>
      </c>
      <c r="C66" s="49" t="s">
        <v>5391</v>
      </c>
      <c r="D66" s="108"/>
      <c r="E66" s="109"/>
      <c r="F66" s="109"/>
      <c r="G66" s="41"/>
      <c r="H66" s="1"/>
      <c r="I66" s="1"/>
      <c r="J66" s="1"/>
      <c r="K66" s="153"/>
      <c r="L66" s="152"/>
      <c r="M66" s="183"/>
      <c r="N66" s="152"/>
      <c r="O66" s="152"/>
      <c r="P66" s="4"/>
      <c r="Q66" s="17"/>
      <c r="R66" s="58"/>
      <c r="S66" s="58"/>
      <c r="T66" s="58"/>
      <c r="U66" s="58"/>
      <c r="V66" s="127" t="s">
        <v>2224</v>
      </c>
      <c r="W66" s="150">
        <v>0.96499999999999997</v>
      </c>
      <c r="X66" s="58"/>
      <c r="Y66" s="58"/>
      <c r="Z66" s="67"/>
      <c r="AA66" s="58"/>
      <c r="AB66" s="58"/>
      <c r="AC66" s="74"/>
      <c r="AD66" s="307"/>
      <c r="AE66" s="308"/>
      <c r="AF66" s="308"/>
      <c r="AG66" s="308"/>
      <c r="AH66" s="308"/>
      <c r="AI66" s="309"/>
      <c r="AJ66" s="45" t="s">
        <v>2248</v>
      </c>
      <c r="AK66" s="46"/>
      <c r="AL66" s="46"/>
      <c r="AM66" s="46"/>
      <c r="AN66" s="46"/>
      <c r="AO66" s="46"/>
      <c r="AP66" s="46"/>
      <c r="AQ66" s="46"/>
      <c r="AR66" s="46"/>
      <c r="AS66" s="53" t="s">
        <v>1</v>
      </c>
      <c r="AT66" s="205">
        <v>0.5</v>
      </c>
      <c r="AU66" s="148"/>
      <c r="AV66" s="147"/>
      <c r="AW66" s="146"/>
      <c r="AX66" s="145"/>
      <c r="AY66" s="89">
        <f>ROUND(ROUND(ROUND(M57*W66,0)*$AB$12,0)*AT66,0)-AU64</f>
        <v>145</v>
      </c>
      <c r="AZ66" s="9"/>
      <c r="BA66" s="38"/>
    </row>
    <row r="67" spans="1:53" ht="14.25" customHeight="1" x14ac:dyDescent="0.3">
      <c r="A67" s="6">
        <v>22</v>
      </c>
      <c r="B67" s="154">
        <v>7775</v>
      </c>
      <c r="C67" s="49" t="s">
        <v>5390</v>
      </c>
      <c r="D67" s="108"/>
      <c r="E67" s="109"/>
      <c r="F67" s="109"/>
      <c r="G67" s="41"/>
      <c r="H67" s="1"/>
      <c r="I67" s="1"/>
      <c r="J67" s="161"/>
      <c r="K67" s="57" t="s">
        <v>2907</v>
      </c>
      <c r="L67" s="56"/>
      <c r="M67" s="266"/>
      <c r="N67" s="56"/>
      <c r="O67" s="56"/>
      <c r="P67" s="56"/>
      <c r="Q67" s="238"/>
      <c r="R67" s="30"/>
      <c r="S67" s="50"/>
      <c r="T67" s="50"/>
      <c r="U67" s="50"/>
      <c r="V67" s="50"/>
      <c r="W67" s="52"/>
      <c r="X67" s="50"/>
      <c r="Y67" s="50"/>
      <c r="Z67" s="68"/>
      <c r="AA67" s="127"/>
      <c r="AB67" s="127"/>
      <c r="AC67" s="81"/>
      <c r="AD67" s="166"/>
      <c r="AE67" s="62"/>
      <c r="AF67" s="62"/>
      <c r="AG67" s="62"/>
      <c r="AH67" s="62"/>
      <c r="AI67" s="62"/>
      <c r="AJ67" s="50"/>
      <c r="AK67" s="50"/>
      <c r="AL67" s="50"/>
      <c r="AM67" s="50"/>
      <c r="AN67" s="50"/>
      <c r="AO67" s="50"/>
      <c r="AP67" s="50"/>
      <c r="AQ67" s="50"/>
      <c r="AR67" s="50"/>
      <c r="AS67" s="165"/>
      <c r="AT67" s="271"/>
      <c r="AU67" s="176"/>
      <c r="AV67" s="165"/>
      <c r="AW67" s="165"/>
      <c r="AX67" s="175"/>
      <c r="AY67" s="89">
        <f>ROUND(M69*$AB$12,0)</f>
        <v>310</v>
      </c>
      <c r="AZ67" s="9"/>
      <c r="BA67" s="38"/>
    </row>
    <row r="68" spans="1:53" ht="14.25" customHeight="1" x14ac:dyDescent="0.3">
      <c r="A68" s="6">
        <v>22</v>
      </c>
      <c r="B68" s="154">
        <v>7776</v>
      </c>
      <c r="C68" s="49" t="s">
        <v>5389</v>
      </c>
      <c r="D68" s="108"/>
      <c r="E68" s="109"/>
      <c r="F68" s="109"/>
      <c r="G68" s="41"/>
      <c r="H68" s="1"/>
      <c r="I68" s="1"/>
      <c r="J68" s="161"/>
      <c r="K68" s="55"/>
      <c r="L68" s="54"/>
      <c r="M68" s="265"/>
      <c r="N68" s="54"/>
      <c r="O68" s="54"/>
      <c r="P68" s="54"/>
      <c r="Q68" s="200"/>
      <c r="R68" s="1"/>
      <c r="S68" s="58"/>
      <c r="T68" s="58"/>
      <c r="U68" s="58"/>
      <c r="V68" s="58"/>
      <c r="W68" s="158"/>
      <c r="X68" s="58"/>
      <c r="Y68" s="58"/>
      <c r="Z68" s="67"/>
      <c r="AA68" s="58"/>
      <c r="AB68" s="58"/>
      <c r="AC68" s="74"/>
      <c r="AD68" s="304" t="s">
        <v>2230</v>
      </c>
      <c r="AE68" s="305"/>
      <c r="AF68" s="305"/>
      <c r="AG68" s="305"/>
      <c r="AH68" s="305"/>
      <c r="AI68" s="306"/>
      <c r="AJ68" s="166" t="s">
        <v>2244</v>
      </c>
      <c r="AK68" s="62"/>
      <c r="AL68" s="62"/>
      <c r="AM68" s="62"/>
      <c r="AN68" s="62"/>
      <c r="AO68" s="62"/>
      <c r="AP68" s="62"/>
      <c r="AQ68" s="62"/>
      <c r="AR68" s="62"/>
      <c r="AS68" s="50" t="s">
        <v>2224</v>
      </c>
      <c r="AT68" s="205">
        <v>0.7</v>
      </c>
      <c r="AU68" s="157"/>
      <c r="AV68" s="156"/>
      <c r="AW68" s="156"/>
      <c r="AX68" s="155"/>
      <c r="AY68" s="89">
        <f>ROUND(ROUND(M69*$AB$12,0)*AT68,0)</f>
        <v>217</v>
      </c>
      <c r="AZ68" s="9"/>
      <c r="BA68" s="38"/>
    </row>
    <row r="69" spans="1:53" ht="14.1" x14ac:dyDescent="0.3">
      <c r="A69" s="6">
        <v>22</v>
      </c>
      <c r="B69" s="154" t="s">
        <v>1843</v>
      </c>
      <c r="C69" s="49" t="s">
        <v>5388</v>
      </c>
      <c r="D69" s="108"/>
      <c r="E69" s="109"/>
      <c r="F69" s="109"/>
      <c r="G69" s="41"/>
      <c r="H69" s="1"/>
      <c r="I69" s="1"/>
      <c r="J69" s="161"/>
      <c r="K69" s="114"/>
      <c r="L69" s="114"/>
      <c r="M69" s="174">
        <f>'7経過的生活介護(基本５）'!L69</f>
        <v>443</v>
      </c>
      <c r="N69" s="1" t="s">
        <v>1860</v>
      </c>
      <c r="O69" s="1"/>
      <c r="P69" s="114"/>
      <c r="Q69" s="115"/>
      <c r="R69" s="1"/>
      <c r="S69" s="58"/>
      <c r="T69" s="58"/>
      <c r="U69" s="58"/>
      <c r="V69" s="58"/>
      <c r="W69" s="158"/>
      <c r="X69" s="58"/>
      <c r="Y69" s="58"/>
      <c r="Z69" s="67"/>
      <c r="AA69" s="58"/>
      <c r="AB69" s="58"/>
      <c r="AC69" s="74"/>
      <c r="AD69" s="307"/>
      <c r="AE69" s="308"/>
      <c r="AF69" s="308"/>
      <c r="AG69" s="308"/>
      <c r="AH69" s="308"/>
      <c r="AI69" s="309"/>
      <c r="AJ69" s="45" t="s">
        <v>2248</v>
      </c>
      <c r="AK69" s="46"/>
      <c r="AL69" s="46"/>
      <c r="AM69" s="46"/>
      <c r="AN69" s="46"/>
      <c r="AO69" s="46"/>
      <c r="AP69" s="46"/>
      <c r="AQ69" s="46"/>
      <c r="AR69" s="46"/>
      <c r="AS69" s="53" t="s">
        <v>1</v>
      </c>
      <c r="AT69" s="205">
        <v>0.5</v>
      </c>
      <c r="AU69" s="157"/>
      <c r="AV69" s="156"/>
      <c r="AW69" s="156"/>
      <c r="AX69" s="155"/>
      <c r="AY69" s="89">
        <f>ROUND(ROUND(M69*$AB$12,0)*AT69,0)</f>
        <v>155</v>
      </c>
      <c r="AZ69" s="9"/>
      <c r="BA69" s="38"/>
    </row>
    <row r="70" spans="1:53" ht="14.1" x14ac:dyDescent="0.3">
      <c r="A70" s="6">
        <v>22</v>
      </c>
      <c r="B70" s="154">
        <v>7777</v>
      </c>
      <c r="C70" s="49" t="s">
        <v>5387</v>
      </c>
      <c r="D70" s="108"/>
      <c r="E70" s="109"/>
      <c r="F70" s="109"/>
      <c r="G70" s="41"/>
      <c r="H70" s="1"/>
      <c r="I70" s="1"/>
      <c r="J70" s="161"/>
      <c r="K70" s="159"/>
      <c r="L70" s="159"/>
      <c r="M70" s="160"/>
      <c r="N70" s="159"/>
      <c r="O70" s="159"/>
      <c r="P70" s="159"/>
      <c r="Q70" s="40"/>
      <c r="R70" s="62" t="s">
        <v>2234</v>
      </c>
      <c r="S70" s="62"/>
      <c r="T70" s="62"/>
      <c r="U70" s="62"/>
      <c r="V70" s="62"/>
      <c r="W70" s="168"/>
      <c r="X70" s="62"/>
      <c r="Y70" s="62"/>
      <c r="Z70" s="67"/>
      <c r="AA70" s="58"/>
      <c r="AB70" s="58"/>
      <c r="AC70" s="74"/>
      <c r="AD70" s="166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50"/>
      <c r="AT70" s="268"/>
      <c r="AU70" s="157"/>
      <c r="AV70" s="156"/>
      <c r="AW70" s="156"/>
      <c r="AX70" s="155"/>
      <c r="AY70" s="89">
        <f>ROUND(ROUND(M69*W72,0)*$AB$12,0)</f>
        <v>299</v>
      </c>
      <c r="AZ70" s="9"/>
      <c r="BA70" s="38"/>
    </row>
    <row r="71" spans="1:53" ht="14.25" customHeight="1" x14ac:dyDescent="0.3">
      <c r="A71" s="6">
        <v>22</v>
      </c>
      <c r="B71" s="154">
        <v>7778</v>
      </c>
      <c r="C71" s="49" t="s">
        <v>5386</v>
      </c>
      <c r="D71" s="108"/>
      <c r="E71" s="109"/>
      <c r="F71" s="109"/>
      <c r="G71" s="41"/>
      <c r="H71" s="1"/>
      <c r="I71" s="1"/>
      <c r="J71" s="161"/>
      <c r="K71" s="159"/>
      <c r="L71" s="159"/>
      <c r="M71" s="160"/>
      <c r="N71" s="159"/>
      <c r="O71" s="159"/>
      <c r="P71" s="159"/>
      <c r="Q71" s="40"/>
      <c r="R71" s="58" t="s">
        <v>2231</v>
      </c>
      <c r="S71" s="58"/>
      <c r="T71" s="58"/>
      <c r="U71" s="58"/>
      <c r="V71" s="58"/>
      <c r="W71" s="158"/>
      <c r="X71" s="58"/>
      <c r="Y71" s="58"/>
      <c r="Z71" s="67"/>
      <c r="AA71" s="58"/>
      <c r="AB71" s="58"/>
      <c r="AC71" s="74"/>
      <c r="AD71" s="304" t="s">
        <v>2230</v>
      </c>
      <c r="AE71" s="305"/>
      <c r="AF71" s="305"/>
      <c r="AG71" s="305"/>
      <c r="AH71" s="305"/>
      <c r="AI71" s="306"/>
      <c r="AJ71" s="166" t="s">
        <v>2244</v>
      </c>
      <c r="AK71" s="62"/>
      <c r="AL71" s="62"/>
      <c r="AM71" s="62"/>
      <c r="AN71" s="62"/>
      <c r="AO71" s="62"/>
      <c r="AP71" s="62"/>
      <c r="AQ71" s="62"/>
      <c r="AR71" s="62"/>
      <c r="AS71" s="50" t="s">
        <v>2224</v>
      </c>
      <c r="AT71" s="205">
        <v>0.7</v>
      </c>
      <c r="AU71" s="157"/>
      <c r="AV71" s="156"/>
      <c r="AW71" s="156"/>
      <c r="AX71" s="155"/>
      <c r="AY71" s="2">
        <f>ROUND(ROUND(ROUND(M69*W72,0)*$AB$12,0)*AT71,0)</f>
        <v>209</v>
      </c>
      <c r="AZ71" s="9"/>
      <c r="BA71" s="38"/>
    </row>
    <row r="72" spans="1:53" ht="14.1" x14ac:dyDescent="0.3">
      <c r="A72" s="6">
        <v>22</v>
      </c>
      <c r="B72" s="154" t="s">
        <v>1842</v>
      </c>
      <c r="C72" s="49" t="s">
        <v>5385</v>
      </c>
      <c r="D72" s="108"/>
      <c r="E72" s="109"/>
      <c r="F72" s="109"/>
      <c r="G72" s="41"/>
      <c r="H72" s="1"/>
      <c r="I72" s="1"/>
      <c r="J72" s="161"/>
      <c r="K72" s="159"/>
      <c r="L72" s="159"/>
      <c r="M72" s="160"/>
      <c r="N72" s="159"/>
      <c r="O72" s="159"/>
      <c r="P72" s="159"/>
      <c r="Q72" s="40"/>
      <c r="R72" s="58"/>
      <c r="S72" s="58"/>
      <c r="T72" s="58"/>
      <c r="U72" s="58"/>
      <c r="V72" s="127" t="s">
        <v>2224</v>
      </c>
      <c r="W72" s="150">
        <v>0.96499999999999997</v>
      </c>
      <c r="X72" s="58"/>
      <c r="Y72" s="58"/>
      <c r="Z72" s="67"/>
      <c r="AA72" s="58"/>
      <c r="AB72" s="58"/>
      <c r="AC72" s="74"/>
      <c r="AD72" s="307"/>
      <c r="AE72" s="308"/>
      <c r="AF72" s="308"/>
      <c r="AG72" s="308"/>
      <c r="AH72" s="308"/>
      <c r="AI72" s="309"/>
      <c r="AJ72" s="45" t="s">
        <v>2248</v>
      </c>
      <c r="AK72" s="46"/>
      <c r="AL72" s="46"/>
      <c r="AM72" s="46"/>
      <c r="AN72" s="46"/>
      <c r="AO72" s="46"/>
      <c r="AP72" s="46"/>
      <c r="AQ72" s="46"/>
      <c r="AR72" s="46"/>
      <c r="AS72" s="53" t="s">
        <v>1</v>
      </c>
      <c r="AT72" s="205">
        <v>0.5</v>
      </c>
      <c r="AU72" s="157"/>
      <c r="AV72" s="156"/>
      <c r="AW72" s="156"/>
      <c r="AX72" s="155"/>
      <c r="AY72" s="89">
        <f>ROUND(ROUND(ROUND(M69*W72,0)*$AB$12,0)*AT72,0)</f>
        <v>150</v>
      </c>
      <c r="AZ72" s="9"/>
      <c r="BA72" s="38"/>
    </row>
    <row r="73" spans="1:53" ht="14.25" customHeight="1" x14ac:dyDescent="0.3">
      <c r="A73" s="6">
        <v>22</v>
      </c>
      <c r="B73" s="154" t="s">
        <v>1841</v>
      </c>
      <c r="C73" s="49" t="s">
        <v>5384</v>
      </c>
      <c r="D73" s="108"/>
      <c r="E73" s="109"/>
      <c r="F73" s="109"/>
      <c r="G73" s="41"/>
      <c r="H73" s="1"/>
      <c r="I73" s="1"/>
      <c r="J73" s="161"/>
      <c r="K73" s="109"/>
      <c r="L73" s="109"/>
      <c r="M73" s="269"/>
      <c r="N73" s="109"/>
      <c r="O73" s="109"/>
      <c r="P73" s="109"/>
      <c r="Q73" s="110"/>
      <c r="R73" s="30"/>
      <c r="S73" s="50"/>
      <c r="T73" s="50"/>
      <c r="U73" s="50"/>
      <c r="V73" s="50"/>
      <c r="W73" s="52"/>
      <c r="X73" s="50"/>
      <c r="Y73" s="50"/>
      <c r="Z73" s="68"/>
      <c r="AA73" s="127"/>
      <c r="AB73" s="127"/>
      <c r="AC73" s="81"/>
      <c r="AD73" s="166"/>
      <c r="AE73" s="62"/>
      <c r="AF73" s="62"/>
      <c r="AG73" s="62"/>
      <c r="AH73" s="62"/>
      <c r="AI73" s="62"/>
      <c r="AJ73" s="50"/>
      <c r="AK73" s="50"/>
      <c r="AL73" s="50"/>
      <c r="AM73" s="50"/>
      <c r="AN73" s="50"/>
      <c r="AO73" s="50"/>
      <c r="AP73" s="50"/>
      <c r="AQ73" s="50"/>
      <c r="AR73" s="50"/>
      <c r="AS73" s="165"/>
      <c r="AT73" s="271"/>
      <c r="AU73" s="310" t="s">
        <v>2255</v>
      </c>
      <c r="AV73" s="311"/>
      <c r="AW73" s="311"/>
      <c r="AX73" s="312"/>
      <c r="AY73" s="89">
        <f>ROUND(M69*$AB$12,0)-AU76</f>
        <v>305</v>
      </c>
      <c r="AZ73" s="9"/>
      <c r="BA73" s="38"/>
    </row>
    <row r="74" spans="1:53" ht="14.25" customHeight="1" x14ac:dyDescent="0.3">
      <c r="A74" s="6">
        <v>22</v>
      </c>
      <c r="B74" s="154" t="s">
        <v>1840</v>
      </c>
      <c r="C74" s="49" t="s">
        <v>5383</v>
      </c>
      <c r="D74" s="108"/>
      <c r="E74" s="109"/>
      <c r="F74" s="109"/>
      <c r="G74" s="41"/>
      <c r="H74" s="1"/>
      <c r="I74" s="1"/>
      <c r="J74" s="161"/>
      <c r="K74" s="109"/>
      <c r="L74" s="109"/>
      <c r="M74" s="269"/>
      <c r="N74" s="109"/>
      <c r="O74" s="109"/>
      <c r="P74" s="109"/>
      <c r="Q74" s="110"/>
      <c r="R74" s="1"/>
      <c r="S74" s="58"/>
      <c r="T74" s="58"/>
      <c r="U74" s="58"/>
      <c r="V74" s="58"/>
      <c r="W74" s="158"/>
      <c r="X74" s="58"/>
      <c r="Y74" s="58"/>
      <c r="Z74" s="67"/>
      <c r="AA74" s="58"/>
      <c r="AB74" s="58"/>
      <c r="AC74" s="74"/>
      <c r="AD74" s="304" t="s">
        <v>2230</v>
      </c>
      <c r="AE74" s="305"/>
      <c r="AF74" s="305"/>
      <c r="AG74" s="305"/>
      <c r="AH74" s="305"/>
      <c r="AI74" s="306"/>
      <c r="AJ74" s="166" t="s">
        <v>2244</v>
      </c>
      <c r="AK74" s="62"/>
      <c r="AL74" s="62"/>
      <c r="AM74" s="62"/>
      <c r="AN74" s="62"/>
      <c r="AO74" s="62"/>
      <c r="AP74" s="62"/>
      <c r="AQ74" s="62"/>
      <c r="AR74" s="62"/>
      <c r="AS74" s="50" t="s">
        <v>2224</v>
      </c>
      <c r="AT74" s="205">
        <v>0.7</v>
      </c>
      <c r="AU74" s="313"/>
      <c r="AV74" s="314"/>
      <c r="AW74" s="314"/>
      <c r="AX74" s="315"/>
      <c r="AY74" s="89">
        <f>ROUND(ROUND(M69*$AB$12,0)*AT74,0)-AU76</f>
        <v>212</v>
      </c>
      <c r="AZ74" s="9"/>
      <c r="BA74" s="38"/>
    </row>
    <row r="75" spans="1:53" ht="14.1" x14ac:dyDescent="0.3">
      <c r="A75" s="6">
        <v>22</v>
      </c>
      <c r="B75" s="154" t="s">
        <v>1839</v>
      </c>
      <c r="C75" s="49" t="s">
        <v>5382</v>
      </c>
      <c r="D75" s="108"/>
      <c r="E75" s="109"/>
      <c r="F75" s="109"/>
      <c r="G75" s="41"/>
      <c r="H75" s="1"/>
      <c r="I75" s="1"/>
      <c r="J75" s="161"/>
      <c r="K75" s="114"/>
      <c r="L75" s="114"/>
      <c r="M75" s="196"/>
      <c r="N75" s="1"/>
      <c r="O75" s="1"/>
      <c r="P75" s="114"/>
      <c r="Q75" s="115"/>
      <c r="R75" s="1"/>
      <c r="S75" s="58"/>
      <c r="T75" s="58"/>
      <c r="U75" s="58"/>
      <c r="V75" s="58"/>
      <c r="W75" s="158"/>
      <c r="X75" s="58"/>
      <c r="Y75" s="58"/>
      <c r="Z75" s="67"/>
      <c r="AA75" s="58"/>
      <c r="AB75" s="58"/>
      <c r="AC75" s="74"/>
      <c r="AD75" s="307"/>
      <c r="AE75" s="308"/>
      <c r="AF75" s="308"/>
      <c r="AG75" s="308"/>
      <c r="AH75" s="308"/>
      <c r="AI75" s="309"/>
      <c r="AJ75" s="45" t="s">
        <v>2248</v>
      </c>
      <c r="AK75" s="46"/>
      <c r="AL75" s="46"/>
      <c r="AM75" s="46"/>
      <c r="AN75" s="46"/>
      <c r="AO75" s="46"/>
      <c r="AP75" s="46"/>
      <c r="AQ75" s="46"/>
      <c r="AR75" s="46"/>
      <c r="AS75" s="53" t="s">
        <v>1</v>
      </c>
      <c r="AT75" s="205">
        <v>0.5</v>
      </c>
      <c r="AU75" s="313"/>
      <c r="AV75" s="314"/>
      <c r="AW75" s="314"/>
      <c r="AX75" s="315"/>
      <c r="AY75" s="89">
        <f>ROUND(ROUND(M69*$AB$12,0)*AT75,0)-AU76</f>
        <v>150</v>
      </c>
      <c r="AZ75" s="9"/>
      <c r="BA75" s="38"/>
    </row>
    <row r="76" spans="1:53" ht="14.1" x14ac:dyDescent="0.3">
      <c r="A76" s="6">
        <v>22</v>
      </c>
      <c r="B76" s="154" t="s">
        <v>1838</v>
      </c>
      <c r="C76" s="49" t="s">
        <v>5381</v>
      </c>
      <c r="D76" s="108"/>
      <c r="E76" s="109"/>
      <c r="F76" s="109"/>
      <c r="G76" s="41"/>
      <c r="H76" s="1"/>
      <c r="I76" s="1"/>
      <c r="J76" s="161"/>
      <c r="K76" s="159"/>
      <c r="L76" s="159"/>
      <c r="M76" s="160"/>
      <c r="N76" s="159"/>
      <c r="O76" s="159"/>
      <c r="P76" s="159"/>
      <c r="Q76" s="40"/>
      <c r="R76" s="62" t="s">
        <v>2234</v>
      </c>
      <c r="S76" s="62"/>
      <c r="T76" s="62"/>
      <c r="U76" s="62"/>
      <c r="V76" s="62"/>
      <c r="W76" s="168"/>
      <c r="X76" s="62"/>
      <c r="Y76" s="62"/>
      <c r="Z76" s="67"/>
      <c r="AA76" s="58"/>
      <c r="AB76" s="58"/>
      <c r="AC76" s="74"/>
      <c r="AD76" s="166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268"/>
      <c r="AU76" s="163">
        <v>5</v>
      </c>
      <c r="AV76" s="162" t="s">
        <v>2251</v>
      </c>
      <c r="AW76" s="159"/>
      <c r="AX76" s="161"/>
      <c r="AY76" s="89">
        <f>ROUND(ROUND(M69*W78,0)*$AB$12,0)-AU76</f>
        <v>294</v>
      </c>
      <c r="AZ76" s="9"/>
      <c r="BA76" s="38"/>
    </row>
    <row r="77" spans="1:53" ht="14.25" customHeight="1" x14ac:dyDescent="0.3">
      <c r="A77" s="6">
        <v>22</v>
      </c>
      <c r="B77" s="154" t="s">
        <v>1837</v>
      </c>
      <c r="C77" s="49" t="s">
        <v>5380</v>
      </c>
      <c r="D77" s="108"/>
      <c r="E77" s="109"/>
      <c r="F77" s="109"/>
      <c r="G77" s="41"/>
      <c r="H77" s="1"/>
      <c r="I77" s="1"/>
      <c r="J77" s="161"/>
      <c r="K77" s="159"/>
      <c r="L77" s="159"/>
      <c r="M77" s="160"/>
      <c r="N77" s="159"/>
      <c r="O77" s="159"/>
      <c r="P77" s="159"/>
      <c r="Q77" s="40"/>
      <c r="R77" s="58" t="s">
        <v>2231</v>
      </c>
      <c r="S77" s="58"/>
      <c r="T77" s="58"/>
      <c r="U77" s="58"/>
      <c r="V77" s="58"/>
      <c r="W77" s="158"/>
      <c r="X77" s="58"/>
      <c r="Y77" s="58"/>
      <c r="Z77" s="67"/>
      <c r="AA77" s="58"/>
      <c r="AB77" s="58"/>
      <c r="AC77" s="74"/>
      <c r="AD77" s="304" t="s">
        <v>2230</v>
      </c>
      <c r="AE77" s="305"/>
      <c r="AF77" s="305"/>
      <c r="AG77" s="305"/>
      <c r="AH77" s="305"/>
      <c r="AI77" s="306"/>
      <c r="AJ77" s="166" t="s">
        <v>2244</v>
      </c>
      <c r="AK77" s="62"/>
      <c r="AL77" s="62"/>
      <c r="AM77" s="62"/>
      <c r="AN77" s="62"/>
      <c r="AO77" s="62"/>
      <c r="AP77" s="62"/>
      <c r="AQ77" s="62"/>
      <c r="AR77" s="62"/>
      <c r="AS77" s="50" t="s">
        <v>2224</v>
      </c>
      <c r="AT77" s="205">
        <v>0.7</v>
      </c>
      <c r="AU77" s="157"/>
      <c r="AV77" s="156"/>
      <c r="AW77" s="156"/>
      <c r="AX77" s="155"/>
      <c r="AY77" s="2">
        <f>ROUND(ROUND(ROUND(M69*W78,0)*$AB$12,0)*AT77,0)-AU76</f>
        <v>204</v>
      </c>
      <c r="AZ77" s="9"/>
      <c r="BA77" s="38"/>
    </row>
    <row r="78" spans="1:53" ht="14.1" x14ac:dyDescent="0.3">
      <c r="A78" s="6">
        <v>22</v>
      </c>
      <c r="B78" s="154" t="s">
        <v>1836</v>
      </c>
      <c r="C78" s="49" t="s">
        <v>5379</v>
      </c>
      <c r="D78" s="108"/>
      <c r="E78" s="109"/>
      <c r="F78" s="109"/>
      <c r="G78" s="39"/>
      <c r="H78" s="4"/>
      <c r="I78" s="4"/>
      <c r="J78" s="151"/>
      <c r="K78" s="152"/>
      <c r="L78" s="152"/>
      <c r="M78" s="183"/>
      <c r="N78" s="152"/>
      <c r="O78" s="152"/>
      <c r="P78" s="152"/>
      <c r="Q78" s="17"/>
      <c r="R78" s="58"/>
      <c r="S78" s="58"/>
      <c r="T78" s="58"/>
      <c r="U78" s="58"/>
      <c r="V78" s="127" t="s">
        <v>2224</v>
      </c>
      <c r="W78" s="150">
        <v>0.96499999999999997</v>
      </c>
      <c r="X78" s="58"/>
      <c r="Y78" s="58"/>
      <c r="Z78" s="67"/>
      <c r="AA78" s="58"/>
      <c r="AB78" s="58"/>
      <c r="AC78" s="74"/>
      <c r="AD78" s="307"/>
      <c r="AE78" s="308"/>
      <c r="AF78" s="308"/>
      <c r="AG78" s="308"/>
      <c r="AH78" s="308"/>
      <c r="AI78" s="309"/>
      <c r="AJ78" s="45" t="s">
        <v>2248</v>
      </c>
      <c r="AK78" s="46"/>
      <c r="AL78" s="46"/>
      <c r="AM78" s="46"/>
      <c r="AN78" s="46"/>
      <c r="AO78" s="46"/>
      <c r="AP78" s="46"/>
      <c r="AQ78" s="46"/>
      <c r="AR78" s="46"/>
      <c r="AS78" s="53" t="s">
        <v>1</v>
      </c>
      <c r="AT78" s="205">
        <v>0.5</v>
      </c>
      <c r="AU78" s="148"/>
      <c r="AV78" s="147"/>
      <c r="AW78" s="146"/>
      <c r="AX78" s="145"/>
      <c r="AY78" s="89">
        <f>ROUND(ROUND(ROUND(M69*W78,0)*$AB$12,0)*AT78,0)-AU76</f>
        <v>145</v>
      </c>
      <c r="AZ78" s="9"/>
      <c r="BA78" s="38"/>
    </row>
    <row r="79" spans="1:53" ht="14.25" customHeight="1" x14ac:dyDescent="0.3">
      <c r="A79" s="6">
        <v>22</v>
      </c>
      <c r="B79" s="154">
        <v>7781</v>
      </c>
      <c r="C79" s="49" t="s">
        <v>5378</v>
      </c>
      <c r="D79" s="108"/>
      <c r="E79" s="109"/>
      <c r="F79" s="109"/>
      <c r="G79" s="298" t="s">
        <v>2946</v>
      </c>
      <c r="H79" s="299"/>
      <c r="I79" s="299"/>
      <c r="J79" s="300"/>
      <c r="K79" s="57" t="s">
        <v>2920</v>
      </c>
      <c r="L79" s="56"/>
      <c r="M79" s="266"/>
      <c r="N79" s="56"/>
      <c r="O79" s="56"/>
      <c r="P79" s="56"/>
      <c r="Q79" s="238"/>
      <c r="R79" s="30"/>
      <c r="S79" s="50"/>
      <c r="T79" s="50"/>
      <c r="U79" s="50"/>
      <c r="V79" s="50"/>
      <c r="W79" s="52"/>
      <c r="X79" s="50"/>
      <c r="Y79" s="50"/>
      <c r="Z79" s="68"/>
      <c r="AA79" s="127"/>
      <c r="AB79" s="127"/>
      <c r="AC79" s="81"/>
      <c r="AD79" s="166"/>
      <c r="AE79" s="62"/>
      <c r="AF79" s="62"/>
      <c r="AG79" s="62"/>
      <c r="AH79" s="62"/>
      <c r="AI79" s="62"/>
      <c r="AJ79" s="50"/>
      <c r="AK79" s="50"/>
      <c r="AL79" s="50"/>
      <c r="AM79" s="50"/>
      <c r="AN79" s="50"/>
      <c r="AO79" s="50"/>
      <c r="AP79" s="50"/>
      <c r="AQ79" s="50"/>
      <c r="AR79" s="50"/>
      <c r="AS79" s="165"/>
      <c r="AT79" s="271"/>
      <c r="AU79" s="176"/>
      <c r="AV79" s="165"/>
      <c r="AW79" s="165"/>
      <c r="AX79" s="175"/>
      <c r="AY79" s="89">
        <f>ROUND(M81*$AB$12,0)</f>
        <v>299</v>
      </c>
      <c r="AZ79" s="9"/>
      <c r="BA79" s="38"/>
    </row>
    <row r="80" spans="1:53" ht="14.25" customHeight="1" x14ac:dyDescent="0.3">
      <c r="A80" s="6">
        <v>22</v>
      </c>
      <c r="B80" s="154">
        <v>7782</v>
      </c>
      <c r="C80" s="49" t="s">
        <v>5377</v>
      </c>
      <c r="D80" s="108"/>
      <c r="E80" s="109"/>
      <c r="F80" s="109"/>
      <c r="G80" s="301"/>
      <c r="H80" s="302"/>
      <c r="I80" s="302"/>
      <c r="J80" s="303"/>
      <c r="K80" s="55"/>
      <c r="L80" s="54"/>
      <c r="M80" s="265"/>
      <c r="N80" s="54"/>
      <c r="O80" s="54"/>
      <c r="P80" s="54"/>
      <c r="Q80" s="200"/>
      <c r="R80" s="1"/>
      <c r="S80" s="58"/>
      <c r="T80" s="58"/>
      <c r="U80" s="58"/>
      <c r="V80" s="58"/>
      <c r="W80" s="158"/>
      <c r="X80" s="58"/>
      <c r="Y80" s="58"/>
      <c r="Z80" s="67"/>
      <c r="AA80" s="58"/>
      <c r="AB80" s="58"/>
      <c r="AC80" s="74"/>
      <c r="AD80" s="304" t="s">
        <v>2230</v>
      </c>
      <c r="AE80" s="305"/>
      <c r="AF80" s="305"/>
      <c r="AG80" s="305"/>
      <c r="AH80" s="305"/>
      <c r="AI80" s="306"/>
      <c r="AJ80" s="166" t="s">
        <v>2244</v>
      </c>
      <c r="AK80" s="62"/>
      <c r="AL80" s="62"/>
      <c r="AM80" s="62"/>
      <c r="AN80" s="62"/>
      <c r="AO80" s="62"/>
      <c r="AP80" s="62"/>
      <c r="AQ80" s="62"/>
      <c r="AR80" s="62"/>
      <c r="AS80" s="50" t="s">
        <v>2224</v>
      </c>
      <c r="AT80" s="205">
        <v>0.7</v>
      </c>
      <c r="AU80" s="157"/>
      <c r="AV80" s="156"/>
      <c r="AW80" s="156"/>
      <c r="AX80" s="155"/>
      <c r="AY80" s="89">
        <f>ROUND(ROUND(M81*$AB$12,0)*AT80,0)</f>
        <v>209</v>
      </c>
      <c r="AZ80" s="9"/>
      <c r="BA80" s="38"/>
    </row>
    <row r="81" spans="1:53" ht="14.1" x14ac:dyDescent="0.3">
      <c r="A81" s="6">
        <v>22</v>
      </c>
      <c r="B81" s="154" t="s">
        <v>1835</v>
      </c>
      <c r="C81" s="49" t="s">
        <v>5376</v>
      </c>
      <c r="D81" s="108"/>
      <c r="E81" s="109"/>
      <c r="F81" s="109"/>
      <c r="G81" s="301"/>
      <c r="H81" s="302"/>
      <c r="I81" s="302"/>
      <c r="J81" s="303"/>
      <c r="K81" s="113"/>
      <c r="L81" s="114"/>
      <c r="M81" s="174">
        <f>'7経過的生活介護(基本５）'!L81</f>
        <v>427</v>
      </c>
      <c r="N81" s="1" t="s">
        <v>1860</v>
      </c>
      <c r="O81" s="1"/>
      <c r="P81" s="114"/>
      <c r="Q81" s="115"/>
      <c r="R81" s="1"/>
      <c r="S81" s="58"/>
      <c r="T81" s="58"/>
      <c r="U81" s="58"/>
      <c r="V81" s="58"/>
      <c r="W81" s="158"/>
      <c r="X81" s="58"/>
      <c r="Y81" s="58"/>
      <c r="Z81" s="67"/>
      <c r="AA81" s="58"/>
      <c r="AB81" s="58"/>
      <c r="AC81" s="74"/>
      <c r="AD81" s="307"/>
      <c r="AE81" s="308"/>
      <c r="AF81" s="308"/>
      <c r="AG81" s="308"/>
      <c r="AH81" s="308"/>
      <c r="AI81" s="309"/>
      <c r="AJ81" s="45" t="s">
        <v>2248</v>
      </c>
      <c r="AK81" s="46"/>
      <c r="AL81" s="46"/>
      <c r="AM81" s="46"/>
      <c r="AN81" s="46"/>
      <c r="AO81" s="46"/>
      <c r="AP81" s="46"/>
      <c r="AQ81" s="46"/>
      <c r="AR81" s="46"/>
      <c r="AS81" s="53" t="s">
        <v>1</v>
      </c>
      <c r="AT81" s="205">
        <v>0.5</v>
      </c>
      <c r="AU81" s="157"/>
      <c r="AV81" s="156"/>
      <c r="AW81" s="156"/>
      <c r="AX81" s="155"/>
      <c r="AY81" s="89">
        <f>ROUND(ROUND(M81*$AB$12,0)*AT81,0)</f>
        <v>150</v>
      </c>
      <c r="AZ81" s="9"/>
      <c r="BA81" s="38"/>
    </row>
    <row r="82" spans="1:53" ht="14.1" x14ac:dyDescent="0.3">
      <c r="A82" s="6">
        <v>22</v>
      </c>
      <c r="B82" s="154">
        <v>7783</v>
      </c>
      <c r="C82" s="49" t="s">
        <v>5375</v>
      </c>
      <c r="D82" s="108"/>
      <c r="E82" s="109"/>
      <c r="F82" s="109"/>
      <c r="G82" s="108"/>
      <c r="H82" s="109"/>
      <c r="I82" s="109"/>
      <c r="J82" s="110"/>
      <c r="K82" s="41"/>
      <c r="L82" s="1"/>
      <c r="M82" s="160"/>
      <c r="N82" s="159"/>
      <c r="O82" s="159"/>
      <c r="P82" s="1"/>
      <c r="Q82" s="40"/>
      <c r="R82" s="62" t="s">
        <v>2234</v>
      </c>
      <c r="S82" s="62"/>
      <c r="T82" s="62"/>
      <c r="U82" s="62"/>
      <c r="V82" s="62"/>
      <c r="W82" s="168"/>
      <c r="X82" s="62"/>
      <c r="Y82" s="62"/>
      <c r="Z82" s="67"/>
      <c r="AA82" s="58"/>
      <c r="AB82" s="58"/>
      <c r="AC82" s="74"/>
      <c r="AD82" s="166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0"/>
      <c r="AT82" s="268"/>
      <c r="AU82" s="157"/>
      <c r="AV82" s="156"/>
      <c r="AW82" s="156"/>
      <c r="AX82" s="155"/>
      <c r="AY82" s="89">
        <f>ROUND(ROUND(M81*W84,0)*$AB$12,0)</f>
        <v>288</v>
      </c>
      <c r="AZ82" s="9"/>
      <c r="BA82" s="38"/>
    </row>
    <row r="83" spans="1:53" ht="14.25" customHeight="1" x14ac:dyDescent="0.3">
      <c r="A83" s="6">
        <v>22</v>
      </c>
      <c r="B83" s="154">
        <v>7784</v>
      </c>
      <c r="C83" s="49" t="s">
        <v>5374</v>
      </c>
      <c r="D83" s="108"/>
      <c r="E83" s="109"/>
      <c r="F83" s="109"/>
      <c r="G83" s="41"/>
      <c r="H83" s="1"/>
      <c r="I83" s="1"/>
      <c r="J83" s="1"/>
      <c r="K83" s="173"/>
      <c r="L83" s="159"/>
      <c r="M83" s="160"/>
      <c r="N83" s="159"/>
      <c r="O83" s="159"/>
      <c r="P83" s="1"/>
      <c r="Q83" s="40"/>
      <c r="R83" s="58" t="s">
        <v>2231</v>
      </c>
      <c r="S83" s="58"/>
      <c r="T83" s="58"/>
      <c r="U83" s="58"/>
      <c r="V83" s="58"/>
      <c r="W83" s="158"/>
      <c r="X83" s="58"/>
      <c r="Y83" s="58"/>
      <c r="Z83" s="67"/>
      <c r="AA83" s="58"/>
      <c r="AB83" s="58"/>
      <c r="AC83" s="74"/>
      <c r="AD83" s="304" t="s">
        <v>2230</v>
      </c>
      <c r="AE83" s="305"/>
      <c r="AF83" s="305"/>
      <c r="AG83" s="305"/>
      <c r="AH83" s="305"/>
      <c r="AI83" s="306"/>
      <c r="AJ83" s="166" t="s">
        <v>2244</v>
      </c>
      <c r="AK83" s="62"/>
      <c r="AL83" s="62"/>
      <c r="AM83" s="62"/>
      <c r="AN83" s="62"/>
      <c r="AO83" s="62"/>
      <c r="AP83" s="62"/>
      <c r="AQ83" s="62"/>
      <c r="AR83" s="62"/>
      <c r="AS83" s="50" t="s">
        <v>2224</v>
      </c>
      <c r="AT83" s="205">
        <v>0.7</v>
      </c>
      <c r="AU83" s="157"/>
      <c r="AV83" s="156"/>
      <c r="AW83" s="156"/>
      <c r="AX83" s="155"/>
      <c r="AY83" s="89">
        <f>ROUND(ROUND(ROUND(M81*W84,0)*$AB$12,0)*AT83,0)</f>
        <v>202</v>
      </c>
      <c r="AZ83" s="9"/>
      <c r="BA83" s="38"/>
    </row>
    <row r="84" spans="1:53" ht="14.1" x14ac:dyDescent="0.3">
      <c r="A84" s="6">
        <v>22</v>
      </c>
      <c r="B84" s="154" t="s">
        <v>1834</v>
      </c>
      <c r="C84" s="49" t="s">
        <v>5373</v>
      </c>
      <c r="D84" s="108"/>
      <c r="E84" s="109"/>
      <c r="F84" s="109"/>
      <c r="G84" s="41"/>
      <c r="H84" s="1"/>
      <c r="I84" s="1"/>
      <c r="J84" s="1"/>
      <c r="K84" s="173"/>
      <c r="L84" s="159"/>
      <c r="M84" s="160"/>
      <c r="N84" s="159"/>
      <c r="O84" s="159"/>
      <c r="P84" s="1"/>
      <c r="Q84" s="40"/>
      <c r="R84" s="58"/>
      <c r="S84" s="58"/>
      <c r="T84" s="58"/>
      <c r="U84" s="58"/>
      <c r="V84" s="127" t="s">
        <v>2224</v>
      </c>
      <c r="W84" s="150">
        <v>0.96499999999999997</v>
      </c>
      <c r="X84" s="58"/>
      <c r="Y84" s="58"/>
      <c r="Z84" s="67"/>
      <c r="AA84" s="58"/>
      <c r="AB84" s="58"/>
      <c r="AC84" s="74"/>
      <c r="AD84" s="307"/>
      <c r="AE84" s="308"/>
      <c r="AF84" s="308"/>
      <c r="AG84" s="308"/>
      <c r="AH84" s="308"/>
      <c r="AI84" s="309"/>
      <c r="AJ84" s="45" t="s">
        <v>2248</v>
      </c>
      <c r="AK84" s="46"/>
      <c r="AL84" s="46"/>
      <c r="AM84" s="46"/>
      <c r="AN84" s="46"/>
      <c r="AO84" s="46"/>
      <c r="AP84" s="46"/>
      <c r="AQ84" s="46"/>
      <c r="AR84" s="46"/>
      <c r="AS84" s="53" t="s">
        <v>1</v>
      </c>
      <c r="AT84" s="205">
        <v>0.5</v>
      </c>
      <c r="AU84" s="157"/>
      <c r="AV84" s="156"/>
      <c r="AW84" s="156"/>
      <c r="AX84" s="155"/>
      <c r="AY84" s="89">
        <f>ROUND(ROUND(ROUND(M81*W84,0)*$AB$12,0)*AT84,0)</f>
        <v>144</v>
      </c>
      <c r="AZ84" s="9"/>
      <c r="BA84" s="38"/>
    </row>
    <row r="85" spans="1:53" ht="14.25" customHeight="1" x14ac:dyDescent="0.3">
      <c r="A85" s="6">
        <v>22</v>
      </c>
      <c r="B85" s="154" t="s">
        <v>1833</v>
      </c>
      <c r="C85" s="49" t="s">
        <v>5372</v>
      </c>
      <c r="D85" s="108"/>
      <c r="E85" s="109"/>
      <c r="F85" s="109"/>
      <c r="G85" s="55"/>
      <c r="H85" s="54"/>
      <c r="I85" s="54"/>
      <c r="J85" s="54"/>
      <c r="K85" s="108"/>
      <c r="L85" s="109"/>
      <c r="M85" s="269"/>
      <c r="N85" s="109"/>
      <c r="O85" s="109"/>
      <c r="P85" s="109"/>
      <c r="Q85" s="110"/>
      <c r="R85" s="30"/>
      <c r="S85" s="50"/>
      <c r="T85" s="50"/>
      <c r="U85" s="50"/>
      <c r="V85" s="50"/>
      <c r="W85" s="52"/>
      <c r="X85" s="50"/>
      <c r="Y85" s="50"/>
      <c r="Z85" s="68"/>
      <c r="AA85" s="127"/>
      <c r="AB85" s="127"/>
      <c r="AC85" s="81"/>
      <c r="AD85" s="166"/>
      <c r="AE85" s="62"/>
      <c r="AF85" s="62"/>
      <c r="AG85" s="62"/>
      <c r="AH85" s="62"/>
      <c r="AI85" s="62"/>
      <c r="AJ85" s="50"/>
      <c r="AK85" s="50"/>
      <c r="AL85" s="50"/>
      <c r="AM85" s="50"/>
      <c r="AN85" s="50"/>
      <c r="AO85" s="50"/>
      <c r="AP85" s="50"/>
      <c r="AQ85" s="50"/>
      <c r="AR85" s="50"/>
      <c r="AS85" s="165"/>
      <c r="AT85" s="271"/>
      <c r="AU85" s="310" t="s">
        <v>2255</v>
      </c>
      <c r="AV85" s="311"/>
      <c r="AW85" s="311"/>
      <c r="AX85" s="312"/>
      <c r="AY85" s="89">
        <f>ROUND(M81*$AB$12,0)-AU88</f>
        <v>294</v>
      </c>
      <c r="AZ85" s="9"/>
      <c r="BA85" s="38"/>
    </row>
    <row r="86" spans="1:53" ht="14.25" customHeight="1" x14ac:dyDescent="0.3">
      <c r="A86" s="6">
        <v>22</v>
      </c>
      <c r="B86" s="154" t="s">
        <v>1832</v>
      </c>
      <c r="C86" s="49" t="s">
        <v>5371</v>
      </c>
      <c r="D86" s="108"/>
      <c r="E86" s="109"/>
      <c r="F86" s="109"/>
      <c r="G86" s="55"/>
      <c r="H86" s="54"/>
      <c r="I86" s="54"/>
      <c r="J86" s="54"/>
      <c r="K86" s="108"/>
      <c r="L86" s="109"/>
      <c r="M86" s="269"/>
      <c r="N86" s="109"/>
      <c r="O86" s="109"/>
      <c r="P86" s="109"/>
      <c r="Q86" s="110"/>
      <c r="R86" s="1"/>
      <c r="S86" s="58"/>
      <c r="T86" s="58"/>
      <c r="U86" s="58"/>
      <c r="V86" s="58"/>
      <c r="W86" s="158"/>
      <c r="X86" s="58"/>
      <c r="Y86" s="58"/>
      <c r="Z86" s="67"/>
      <c r="AA86" s="58"/>
      <c r="AB86" s="58"/>
      <c r="AC86" s="74"/>
      <c r="AD86" s="304" t="s">
        <v>2230</v>
      </c>
      <c r="AE86" s="305"/>
      <c r="AF86" s="305"/>
      <c r="AG86" s="305"/>
      <c r="AH86" s="305"/>
      <c r="AI86" s="306"/>
      <c r="AJ86" s="166" t="s">
        <v>2244</v>
      </c>
      <c r="AK86" s="62"/>
      <c r="AL86" s="62"/>
      <c r="AM86" s="62"/>
      <c r="AN86" s="62"/>
      <c r="AO86" s="62"/>
      <c r="AP86" s="62"/>
      <c r="AQ86" s="62"/>
      <c r="AR86" s="62"/>
      <c r="AS86" s="50" t="s">
        <v>2224</v>
      </c>
      <c r="AT86" s="205">
        <v>0.7</v>
      </c>
      <c r="AU86" s="313"/>
      <c r="AV86" s="314"/>
      <c r="AW86" s="314"/>
      <c r="AX86" s="315"/>
      <c r="AY86" s="89">
        <f>ROUND(ROUND(M81*$AB$12,0)*AT86,0)-AU88</f>
        <v>204</v>
      </c>
      <c r="AZ86" s="9"/>
      <c r="BA86" s="38"/>
    </row>
    <row r="87" spans="1:53" ht="14.1" x14ac:dyDescent="0.3">
      <c r="A87" s="6">
        <v>22</v>
      </c>
      <c r="B87" s="154" t="s">
        <v>1831</v>
      </c>
      <c r="C87" s="49" t="s">
        <v>5370</v>
      </c>
      <c r="D87" s="108"/>
      <c r="E87" s="109"/>
      <c r="F87" s="109"/>
      <c r="G87" s="55"/>
      <c r="H87" s="54"/>
      <c r="I87" s="54"/>
      <c r="J87" s="54"/>
      <c r="K87" s="113"/>
      <c r="L87" s="114"/>
      <c r="M87" s="196"/>
      <c r="N87" s="1"/>
      <c r="O87" s="1"/>
      <c r="P87" s="114"/>
      <c r="Q87" s="115"/>
      <c r="R87" s="1"/>
      <c r="S87" s="58"/>
      <c r="T87" s="58"/>
      <c r="U87" s="58"/>
      <c r="V87" s="58"/>
      <c r="W87" s="158"/>
      <c r="X87" s="58"/>
      <c r="Y87" s="58"/>
      <c r="Z87" s="67"/>
      <c r="AA87" s="58"/>
      <c r="AB87" s="58"/>
      <c r="AC87" s="74"/>
      <c r="AD87" s="307"/>
      <c r="AE87" s="308"/>
      <c r="AF87" s="308"/>
      <c r="AG87" s="308"/>
      <c r="AH87" s="308"/>
      <c r="AI87" s="309"/>
      <c r="AJ87" s="45" t="s">
        <v>2248</v>
      </c>
      <c r="AK87" s="46"/>
      <c r="AL87" s="46"/>
      <c r="AM87" s="46"/>
      <c r="AN87" s="46"/>
      <c r="AO87" s="46"/>
      <c r="AP87" s="46"/>
      <c r="AQ87" s="46"/>
      <c r="AR87" s="46"/>
      <c r="AS87" s="53" t="s">
        <v>1</v>
      </c>
      <c r="AT87" s="205">
        <v>0.5</v>
      </c>
      <c r="AU87" s="313"/>
      <c r="AV87" s="314"/>
      <c r="AW87" s="314"/>
      <c r="AX87" s="315"/>
      <c r="AY87" s="89">
        <f>ROUND(ROUND(M81*$AB$12,0)*AT87,0)-AU88</f>
        <v>145</v>
      </c>
      <c r="AZ87" s="9"/>
      <c r="BA87" s="38"/>
    </row>
    <row r="88" spans="1:53" ht="14.1" x14ac:dyDescent="0.3">
      <c r="A88" s="6">
        <v>22</v>
      </c>
      <c r="B88" s="154" t="s">
        <v>1830</v>
      </c>
      <c r="C88" s="49" t="s">
        <v>5369</v>
      </c>
      <c r="D88" s="108"/>
      <c r="E88" s="109"/>
      <c r="F88" s="109"/>
      <c r="G88" s="55"/>
      <c r="H88" s="54"/>
      <c r="I88" s="54"/>
      <c r="J88" s="54"/>
      <c r="K88" s="41"/>
      <c r="L88" s="1"/>
      <c r="M88" s="160"/>
      <c r="N88" s="159"/>
      <c r="O88" s="159"/>
      <c r="P88" s="1"/>
      <c r="Q88" s="40"/>
      <c r="R88" s="62" t="s">
        <v>2234</v>
      </c>
      <c r="S88" s="62"/>
      <c r="T88" s="62"/>
      <c r="U88" s="62"/>
      <c r="V88" s="62"/>
      <c r="W88" s="168"/>
      <c r="X88" s="62"/>
      <c r="Y88" s="62"/>
      <c r="Z88" s="67"/>
      <c r="AA88" s="58"/>
      <c r="AB88" s="58"/>
      <c r="AC88" s="74"/>
      <c r="AD88" s="166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50"/>
      <c r="AT88" s="268"/>
      <c r="AU88" s="163">
        <v>5</v>
      </c>
      <c r="AV88" s="162" t="s">
        <v>2251</v>
      </c>
      <c r="AW88" s="159"/>
      <c r="AX88" s="161"/>
      <c r="AY88" s="89">
        <f>ROUND(ROUND(M81*W90,0)*$AB$12,0)-AU88</f>
        <v>283</v>
      </c>
      <c r="AZ88" s="9"/>
      <c r="BA88" s="38"/>
    </row>
    <row r="89" spans="1:53" ht="14.25" customHeight="1" x14ac:dyDescent="0.3">
      <c r="A89" s="6">
        <v>22</v>
      </c>
      <c r="B89" s="154" t="s">
        <v>1829</v>
      </c>
      <c r="C89" s="49" t="s">
        <v>5368</v>
      </c>
      <c r="D89" s="108"/>
      <c r="E89" s="109"/>
      <c r="F89" s="109"/>
      <c r="G89" s="41"/>
      <c r="H89" s="1"/>
      <c r="I89" s="1"/>
      <c r="J89" s="1"/>
      <c r="K89" s="173"/>
      <c r="L89" s="159"/>
      <c r="M89" s="160"/>
      <c r="N89" s="159"/>
      <c r="O89" s="159"/>
      <c r="P89" s="1"/>
      <c r="Q89" s="40"/>
      <c r="R89" s="58" t="s">
        <v>2231</v>
      </c>
      <c r="S89" s="58"/>
      <c r="T89" s="58"/>
      <c r="U89" s="58"/>
      <c r="V89" s="58"/>
      <c r="W89" s="158"/>
      <c r="X89" s="58"/>
      <c r="Y89" s="58"/>
      <c r="Z89" s="67"/>
      <c r="AA89" s="58"/>
      <c r="AB89" s="58"/>
      <c r="AC89" s="74"/>
      <c r="AD89" s="304" t="s">
        <v>2230</v>
      </c>
      <c r="AE89" s="305"/>
      <c r="AF89" s="305"/>
      <c r="AG89" s="305"/>
      <c r="AH89" s="305"/>
      <c r="AI89" s="306"/>
      <c r="AJ89" s="166" t="s">
        <v>2244</v>
      </c>
      <c r="AK89" s="62"/>
      <c r="AL89" s="62"/>
      <c r="AM89" s="62"/>
      <c r="AN89" s="62"/>
      <c r="AO89" s="62"/>
      <c r="AP89" s="62"/>
      <c r="AQ89" s="62"/>
      <c r="AR89" s="62"/>
      <c r="AS89" s="50" t="s">
        <v>2224</v>
      </c>
      <c r="AT89" s="205">
        <v>0.7</v>
      </c>
      <c r="AU89" s="157"/>
      <c r="AV89" s="156"/>
      <c r="AW89" s="156"/>
      <c r="AX89" s="155"/>
      <c r="AY89" s="89">
        <f>ROUND(ROUND(ROUND(M81*W90,0)*$AB$12,0)*AT89,0)-AU88</f>
        <v>197</v>
      </c>
      <c r="AZ89" s="9"/>
      <c r="BA89" s="38"/>
    </row>
    <row r="90" spans="1:53" ht="14.1" x14ac:dyDescent="0.3">
      <c r="A90" s="6">
        <v>22</v>
      </c>
      <c r="B90" s="154" t="s">
        <v>1828</v>
      </c>
      <c r="C90" s="49" t="s">
        <v>5367</v>
      </c>
      <c r="D90" s="108"/>
      <c r="E90" s="109"/>
      <c r="F90" s="109"/>
      <c r="G90" s="41"/>
      <c r="H90" s="1"/>
      <c r="I90" s="1"/>
      <c r="J90" s="1"/>
      <c r="K90" s="153"/>
      <c r="L90" s="152"/>
      <c r="M90" s="183"/>
      <c r="N90" s="152"/>
      <c r="O90" s="152"/>
      <c r="P90" s="4"/>
      <c r="Q90" s="17"/>
      <c r="R90" s="58"/>
      <c r="S90" s="58"/>
      <c r="T90" s="58"/>
      <c r="U90" s="58"/>
      <c r="V90" s="127" t="s">
        <v>2224</v>
      </c>
      <c r="W90" s="150">
        <v>0.96499999999999997</v>
      </c>
      <c r="X90" s="58"/>
      <c r="Y90" s="58"/>
      <c r="Z90" s="67"/>
      <c r="AA90" s="58"/>
      <c r="AB90" s="58"/>
      <c r="AC90" s="74"/>
      <c r="AD90" s="307"/>
      <c r="AE90" s="308"/>
      <c r="AF90" s="308"/>
      <c r="AG90" s="308"/>
      <c r="AH90" s="308"/>
      <c r="AI90" s="309"/>
      <c r="AJ90" s="45" t="s">
        <v>2248</v>
      </c>
      <c r="AK90" s="46"/>
      <c r="AL90" s="46"/>
      <c r="AM90" s="46"/>
      <c r="AN90" s="46"/>
      <c r="AO90" s="46"/>
      <c r="AP90" s="46"/>
      <c r="AQ90" s="46"/>
      <c r="AR90" s="46"/>
      <c r="AS90" s="53" t="s">
        <v>1</v>
      </c>
      <c r="AT90" s="205">
        <v>0.5</v>
      </c>
      <c r="AU90" s="148"/>
      <c r="AV90" s="147"/>
      <c r="AW90" s="146"/>
      <c r="AX90" s="145"/>
      <c r="AY90" s="89">
        <f>ROUND(ROUND(ROUND(M81*W90,0)*$AB$12,0)*AT90,0)-AU88</f>
        <v>139</v>
      </c>
      <c r="AZ90" s="9"/>
      <c r="BA90" s="38"/>
    </row>
    <row r="91" spans="1:53" ht="14.25" customHeight="1" x14ac:dyDescent="0.3">
      <c r="A91" s="6">
        <v>22</v>
      </c>
      <c r="B91" s="154">
        <v>7785</v>
      </c>
      <c r="C91" s="49" t="s">
        <v>5366</v>
      </c>
      <c r="D91" s="108"/>
      <c r="E91" s="109"/>
      <c r="F91" s="109"/>
      <c r="G91" s="41"/>
      <c r="H91" s="1"/>
      <c r="I91" s="1"/>
      <c r="J91" s="161"/>
      <c r="K91" s="57" t="s">
        <v>2907</v>
      </c>
      <c r="L91" s="56"/>
      <c r="M91" s="266"/>
      <c r="N91" s="56"/>
      <c r="O91" s="56"/>
      <c r="P91" s="56"/>
      <c r="Q91" s="238"/>
      <c r="R91" s="30"/>
      <c r="S91" s="50"/>
      <c r="T91" s="50"/>
      <c r="U91" s="50"/>
      <c r="V91" s="50"/>
      <c r="W91" s="52"/>
      <c r="X91" s="50"/>
      <c r="Y91" s="50"/>
      <c r="Z91" s="68"/>
      <c r="AA91" s="127"/>
      <c r="AB91" s="127"/>
      <c r="AC91" s="81"/>
      <c r="AD91" s="166"/>
      <c r="AE91" s="62"/>
      <c r="AF91" s="62"/>
      <c r="AG91" s="62"/>
      <c r="AH91" s="62"/>
      <c r="AI91" s="62"/>
      <c r="AJ91" s="50"/>
      <c r="AK91" s="50"/>
      <c r="AL91" s="50"/>
      <c r="AM91" s="50"/>
      <c r="AN91" s="50"/>
      <c r="AO91" s="50"/>
      <c r="AP91" s="50"/>
      <c r="AQ91" s="50"/>
      <c r="AR91" s="50"/>
      <c r="AS91" s="165"/>
      <c r="AT91" s="271"/>
      <c r="AU91" s="176"/>
      <c r="AV91" s="165"/>
      <c r="AW91" s="165"/>
      <c r="AX91" s="175"/>
      <c r="AY91" s="89">
        <f>ROUND(M93*$AB$12,0)</f>
        <v>299</v>
      </c>
      <c r="AZ91" s="9"/>
      <c r="BA91" s="38"/>
    </row>
    <row r="92" spans="1:53" ht="14.25" customHeight="1" x14ac:dyDescent="0.3">
      <c r="A92" s="6">
        <v>22</v>
      </c>
      <c r="B92" s="154">
        <v>7786</v>
      </c>
      <c r="C92" s="49" t="s">
        <v>5365</v>
      </c>
      <c r="D92" s="108"/>
      <c r="E92" s="109"/>
      <c r="F92" s="109"/>
      <c r="G92" s="41"/>
      <c r="H92" s="1"/>
      <c r="I92" s="1"/>
      <c r="J92" s="161"/>
      <c r="K92" s="55"/>
      <c r="L92" s="54"/>
      <c r="M92" s="265"/>
      <c r="N92" s="54"/>
      <c r="O92" s="54"/>
      <c r="P92" s="54"/>
      <c r="Q92" s="200"/>
      <c r="R92" s="1"/>
      <c r="S92" s="58"/>
      <c r="T92" s="58"/>
      <c r="U92" s="58"/>
      <c r="V92" s="58"/>
      <c r="W92" s="158"/>
      <c r="X92" s="58"/>
      <c r="Y92" s="58"/>
      <c r="Z92" s="67"/>
      <c r="AA92" s="58"/>
      <c r="AB92" s="58"/>
      <c r="AC92" s="74"/>
      <c r="AD92" s="304" t="s">
        <v>2230</v>
      </c>
      <c r="AE92" s="305"/>
      <c r="AF92" s="305"/>
      <c r="AG92" s="305"/>
      <c r="AH92" s="305"/>
      <c r="AI92" s="306"/>
      <c r="AJ92" s="166" t="s">
        <v>2244</v>
      </c>
      <c r="AK92" s="62"/>
      <c r="AL92" s="62"/>
      <c r="AM92" s="62"/>
      <c r="AN92" s="62"/>
      <c r="AO92" s="62"/>
      <c r="AP92" s="62"/>
      <c r="AQ92" s="62"/>
      <c r="AR92" s="62"/>
      <c r="AS92" s="50" t="s">
        <v>2224</v>
      </c>
      <c r="AT92" s="205">
        <v>0.7</v>
      </c>
      <c r="AU92" s="157"/>
      <c r="AV92" s="156"/>
      <c r="AW92" s="156"/>
      <c r="AX92" s="155"/>
      <c r="AY92" s="89">
        <f>ROUND(ROUND(M93*$AB$12,0)*AT92,0)</f>
        <v>209</v>
      </c>
      <c r="AZ92" s="9"/>
      <c r="BA92" s="38"/>
    </row>
    <row r="93" spans="1:53" ht="14.1" x14ac:dyDescent="0.3">
      <c r="A93" s="6">
        <v>22</v>
      </c>
      <c r="B93" s="154" t="s">
        <v>1827</v>
      </c>
      <c r="C93" s="49" t="s">
        <v>5364</v>
      </c>
      <c r="D93" s="108"/>
      <c r="E93" s="109"/>
      <c r="F93" s="109"/>
      <c r="G93" s="41"/>
      <c r="H93" s="1"/>
      <c r="I93" s="1"/>
      <c r="J93" s="161"/>
      <c r="K93" s="114"/>
      <c r="L93" s="114"/>
      <c r="M93" s="174">
        <f>'7経過的生活介護(基本５）'!L93</f>
        <v>427</v>
      </c>
      <c r="N93" s="1" t="s">
        <v>1860</v>
      </c>
      <c r="O93" s="1"/>
      <c r="P93" s="114"/>
      <c r="Q93" s="115"/>
      <c r="R93" s="1"/>
      <c r="S93" s="58"/>
      <c r="T93" s="58"/>
      <c r="U93" s="58"/>
      <c r="V93" s="58"/>
      <c r="W93" s="158"/>
      <c r="X93" s="58"/>
      <c r="Y93" s="58"/>
      <c r="Z93" s="67"/>
      <c r="AA93" s="58"/>
      <c r="AB93" s="58"/>
      <c r="AC93" s="74"/>
      <c r="AD93" s="307"/>
      <c r="AE93" s="308"/>
      <c r="AF93" s="308"/>
      <c r="AG93" s="308"/>
      <c r="AH93" s="308"/>
      <c r="AI93" s="309"/>
      <c r="AJ93" s="45" t="s">
        <v>2248</v>
      </c>
      <c r="AK93" s="46"/>
      <c r="AL93" s="46"/>
      <c r="AM93" s="46"/>
      <c r="AN93" s="46"/>
      <c r="AO93" s="46"/>
      <c r="AP93" s="46"/>
      <c r="AQ93" s="46"/>
      <c r="AR93" s="46"/>
      <c r="AS93" s="53" t="s">
        <v>1</v>
      </c>
      <c r="AT93" s="205">
        <v>0.5</v>
      </c>
      <c r="AU93" s="157"/>
      <c r="AV93" s="156"/>
      <c r="AW93" s="156"/>
      <c r="AX93" s="155"/>
      <c r="AY93" s="89">
        <f>ROUND(ROUND(M93*$AB$12,0)*AT93,0)</f>
        <v>150</v>
      </c>
      <c r="AZ93" s="9"/>
      <c r="BA93" s="38"/>
    </row>
    <row r="94" spans="1:53" ht="14.1" x14ac:dyDescent="0.3">
      <c r="A94" s="6">
        <v>22</v>
      </c>
      <c r="B94" s="154">
        <v>7787</v>
      </c>
      <c r="C94" s="49" t="s">
        <v>5363</v>
      </c>
      <c r="D94" s="108"/>
      <c r="E94" s="109"/>
      <c r="F94" s="109"/>
      <c r="G94" s="41"/>
      <c r="H94" s="1"/>
      <c r="I94" s="1"/>
      <c r="J94" s="161"/>
      <c r="K94" s="159"/>
      <c r="L94" s="159"/>
      <c r="M94" s="160"/>
      <c r="N94" s="159"/>
      <c r="O94" s="159"/>
      <c r="P94" s="159"/>
      <c r="Q94" s="40"/>
      <c r="R94" s="62" t="s">
        <v>2234</v>
      </c>
      <c r="S94" s="62"/>
      <c r="T94" s="62"/>
      <c r="U94" s="62"/>
      <c r="V94" s="62"/>
      <c r="W94" s="168"/>
      <c r="X94" s="62"/>
      <c r="Y94" s="62"/>
      <c r="Z94" s="67"/>
      <c r="AA94" s="58"/>
      <c r="AB94" s="58"/>
      <c r="AC94" s="74"/>
      <c r="AD94" s="166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50"/>
      <c r="AT94" s="268"/>
      <c r="AU94" s="157"/>
      <c r="AV94" s="156"/>
      <c r="AW94" s="156"/>
      <c r="AX94" s="155"/>
      <c r="AY94" s="89">
        <f>ROUND(ROUND(M93*W96,0)*$AB$12,0)</f>
        <v>288</v>
      </c>
      <c r="AZ94" s="9"/>
      <c r="BA94" s="38"/>
    </row>
    <row r="95" spans="1:53" ht="14.25" customHeight="1" x14ac:dyDescent="0.3">
      <c r="A95" s="6">
        <v>22</v>
      </c>
      <c r="B95" s="154">
        <v>7788</v>
      </c>
      <c r="C95" s="49" t="s">
        <v>5362</v>
      </c>
      <c r="D95" s="108"/>
      <c r="E95" s="109"/>
      <c r="F95" s="109"/>
      <c r="G95" s="41"/>
      <c r="H95" s="1"/>
      <c r="I95" s="1"/>
      <c r="J95" s="161"/>
      <c r="K95" s="159"/>
      <c r="L95" s="159"/>
      <c r="M95" s="160"/>
      <c r="N95" s="159"/>
      <c r="O95" s="159"/>
      <c r="P95" s="159"/>
      <c r="Q95" s="40"/>
      <c r="R95" s="58" t="s">
        <v>2231</v>
      </c>
      <c r="S95" s="58"/>
      <c r="T95" s="58"/>
      <c r="U95" s="58"/>
      <c r="V95" s="58"/>
      <c r="W95" s="158"/>
      <c r="X95" s="58"/>
      <c r="Y95" s="58"/>
      <c r="Z95" s="67"/>
      <c r="AA95" s="58"/>
      <c r="AB95" s="58"/>
      <c r="AC95" s="74"/>
      <c r="AD95" s="304" t="s">
        <v>2230</v>
      </c>
      <c r="AE95" s="305"/>
      <c r="AF95" s="305"/>
      <c r="AG95" s="305"/>
      <c r="AH95" s="305"/>
      <c r="AI95" s="306"/>
      <c r="AJ95" s="166" t="s">
        <v>2244</v>
      </c>
      <c r="AK95" s="62"/>
      <c r="AL95" s="62"/>
      <c r="AM95" s="62"/>
      <c r="AN95" s="62"/>
      <c r="AO95" s="62"/>
      <c r="AP95" s="62"/>
      <c r="AQ95" s="62"/>
      <c r="AR95" s="62"/>
      <c r="AS95" s="50" t="s">
        <v>2224</v>
      </c>
      <c r="AT95" s="205">
        <v>0.7</v>
      </c>
      <c r="AU95" s="157"/>
      <c r="AV95" s="156"/>
      <c r="AW95" s="156"/>
      <c r="AX95" s="155"/>
      <c r="AY95" s="89">
        <f>ROUND(ROUND(ROUND(M93*W96,0)*$AB$12,0)*AT95,0)</f>
        <v>202</v>
      </c>
      <c r="AZ95" s="9"/>
      <c r="BA95" s="38"/>
    </row>
    <row r="96" spans="1:53" ht="14.1" x14ac:dyDescent="0.3">
      <c r="A96" s="6">
        <v>22</v>
      </c>
      <c r="B96" s="154" t="s">
        <v>1826</v>
      </c>
      <c r="C96" s="49" t="s">
        <v>5361</v>
      </c>
      <c r="D96" s="108"/>
      <c r="E96" s="109"/>
      <c r="F96" s="109"/>
      <c r="G96" s="41"/>
      <c r="H96" s="1"/>
      <c r="I96" s="1"/>
      <c r="J96" s="161"/>
      <c r="K96" s="159"/>
      <c r="L96" s="159"/>
      <c r="M96" s="160"/>
      <c r="N96" s="159"/>
      <c r="O96" s="159"/>
      <c r="P96" s="159"/>
      <c r="Q96" s="40"/>
      <c r="R96" s="58"/>
      <c r="S96" s="58"/>
      <c r="T96" s="58"/>
      <c r="U96" s="58"/>
      <c r="V96" s="127" t="s">
        <v>2224</v>
      </c>
      <c r="W96" s="150">
        <v>0.96499999999999997</v>
      </c>
      <c r="X96" s="58"/>
      <c r="Y96" s="58"/>
      <c r="Z96" s="67"/>
      <c r="AA96" s="58"/>
      <c r="AB96" s="58"/>
      <c r="AC96" s="74"/>
      <c r="AD96" s="307"/>
      <c r="AE96" s="308"/>
      <c r="AF96" s="308"/>
      <c r="AG96" s="308"/>
      <c r="AH96" s="308"/>
      <c r="AI96" s="309"/>
      <c r="AJ96" s="45" t="s">
        <v>2248</v>
      </c>
      <c r="AK96" s="46"/>
      <c r="AL96" s="46"/>
      <c r="AM96" s="46"/>
      <c r="AN96" s="46"/>
      <c r="AO96" s="46"/>
      <c r="AP96" s="46"/>
      <c r="AQ96" s="46"/>
      <c r="AR96" s="46"/>
      <c r="AS96" s="53" t="s">
        <v>1</v>
      </c>
      <c r="AT96" s="205">
        <v>0.5</v>
      </c>
      <c r="AU96" s="157"/>
      <c r="AV96" s="156"/>
      <c r="AW96" s="156"/>
      <c r="AX96" s="155"/>
      <c r="AY96" s="89">
        <f>ROUND(ROUND(ROUND(M93*W96,0)*$AB$12,0)*AT96,0)</f>
        <v>144</v>
      </c>
      <c r="AZ96" s="9"/>
      <c r="BA96" s="38"/>
    </row>
    <row r="97" spans="1:53" ht="14.25" customHeight="1" x14ac:dyDescent="0.3">
      <c r="A97" s="6">
        <v>22</v>
      </c>
      <c r="B97" s="154" t="s">
        <v>1825</v>
      </c>
      <c r="C97" s="49" t="s">
        <v>5360</v>
      </c>
      <c r="D97" s="108"/>
      <c r="E97" s="109"/>
      <c r="F97" s="109"/>
      <c r="G97" s="41"/>
      <c r="H97" s="1"/>
      <c r="I97" s="1"/>
      <c r="J97" s="161"/>
      <c r="K97" s="109"/>
      <c r="L97" s="109"/>
      <c r="M97" s="269"/>
      <c r="N97" s="109"/>
      <c r="O97" s="109"/>
      <c r="P97" s="109"/>
      <c r="Q97" s="110"/>
      <c r="R97" s="30"/>
      <c r="S97" s="50"/>
      <c r="T97" s="50"/>
      <c r="U97" s="50"/>
      <c r="V97" s="50"/>
      <c r="W97" s="52"/>
      <c r="X97" s="50"/>
      <c r="Y97" s="50"/>
      <c r="Z97" s="68"/>
      <c r="AA97" s="127"/>
      <c r="AB97" s="127"/>
      <c r="AC97" s="81"/>
      <c r="AD97" s="166"/>
      <c r="AE97" s="62"/>
      <c r="AF97" s="62"/>
      <c r="AG97" s="62"/>
      <c r="AH97" s="62"/>
      <c r="AI97" s="62"/>
      <c r="AJ97" s="50"/>
      <c r="AK97" s="50"/>
      <c r="AL97" s="50"/>
      <c r="AM97" s="50"/>
      <c r="AN97" s="50"/>
      <c r="AO97" s="50"/>
      <c r="AP97" s="50"/>
      <c r="AQ97" s="50"/>
      <c r="AR97" s="50"/>
      <c r="AS97" s="165"/>
      <c r="AT97" s="271"/>
      <c r="AU97" s="310" t="s">
        <v>2255</v>
      </c>
      <c r="AV97" s="311"/>
      <c r="AW97" s="311"/>
      <c r="AX97" s="312"/>
      <c r="AY97" s="89">
        <f>ROUND(M93*$AB$12,0)-AU100</f>
        <v>294</v>
      </c>
      <c r="AZ97" s="9"/>
      <c r="BA97" s="38"/>
    </row>
    <row r="98" spans="1:53" ht="14.25" customHeight="1" x14ac:dyDescent="0.3">
      <c r="A98" s="6">
        <v>22</v>
      </c>
      <c r="B98" s="154" t="s">
        <v>1824</v>
      </c>
      <c r="C98" s="49" t="s">
        <v>5359</v>
      </c>
      <c r="D98" s="108"/>
      <c r="E98" s="109"/>
      <c r="F98" s="109"/>
      <c r="G98" s="41"/>
      <c r="H98" s="1"/>
      <c r="I98" s="1"/>
      <c r="J98" s="161"/>
      <c r="K98" s="109"/>
      <c r="L98" s="109"/>
      <c r="M98" s="269"/>
      <c r="N98" s="109"/>
      <c r="O98" s="109"/>
      <c r="P98" s="109"/>
      <c r="Q98" s="110"/>
      <c r="R98" s="1"/>
      <c r="S98" s="58"/>
      <c r="T98" s="58"/>
      <c r="U98" s="58"/>
      <c r="V98" s="58"/>
      <c r="W98" s="158"/>
      <c r="X98" s="58"/>
      <c r="Y98" s="58"/>
      <c r="Z98" s="67"/>
      <c r="AA98" s="58"/>
      <c r="AB98" s="58"/>
      <c r="AC98" s="74"/>
      <c r="AD98" s="304" t="s">
        <v>2230</v>
      </c>
      <c r="AE98" s="305"/>
      <c r="AF98" s="305"/>
      <c r="AG98" s="305"/>
      <c r="AH98" s="305"/>
      <c r="AI98" s="306"/>
      <c r="AJ98" s="166" t="s">
        <v>2244</v>
      </c>
      <c r="AK98" s="62"/>
      <c r="AL98" s="62"/>
      <c r="AM98" s="62"/>
      <c r="AN98" s="62"/>
      <c r="AO98" s="62"/>
      <c r="AP98" s="62"/>
      <c r="AQ98" s="62"/>
      <c r="AR98" s="62"/>
      <c r="AS98" s="50" t="s">
        <v>2224</v>
      </c>
      <c r="AT98" s="205">
        <v>0.7</v>
      </c>
      <c r="AU98" s="313"/>
      <c r="AV98" s="314"/>
      <c r="AW98" s="314"/>
      <c r="AX98" s="315"/>
      <c r="AY98" s="89">
        <f>ROUND(ROUND(M93*$AB$12,0)*AT98,0)-AU100</f>
        <v>204</v>
      </c>
      <c r="AZ98" s="9"/>
      <c r="BA98" s="38"/>
    </row>
    <row r="99" spans="1:53" ht="14.1" x14ac:dyDescent="0.3">
      <c r="A99" s="6">
        <v>22</v>
      </c>
      <c r="B99" s="154" t="s">
        <v>1823</v>
      </c>
      <c r="C99" s="49" t="s">
        <v>5358</v>
      </c>
      <c r="D99" s="108"/>
      <c r="E99" s="109"/>
      <c r="F99" s="109"/>
      <c r="G99" s="41"/>
      <c r="H99" s="1"/>
      <c r="I99" s="1"/>
      <c r="J99" s="161"/>
      <c r="K99" s="114"/>
      <c r="L99" s="114"/>
      <c r="M99" s="196"/>
      <c r="N99" s="1"/>
      <c r="O99" s="1"/>
      <c r="P99" s="114"/>
      <c r="Q99" s="115"/>
      <c r="R99" s="1"/>
      <c r="S99" s="58"/>
      <c r="T99" s="58"/>
      <c r="U99" s="58"/>
      <c r="V99" s="58"/>
      <c r="W99" s="158"/>
      <c r="X99" s="58"/>
      <c r="Y99" s="58"/>
      <c r="Z99" s="67"/>
      <c r="AA99" s="58"/>
      <c r="AB99" s="58"/>
      <c r="AC99" s="74"/>
      <c r="AD99" s="307"/>
      <c r="AE99" s="308"/>
      <c r="AF99" s="308"/>
      <c r="AG99" s="308"/>
      <c r="AH99" s="308"/>
      <c r="AI99" s="309"/>
      <c r="AJ99" s="45" t="s">
        <v>2248</v>
      </c>
      <c r="AK99" s="46"/>
      <c r="AL99" s="46"/>
      <c r="AM99" s="46"/>
      <c r="AN99" s="46"/>
      <c r="AO99" s="46"/>
      <c r="AP99" s="46"/>
      <c r="AQ99" s="46"/>
      <c r="AR99" s="46"/>
      <c r="AS99" s="53" t="s">
        <v>1</v>
      </c>
      <c r="AT99" s="205">
        <v>0.5</v>
      </c>
      <c r="AU99" s="313"/>
      <c r="AV99" s="314"/>
      <c r="AW99" s="314"/>
      <c r="AX99" s="315"/>
      <c r="AY99" s="89">
        <f>ROUND(ROUND(M93*$AB$12,0)*AT99,0)-AU100</f>
        <v>145</v>
      </c>
      <c r="AZ99" s="9"/>
      <c r="BA99" s="38"/>
    </row>
    <row r="100" spans="1:53" ht="14.1" x14ac:dyDescent="0.3">
      <c r="A100" s="6">
        <v>22</v>
      </c>
      <c r="B100" s="154" t="s">
        <v>1822</v>
      </c>
      <c r="C100" s="49" t="s">
        <v>5357</v>
      </c>
      <c r="D100" s="108"/>
      <c r="E100" s="109"/>
      <c r="F100" s="109"/>
      <c r="G100" s="41"/>
      <c r="H100" s="1"/>
      <c r="I100" s="1"/>
      <c r="J100" s="161"/>
      <c r="K100" s="159"/>
      <c r="L100" s="159"/>
      <c r="M100" s="160"/>
      <c r="N100" s="159"/>
      <c r="O100" s="159"/>
      <c r="P100" s="159"/>
      <c r="Q100" s="40"/>
      <c r="R100" s="62" t="s">
        <v>2234</v>
      </c>
      <c r="S100" s="62"/>
      <c r="T100" s="62"/>
      <c r="U100" s="62"/>
      <c r="V100" s="62"/>
      <c r="W100" s="168"/>
      <c r="X100" s="62"/>
      <c r="Y100" s="62"/>
      <c r="Z100" s="67"/>
      <c r="AA100" s="58"/>
      <c r="AB100" s="58"/>
      <c r="AC100" s="74"/>
      <c r="AD100" s="166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50"/>
      <c r="AT100" s="268"/>
      <c r="AU100" s="163">
        <v>5</v>
      </c>
      <c r="AV100" s="162" t="s">
        <v>2251</v>
      </c>
      <c r="AW100" s="159"/>
      <c r="AX100" s="161"/>
      <c r="AY100" s="89">
        <f>ROUND(ROUND(M93*W102,0)*$AB$12,0)-AU100</f>
        <v>283</v>
      </c>
      <c r="AZ100" s="9"/>
      <c r="BA100" s="38"/>
    </row>
    <row r="101" spans="1:53" ht="14.25" customHeight="1" x14ac:dyDescent="0.3">
      <c r="A101" s="6">
        <v>22</v>
      </c>
      <c r="B101" s="154" t="s">
        <v>1821</v>
      </c>
      <c r="C101" s="49" t="s">
        <v>5356</v>
      </c>
      <c r="D101" s="108"/>
      <c r="E101" s="109"/>
      <c r="F101" s="109"/>
      <c r="G101" s="41"/>
      <c r="H101" s="1"/>
      <c r="I101" s="1"/>
      <c r="J101" s="161"/>
      <c r="K101" s="159"/>
      <c r="L101" s="159"/>
      <c r="M101" s="160"/>
      <c r="N101" s="159"/>
      <c r="O101" s="159"/>
      <c r="P101" s="159"/>
      <c r="Q101" s="40"/>
      <c r="R101" s="58" t="s">
        <v>2231</v>
      </c>
      <c r="S101" s="58"/>
      <c r="T101" s="58"/>
      <c r="U101" s="58"/>
      <c r="V101" s="58"/>
      <c r="W101" s="158"/>
      <c r="X101" s="58"/>
      <c r="Y101" s="58"/>
      <c r="Z101" s="67"/>
      <c r="AA101" s="58"/>
      <c r="AB101" s="58"/>
      <c r="AC101" s="74"/>
      <c r="AD101" s="304" t="s">
        <v>2230</v>
      </c>
      <c r="AE101" s="305"/>
      <c r="AF101" s="305"/>
      <c r="AG101" s="305"/>
      <c r="AH101" s="305"/>
      <c r="AI101" s="306"/>
      <c r="AJ101" s="166" t="s">
        <v>2244</v>
      </c>
      <c r="AK101" s="62"/>
      <c r="AL101" s="62"/>
      <c r="AM101" s="62"/>
      <c r="AN101" s="62"/>
      <c r="AO101" s="62"/>
      <c r="AP101" s="62"/>
      <c r="AQ101" s="62"/>
      <c r="AR101" s="62"/>
      <c r="AS101" s="50" t="s">
        <v>2224</v>
      </c>
      <c r="AT101" s="205">
        <v>0.7</v>
      </c>
      <c r="AU101" s="157"/>
      <c r="AV101" s="156"/>
      <c r="AW101" s="156"/>
      <c r="AX101" s="155"/>
      <c r="AY101" s="89">
        <f>ROUND(ROUND(ROUND(M93*W102,0)*$AB$12,0)*AT101,0)-AU100</f>
        <v>197</v>
      </c>
      <c r="AZ101" s="9"/>
      <c r="BA101" s="38"/>
    </row>
    <row r="102" spans="1:53" ht="14.1" x14ac:dyDescent="0.3">
      <c r="A102" s="6">
        <v>22</v>
      </c>
      <c r="B102" s="154" t="s">
        <v>1820</v>
      </c>
      <c r="C102" s="49" t="s">
        <v>5355</v>
      </c>
      <c r="D102" s="108"/>
      <c r="E102" s="109"/>
      <c r="F102" s="109"/>
      <c r="G102" s="39"/>
      <c r="H102" s="4"/>
      <c r="I102" s="4"/>
      <c r="J102" s="151"/>
      <c r="K102" s="152"/>
      <c r="L102" s="152"/>
      <c r="M102" s="183"/>
      <c r="N102" s="152"/>
      <c r="O102" s="152"/>
      <c r="P102" s="152"/>
      <c r="Q102" s="17"/>
      <c r="R102" s="58"/>
      <c r="S102" s="58"/>
      <c r="T102" s="58"/>
      <c r="U102" s="58"/>
      <c r="V102" s="127" t="s">
        <v>2224</v>
      </c>
      <c r="W102" s="150">
        <v>0.96499999999999997</v>
      </c>
      <c r="X102" s="58"/>
      <c r="Y102" s="58"/>
      <c r="Z102" s="67"/>
      <c r="AA102" s="58"/>
      <c r="AB102" s="58"/>
      <c r="AC102" s="74"/>
      <c r="AD102" s="307"/>
      <c r="AE102" s="308"/>
      <c r="AF102" s="308"/>
      <c r="AG102" s="308"/>
      <c r="AH102" s="308"/>
      <c r="AI102" s="309"/>
      <c r="AJ102" s="45" t="s">
        <v>2248</v>
      </c>
      <c r="AK102" s="46"/>
      <c r="AL102" s="46"/>
      <c r="AM102" s="46"/>
      <c r="AN102" s="46"/>
      <c r="AO102" s="46"/>
      <c r="AP102" s="46"/>
      <c r="AQ102" s="46"/>
      <c r="AR102" s="46"/>
      <c r="AS102" s="53" t="s">
        <v>1</v>
      </c>
      <c r="AT102" s="205">
        <v>0.5</v>
      </c>
      <c r="AU102" s="148"/>
      <c r="AV102" s="147"/>
      <c r="AW102" s="146"/>
      <c r="AX102" s="145"/>
      <c r="AY102" s="89">
        <f>ROUND(ROUND(ROUND(M93*W102,0)*$AB$12,0)*AT102,0)-AU100</f>
        <v>139</v>
      </c>
      <c r="AZ102" s="9"/>
      <c r="BA102" s="38"/>
    </row>
    <row r="103" spans="1:53" ht="14.25" customHeight="1" x14ac:dyDescent="0.3">
      <c r="A103" s="6">
        <v>22</v>
      </c>
      <c r="B103" s="154">
        <v>7791</v>
      </c>
      <c r="C103" s="49" t="s">
        <v>5354</v>
      </c>
      <c r="D103" s="108"/>
      <c r="E103" s="109"/>
      <c r="F103" s="109"/>
      <c r="G103" s="298" t="s">
        <v>2921</v>
      </c>
      <c r="H103" s="299"/>
      <c r="I103" s="299"/>
      <c r="J103" s="300"/>
      <c r="K103" s="57" t="s">
        <v>2920</v>
      </c>
      <c r="L103" s="56"/>
      <c r="M103" s="266"/>
      <c r="N103" s="56"/>
      <c r="O103" s="56"/>
      <c r="P103" s="56"/>
      <c r="Q103" s="238"/>
      <c r="R103" s="30"/>
      <c r="S103" s="50"/>
      <c r="T103" s="50"/>
      <c r="U103" s="50"/>
      <c r="V103" s="50"/>
      <c r="W103" s="52"/>
      <c r="X103" s="50"/>
      <c r="Y103" s="50"/>
      <c r="Z103" s="68"/>
      <c r="AA103" s="127"/>
      <c r="AB103" s="127"/>
      <c r="AC103" s="81"/>
      <c r="AD103" s="166"/>
      <c r="AE103" s="62"/>
      <c r="AF103" s="62"/>
      <c r="AG103" s="62"/>
      <c r="AH103" s="62"/>
      <c r="AI103" s="62"/>
      <c r="AJ103" s="50"/>
      <c r="AK103" s="50"/>
      <c r="AL103" s="50"/>
      <c r="AM103" s="50"/>
      <c r="AN103" s="50"/>
      <c r="AO103" s="50"/>
      <c r="AP103" s="50"/>
      <c r="AQ103" s="50"/>
      <c r="AR103" s="50"/>
      <c r="AS103" s="165"/>
      <c r="AT103" s="271"/>
      <c r="AU103" s="176"/>
      <c r="AV103" s="165"/>
      <c r="AW103" s="165"/>
      <c r="AX103" s="175"/>
      <c r="AY103" s="89">
        <f>ROUND(M105*$AB$12,0)</f>
        <v>288</v>
      </c>
      <c r="AZ103" s="9"/>
      <c r="BA103" s="38"/>
    </row>
    <row r="104" spans="1:53" ht="14.25" customHeight="1" x14ac:dyDescent="0.3">
      <c r="A104" s="6">
        <v>22</v>
      </c>
      <c r="B104" s="154">
        <v>7792</v>
      </c>
      <c r="C104" s="49" t="s">
        <v>5353</v>
      </c>
      <c r="D104" s="108"/>
      <c r="E104" s="109"/>
      <c r="F104" s="109"/>
      <c r="G104" s="301"/>
      <c r="H104" s="302"/>
      <c r="I104" s="302"/>
      <c r="J104" s="303"/>
      <c r="K104" s="55"/>
      <c r="L104" s="54"/>
      <c r="M104" s="265"/>
      <c r="N104" s="54"/>
      <c r="O104" s="54"/>
      <c r="P104" s="54"/>
      <c r="Q104" s="200"/>
      <c r="R104" s="1"/>
      <c r="S104" s="58"/>
      <c r="T104" s="58"/>
      <c r="U104" s="58"/>
      <c r="V104" s="58"/>
      <c r="W104" s="158"/>
      <c r="X104" s="58"/>
      <c r="Y104" s="58"/>
      <c r="Z104" s="67"/>
      <c r="AA104" s="58"/>
      <c r="AB104" s="58"/>
      <c r="AC104" s="74"/>
      <c r="AD104" s="304" t="s">
        <v>2230</v>
      </c>
      <c r="AE104" s="305"/>
      <c r="AF104" s="305"/>
      <c r="AG104" s="305"/>
      <c r="AH104" s="305"/>
      <c r="AI104" s="306"/>
      <c r="AJ104" s="166" t="s">
        <v>2244</v>
      </c>
      <c r="AK104" s="62"/>
      <c r="AL104" s="62"/>
      <c r="AM104" s="62"/>
      <c r="AN104" s="62"/>
      <c r="AO104" s="62"/>
      <c r="AP104" s="62"/>
      <c r="AQ104" s="62"/>
      <c r="AR104" s="62"/>
      <c r="AS104" s="50" t="s">
        <v>2224</v>
      </c>
      <c r="AT104" s="205">
        <v>0.7</v>
      </c>
      <c r="AU104" s="157"/>
      <c r="AV104" s="156"/>
      <c r="AW104" s="156"/>
      <c r="AX104" s="155"/>
      <c r="AY104" s="89">
        <f>ROUND(ROUND(M105*$AB$12,0)*AT104,0)</f>
        <v>202</v>
      </c>
      <c r="AZ104" s="9"/>
      <c r="BA104" s="38"/>
    </row>
    <row r="105" spans="1:53" ht="14.1" x14ac:dyDescent="0.3">
      <c r="A105" s="6">
        <v>22</v>
      </c>
      <c r="B105" s="154" t="s">
        <v>1819</v>
      </c>
      <c r="C105" s="49" t="s">
        <v>5352</v>
      </c>
      <c r="D105" s="108"/>
      <c r="E105" s="109"/>
      <c r="F105" s="109"/>
      <c r="G105" s="301"/>
      <c r="H105" s="302"/>
      <c r="I105" s="302"/>
      <c r="J105" s="303"/>
      <c r="K105" s="113"/>
      <c r="L105" s="114"/>
      <c r="M105" s="174">
        <f>'7経過的生活介護(基本５）'!L105</f>
        <v>411</v>
      </c>
      <c r="N105" s="1" t="s">
        <v>1860</v>
      </c>
      <c r="O105" s="1"/>
      <c r="P105" s="114"/>
      <c r="Q105" s="115"/>
      <c r="R105" s="1"/>
      <c r="S105" s="58"/>
      <c r="T105" s="58"/>
      <c r="U105" s="58"/>
      <c r="V105" s="58"/>
      <c r="W105" s="158"/>
      <c r="X105" s="58"/>
      <c r="Y105" s="58"/>
      <c r="Z105" s="67"/>
      <c r="AA105" s="58"/>
      <c r="AB105" s="58"/>
      <c r="AC105" s="74"/>
      <c r="AD105" s="307"/>
      <c r="AE105" s="308"/>
      <c r="AF105" s="308"/>
      <c r="AG105" s="308"/>
      <c r="AH105" s="308"/>
      <c r="AI105" s="309"/>
      <c r="AJ105" s="45" t="s">
        <v>2248</v>
      </c>
      <c r="AK105" s="46"/>
      <c r="AL105" s="46"/>
      <c r="AM105" s="46"/>
      <c r="AN105" s="46"/>
      <c r="AO105" s="46"/>
      <c r="AP105" s="46"/>
      <c r="AQ105" s="46"/>
      <c r="AR105" s="46"/>
      <c r="AS105" s="53" t="s">
        <v>1</v>
      </c>
      <c r="AT105" s="205">
        <v>0.5</v>
      </c>
      <c r="AU105" s="157"/>
      <c r="AV105" s="156"/>
      <c r="AW105" s="156"/>
      <c r="AX105" s="155"/>
      <c r="AY105" s="89">
        <f>ROUND(ROUND(M105*$AB$12,0)*AT105,0)</f>
        <v>144</v>
      </c>
      <c r="AZ105" s="9"/>
      <c r="BA105" s="38"/>
    </row>
    <row r="106" spans="1:53" ht="14.1" x14ac:dyDescent="0.3">
      <c r="A106" s="6">
        <v>22</v>
      </c>
      <c r="B106" s="154">
        <v>7793</v>
      </c>
      <c r="C106" s="49" t="s">
        <v>5351</v>
      </c>
      <c r="D106" s="108"/>
      <c r="E106" s="109"/>
      <c r="F106" s="109"/>
      <c r="G106" s="108"/>
      <c r="H106" s="109"/>
      <c r="I106" s="109"/>
      <c r="J106" s="110"/>
      <c r="K106" s="41"/>
      <c r="L106" s="1"/>
      <c r="M106" s="160"/>
      <c r="N106" s="159"/>
      <c r="O106" s="159"/>
      <c r="P106" s="1"/>
      <c r="Q106" s="40"/>
      <c r="R106" s="62" t="s">
        <v>2234</v>
      </c>
      <c r="S106" s="62"/>
      <c r="T106" s="62"/>
      <c r="U106" s="62"/>
      <c r="V106" s="62"/>
      <c r="W106" s="168"/>
      <c r="X106" s="62"/>
      <c r="Y106" s="62"/>
      <c r="Z106" s="67"/>
      <c r="AA106" s="58"/>
      <c r="AB106" s="58"/>
      <c r="AC106" s="74"/>
      <c r="AD106" s="166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50"/>
      <c r="AT106" s="268"/>
      <c r="AU106" s="157"/>
      <c r="AV106" s="156"/>
      <c r="AW106" s="156"/>
      <c r="AX106" s="155"/>
      <c r="AY106" s="89">
        <f>ROUND(ROUND(M105*W108,0)*$AB$12,0)</f>
        <v>278</v>
      </c>
      <c r="AZ106" s="9"/>
      <c r="BA106" s="38"/>
    </row>
    <row r="107" spans="1:53" ht="14.25" customHeight="1" x14ac:dyDescent="0.3">
      <c r="A107" s="6">
        <v>22</v>
      </c>
      <c r="B107" s="154">
        <v>7794</v>
      </c>
      <c r="C107" s="49" t="s">
        <v>5350</v>
      </c>
      <c r="D107" s="108"/>
      <c r="E107" s="109"/>
      <c r="F107" s="109"/>
      <c r="G107" s="41"/>
      <c r="H107" s="1"/>
      <c r="I107" s="1"/>
      <c r="J107" s="1"/>
      <c r="K107" s="173"/>
      <c r="L107" s="159"/>
      <c r="M107" s="160"/>
      <c r="N107" s="159"/>
      <c r="O107" s="159"/>
      <c r="P107" s="1"/>
      <c r="Q107" s="40"/>
      <c r="R107" s="58" t="s">
        <v>2231</v>
      </c>
      <c r="S107" s="58"/>
      <c r="T107" s="58"/>
      <c r="U107" s="58"/>
      <c r="V107" s="58"/>
      <c r="W107" s="158"/>
      <c r="X107" s="58"/>
      <c r="Y107" s="58"/>
      <c r="Z107" s="67"/>
      <c r="AA107" s="58"/>
      <c r="AB107" s="58"/>
      <c r="AC107" s="74"/>
      <c r="AD107" s="304" t="s">
        <v>2230</v>
      </c>
      <c r="AE107" s="305"/>
      <c r="AF107" s="305"/>
      <c r="AG107" s="305"/>
      <c r="AH107" s="305"/>
      <c r="AI107" s="306"/>
      <c r="AJ107" s="166" t="s">
        <v>2244</v>
      </c>
      <c r="AK107" s="62"/>
      <c r="AL107" s="62"/>
      <c r="AM107" s="62"/>
      <c r="AN107" s="62"/>
      <c r="AO107" s="62"/>
      <c r="AP107" s="62"/>
      <c r="AQ107" s="62"/>
      <c r="AR107" s="62"/>
      <c r="AS107" s="50" t="s">
        <v>2224</v>
      </c>
      <c r="AT107" s="205">
        <v>0.7</v>
      </c>
      <c r="AU107" s="157"/>
      <c r="AV107" s="156"/>
      <c r="AW107" s="156"/>
      <c r="AX107" s="155"/>
      <c r="AY107" s="89">
        <f>ROUND(ROUND(ROUND(M105*W108,0)*$AB$12,0)*AT107,0)</f>
        <v>195</v>
      </c>
      <c r="AZ107" s="9"/>
      <c r="BA107" s="38"/>
    </row>
    <row r="108" spans="1:53" ht="14.1" x14ac:dyDescent="0.3">
      <c r="A108" s="6">
        <v>22</v>
      </c>
      <c r="B108" s="154" t="s">
        <v>1818</v>
      </c>
      <c r="C108" s="49" t="s">
        <v>5349</v>
      </c>
      <c r="D108" s="108"/>
      <c r="E108" s="109"/>
      <c r="F108" s="109"/>
      <c r="G108" s="41"/>
      <c r="H108" s="1"/>
      <c r="I108" s="1"/>
      <c r="J108" s="1"/>
      <c r="K108" s="173"/>
      <c r="L108" s="159"/>
      <c r="M108" s="160"/>
      <c r="N108" s="159"/>
      <c r="O108" s="159"/>
      <c r="P108" s="1"/>
      <c r="Q108" s="40"/>
      <c r="R108" s="58"/>
      <c r="S108" s="58"/>
      <c r="T108" s="58"/>
      <c r="U108" s="58"/>
      <c r="V108" s="127" t="s">
        <v>2224</v>
      </c>
      <c r="W108" s="150">
        <v>0.96499999999999997</v>
      </c>
      <c r="X108" s="58"/>
      <c r="Y108" s="58"/>
      <c r="Z108" s="67"/>
      <c r="AA108" s="58"/>
      <c r="AB108" s="58"/>
      <c r="AC108" s="74"/>
      <c r="AD108" s="307"/>
      <c r="AE108" s="308"/>
      <c r="AF108" s="308"/>
      <c r="AG108" s="308"/>
      <c r="AH108" s="308"/>
      <c r="AI108" s="309"/>
      <c r="AJ108" s="45" t="s">
        <v>2248</v>
      </c>
      <c r="AK108" s="46"/>
      <c r="AL108" s="46"/>
      <c r="AM108" s="46"/>
      <c r="AN108" s="46"/>
      <c r="AO108" s="46"/>
      <c r="AP108" s="46"/>
      <c r="AQ108" s="46"/>
      <c r="AR108" s="46"/>
      <c r="AS108" s="53" t="s">
        <v>1</v>
      </c>
      <c r="AT108" s="205">
        <v>0.5</v>
      </c>
      <c r="AU108" s="157"/>
      <c r="AV108" s="156"/>
      <c r="AW108" s="156"/>
      <c r="AX108" s="155"/>
      <c r="AY108" s="89">
        <f>ROUND(ROUND(ROUND(M105*W108,0)*$AB$12,0)*AT108,0)</f>
        <v>139</v>
      </c>
      <c r="AZ108" s="9"/>
      <c r="BA108" s="38"/>
    </row>
    <row r="109" spans="1:53" ht="14.25" customHeight="1" x14ac:dyDescent="0.3">
      <c r="A109" s="6">
        <v>22</v>
      </c>
      <c r="B109" s="154" t="s">
        <v>1817</v>
      </c>
      <c r="C109" s="49" t="s">
        <v>5348</v>
      </c>
      <c r="D109" s="108"/>
      <c r="E109" s="109"/>
      <c r="F109" s="109"/>
      <c r="G109" s="55"/>
      <c r="H109" s="54"/>
      <c r="I109" s="54"/>
      <c r="J109" s="54"/>
      <c r="K109" s="55"/>
      <c r="L109" s="54"/>
      <c r="M109" s="265"/>
      <c r="N109" s="54"/>
      <c r="O109" s="54"/>
      <c r="P109" s="54"/>
      <c r="Q109" s="200"/>
      <c r="R109" s="30"/>
      <c r="S109" s="50"/>
      <c r="T109" s="50"/>
      <c r="U109" s="50"/>
      <c r="V109" s="50"/>
      <c r="W109" s="52"/>
      <c r="X109" s="50"/>
      <c r="Y109" s="50"/>
      <c r="Z109" s="68"/>
      <c r="AA109" s="127"/>
      <c r="AB109" s="127"/>
      <c r="AC109" s="81"/>
      <c r="AD109" s="166"/>
      <c r="AE109" s="62"/>
      <c r="AF109" s="62"/>
      <c r="AG109" s="62"/>
      <c r="AH109" s="62"/>
      <c r="AI109" s="62"/>
      <c r="AJ109" s="50"/>
      <c r="AK109" s="50"/>
      <c r="AL109" s="50"/>
      <c r="AM109" s="50"/>
      <c r="AN109" s="50"/>
      <c r="AO109" s="50"/>
      <c r="AP109" s="50"/>
      <c r="AQ109" s="50"/>
      <c r="AR109" s="50"/>
      <c r="AS109" s="165"/>
      <c r="AT109" s="271"/>
      <c r="AU109" s="310" t="s">
        <v>2255</v>
      </c>
      <c r="AV109" s="311"/>
      <c r="AW109" s="311"/>
      <c r="AX109" s="312"/>
      <c r="AY109" s="89">
        <f>ROUND(M105*$AB$12,0)-AU112</f>
        <v>283</v>
      </c>
      <c r="AZ109" s="9"/>
      <c r="BA109" s="38"/>
    </row>
    <row r="110" spans="1:53" ht="14.25" customHeight="1" x14ac:dyDescent="0.3">
      <c r="A110" s="6">
        <v>22</v>
      </c>
      <c r="B110" s="154" t="s">
        <v>1816</v>
      </c>
      <c r="C110" s="49" t="s">
        <v>5347</v>
      </c>
      <c r="D110" s="108"/>
      <c r="E110" s="109"/>
      <c r="F110" s="109"/>
      <c r="G110" s="55"/>
      <c r="H110" s="54"/>
      <c r="I110" s="54"/>
      <c r="J110" s="54"/>
      <c r="K110" s="55"/>
      <c r="L110" s="54"/>
      <c r="M110" s="265"/>
      <c r="N110" s="54"/>
      <c r="O110" s="54"/>
      <c r="P110" s="54"/>
      <c r="Q110" s="200"/>
      <c r="R110" s="1"/>
      <c r="S110" s="58"/>
      <c r="T110" s="58"/>
      <c r="U110" s="58"/>
      <c r="V110" s="58"/>
      <c r="W110" s="158"/>
      <c r="X110" s="58"/>
      <c r="Y110" s="58"/>
      <c r="Z110" s="67"/>
      <c r="AA110" s="58"/>
      <c r="AB110" s="58"/>
      <c r="AC110" s="74"/>
      <c r="AD110" s="304" t="s">
        <v>2230</v>
      </c>
      <c r="AE110" s="305"/>
      <c r="AF110" s="305"/>
      <c r="AG110" s="305"/>
      <c r="AH110" s="305"/>
      <c r="AI110" s="306"/>
      <c r="AJ110" s="166" t="s">
        <v>2244</v>
      </c>
      <c r="AK110" s="62"/>
      <c r="AL110" s="62"/>
      <c r="AM110" s="62"/>
      <c r="AN110" s="62"/>
      <c r="AO110" s="62"/>
      <c r="AP110" s="62"/>
      <c r="AQ110" s="62"/>
      <c r="AR110" s="62"/>
      <c r="AS110" s="50" t="s">
        <v>2224</v>
      </c>
      <c r="AT110" s="205">
        <v>0.7</v>
      </c>
      <c r="AU110" s="313"/>
      <c r="AV110" s="314"/>
      <c r="AW110" s="314"/>
      <c r="AX110" s="315"/>
      <c r="AY110" s="89">
        <f>ROUND(ROUND(M105*$AB$12,0)*AT110,0)-AU112</f>
        <v>197</v>
      </c>
      <c r="AZ110" s="9"/>
      <c r="BA110" s="38"/>
    </row>
    <row r="111" spans="1:53" ht="14.1" x14ac:dyDescent="0.3">
      <c r="A111" s="6">
        <v>22</v>
      </c>
      <c r="B111" s="154" t="s">
        <v>1815</v>
      </c>
      <c r="C111" s="49" t="s">
        <v>5346</v>
      </c>
      <c r="D111" s="108"/>
      <c r="E111" s="109"/>
      <c r="F111" s="109"/>
      <c r="G111" s="55"/>
      <c r="H111" s="54"/>
      <c r="I111" s="54"/>
      <c r="J111" s="54"/>
      <c r="K111" s="118"/>
      <c r="L111" s="119"/>
      <c r="M111" s="196"/>
      <c r="N111" s="1"/>
      <c r="O111" s="1"/>
      <c r="P111" s="119"/>
      <c r="Q111" s="120"/>
      <c r="R111" s="1"/>
      <c r="S111" s="58"/>
      <c r="T111" s="58"/>
      <c r="U111" s="58"/>
      <c r="V111" s="58"/>
      <c r="W111" s="158"/>
      <c r="X111" s="58"/>
      <c r="Y111" s="58"/>
      <c r="Z111" s="67"/>
      <c r="AA111" s="58"/>
      <c r="AB111" s="58"/>
      <c r="AC111" s="74"/>
      <c r="AD111" s="307"/>
      <c r="AE111" s="308"/>
      <c r="AF111" s="308"/>
      <c r="AG111" s="308"/>
      <c r="AH111" s="308"/>
      <c r="AI111" s="309"/>
      <c r="AJ111" s="45" t="s">
        <v>2248</v>
      </c>
      <c r="AK111" s="46"/>
      <c r="AL111" s="46"/>
      <c r="AM111" s="46"/>
      <c r="AN111" s="46"/>
      <c r="AO111" s="46"/>
      <c r="AP111" s="46"/>
      <c r="AQ111" s="46"/>
      <c r="AR111" s="46"/>
      <c r="AS111" s="53" t="s">
        <v>1</v>
      </c>
      <c r="AT111" s="205">
        <v>0.5</v>
      </c>
      <c r="AU111" s="313"/>
      <c r="AV111" s="314"/>
      <c r="AW111" s="314"/>
      <c r="AX111" s="315"/>
      <c r="AY111" s="89">
        <f>ROUND(ROUND(M105*$AB$12,0)*AT111,0)-AU112</f>
        <v>139</v>
      </c>
      <c r="AZ111" s="9"/>
      <c r="BA111" s="38"/>
    </row>
    <row r="112" spans="1:53" ht="14.1" x14ac:dyDescent="0.3">
      <c r="A112" s="6">
        <v>22</v>
      </c>
      <c r="B112" s="154" t="s">
        <v>1814</v>
      </c>
      <c r="C112" s="49" t="s">
        <v>5345</v>
      </c>
      <c r="D112" s="108"/>
      <c r="E112" s="109"/>
      <c r="F112" s="109"/>
      <c r="G112" s="55"/>
      <c r="H112" s="54"/>
      <c r="I112" s="54"/>
      <c r="J112" s="54"/>
      <c r="K112" s="41"/>
      <c r="L112" s="1"/>
      <c r="M112" s="160"/>
      <c r="N112" s="159"/>
      <c r="O112" s="159"/>
      <c r="P112" s="1"/>
      <c r="Q112" s="40"/>
      <c r="R112" s="62" t="s">
        <v>2234</v>
      </c>
      <c r="S112" s="62"/>
      <c r="T112" s="62"/>
      <c r="U112" s="62"/>
      <c r="V112" s="62"/>
      <c r="W112" s="168"/>
      <c r="X112" s="62"/>
      <c r="Y112" s="62"/>
      <c r="Z112" s="67"/>
      <c r="AA112" s="58"/>
      <c r="AB112" s="58"/>
      <c r="AC112" s="74"/>
      <c r="AD112" s="166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50"/>
      <c r="AT112" s="268"/>
      <c r="AU112" s="163">
        <v>5</v>
      </c>
      <c r="AV112" s="162" t="s">
        <v>2251</v>
      </c>
      <c r="AW112" s="159"/>
      <c r="AX112" s="161"/>
      <c r="AY112" s="89">
        <f>ROUND(ROUND(M105*W114,0)*$AB$12,0)-AU112</f>
        <v>273</v>
      </c>
      <c r="AZ112" s="9"/>
      <c r="BA112" s="38"/>
    </row>
    <row r="113" spans="1:53" ht="14.25" customHeight="1" x14ac:dyDescent="0.3">
      <c r="A113" s="6">
        <v>22</v>
      </c>
      <c r="B113" s="154" t="s">
        <v>1813</v>
      </c>
      <c r="C113" s="49" t="s">
        <v>5344</v>
      </c>
      <c r="D113" s="108"/>
      <c r="E113" s="109"/>
      <c r="F113" s="109"/>
      <c r="G113" s="41"/>
      <c r="H113" s="1"/>
      <c r="I113" s="1"/>
      <c r="J113" s="1"/>
      <c r="K113" s="173"/>
      <c r="L113" s="159"/>
      <c r="M113" s="160"/>
      <c r="N113" s="159"/>
      <c r="O113" s="159"/>
      <c r="P113" s="1"/>
      <c r="Q113" s="40"/>
      <c r="R113" s="58" t="s">
        <v>2231</v>
      </c>
      <c r="S113" s="58"/>
      <c r="T113" s="58"/>
      <c r="U113" s="58"/>
      <c r="V113" s="58"/>
      <c r="W113" s="158"/>
      <c r="X113" s="58"/>
      <c r="Y113" s="58"/>
      <c r="Z113" s="67"/>
      <c r="AA113" s="58"/>
      <c r="AB113" s="58"/>
      <c r="AC113" s="74"/>
      <c r="AD113" s="304" t="s">
        <v>2230</v>
      </c>
      <c r="AE113" s="305"/>
      <c r="AF113" s="305"/>
      <c r="AG113" s="305"/>
      <c r="AH113" s="305"/>
      <c r="AI113" s="306"/>
      <c r="AJ113" s="166" t="s">
        <v>2244</v>
      </c>
      <c r="AK113" s="62"/>
      <c r="AL113" s="62"/>
      <c r="AM113" s="62"/>
      <c r="AN113" s="62"/>
      <c r="AO113" s="62"/>
      <c r="AP113" s="62"/>
      <c r="AQ113" s="62"/>
      <c r="AR113" s="62"/>
      <c r="AS113" s="50" t="s">
        <v>2224</v>
      </c>
      <c r="AT113" s="205">
        <v>0.7</v>
      </c>
      <c r="AU113" s="157"/>
      <c r="AV113" s="156"/>
      <c r="AW113" s="156"/>
      <c r="AX113" s="155"/>
      <c r="AY113" s="89">
        <f>ROUND(ROUND(ROUND(M105*W114,0)*$AB$12,0)*AT113,0)-AU112</f>
        <v>190</v>
      </c>
      <c r="AZ113" s="9"/>
      <c r="BA113" s="38"/>
    </row>
    <row r="114" spans="1:53" ht="14.1" x14ac:dyDescent="0.3">
      <c r="A114" s="6">
        <v>22</v>
      </c>
      <c r="B114" s="154" t="s">
        <v>1812</v>
      </c>
      <c r="C114" s="49" t="s">
        <v>5343</v>
      </c>
      <c r="D114" s="108"/>
      <c r="E114" s="109"/>
      <c r="F114" s="109"/>
      <c r="G114" s="41"/>
      <c r="H114" s="1"/>
      <c r="I114" s="1"/>
      <c r="J114" s="1"/>
      <c r="K114" s="173"/>
      <c r="L114" s="159"/>
      <c r="M114" s="160"/>
      <c r="N114" s="159"/>
      <c r="O114" s="159"/>
      <c r="P114" s="1"/>
      <c r="Q114" s="40"/>
      <c r="R114" s="58"/>
      <c r="S114" s="58"/>
      <c r="T114" s="58"/>
      <c r="U114" s="58"/>
      <c r="V114" s="127" t="s">
        <v>2224</v>
      </c>
      <c r="W114" s="150">
        <v>0.96499999999999997</v>
      </c>
      <c r="X114" s="58"/>
      <c r="Y114" s="58"/>
      <c r="Z114" s="67"/>
      <c r="AA114" s="58"/>
      <c r="AB114" s="58"/>
      <c r="AC114" s="74"/>
      <c r="AD114" s="307"/>
      <c r="AE114" s="308"/>
      <c r="AF114" s="308"/>
      <c r="AG114" s="308"/>
      <c r="AH114" s="308"/>
      <c r="AI114" s="309"/>
      <c r="AJ114" s="45" t="s">
        <v>2248</v>
      </c>
      <c r="AK114" s="46"/>
      <c r="AL114" s="46"/>
      <c r="AM114" s="46"/>
      <c r="AN114" s="46"/>
      <c r="AO114" s="46"/>
      <c r="AP114" s="46"/>
      <c r="AQ114" s="46"/>
      <c r="AR114" s="46"/>
      <c r="AS114" s="53" t="s">
        <v>1</v>
      </c>
      <c r="AT114" s="205">
        <v>0.5</v>
      </c>
      <c r="AU114" s="148"/>
      <c r="AV114" s="147"/>
      <c r="AW114" s="146"/>
      <c r="AX114" s="145"/>
      <c r="AY114" s="89">
        <f>ROUND(ROUND(ROUND(M105*W114,0)*$AB$12,0)*AT114,0)-AU112</f>
        <v>134</v>
      </c>
      <c r="AZ114" s="9"/>
      <c r="BA114" s="38"/>
    </row>
    <row r="115" spans="1:53" ht="14.25" customHeight="1" x14ac:dyDescent="0.3">
      <c r="A115" s="6">
        <v>22</v>
      </c>
      <c r="B115" s="154">
        <v>7795</v>
      </c>
      <c r="C115" s="49" t="s">
        <v>5342</v>
      </c>
      <c r="D115" s="108"/>
      <c r="E115" s="109"/>
      <c r="F115" s="109"/>
      <c r="G115" s="41"/>
      <c r="H115" s="1"/>
      <c r="I115" s="1"/>
      <c r="J115" s="159"/>
      <c r="K115" s="57" t="s">
        <v>2907</v>
      </c>
      <c r="L115" s="56"/>
      <c r="M115" s="266"/>
      <c r="N115" s="56"/>
      <c r="O115" s="56"/>
      <c r="P115" s="56"/>
      <c r="Q115" s="238"/>
      <c r="R115" s="30"/>
      <c r="S115" s="50"/>
      <c r="T115" s="50"/>
      <c r="U115" s="50"/>
      <c r="V115" s="50"/>
      <c r="W115" s="52"/>
      <c r="X115" s="50"/>
      <c r="Y115" s="50"/>
      <c r="Z115" s="68"/>
      <c r="AA115" s="127"/>
      <c r="AB115" s="127"/>
      <c r="AC115" s="81"/>
      <c r="AD115" s="166"/>
      <c r="AE115" s="62"/>
      <c r="AF115" s="62"/>
      <c r="AG115" s="62"/>
      <c r="AH115" s="62"/>
      <c r="AI115" s="62"/>
      <c r="AJ115" s="50"/>
      <c r="AK115" s="50"/>
      <c r="AL115" s="50"/>
      <c r="AM115" s="50"/>
      <c r="AN115" s="50"/>
      <c r="AO115" s="50"/>
      <c r="AP115" s="50"/>
      <c r="AQ115" s="50"/>
      <c r="AR115" s="50"/>
      <c r="AS115" s="165"/>
      <c r="AT115" s="271"/>
      <c r="AU115" s="176"/>
      <c r="AV115" s="165"/>
      <c r="AW115" s="165"/>
      <c r="AX115" s="175"/>
      <c r="AY115" s="89">
        <f>ROUND(M117*$AB$12,0)</f>
        <v>288</v>
      </c>
      <c r="AZ115" s="9"/>
      <c r="BA115" s="38"/>
    </row>
    <row r="116" spans="1:53" ht="14.25" customHeight="1" x14ac:dyDescent="0.3">
      <c r="A116" s="6">
        <v>22</v>
      </c>
      <c r="B116" s="154">
        <v>7796</v>
      </c>
      <c r="C116" s="49" t="s">
        <v>5341</v>
      </c>
      <c r="D116" s="108"/>
      <c r="E116" s="109"/>
      <c r="F116" s="109"/>
      <c r="G116" s="41"/>
      <c r="H116" s="1"/>
      <c r="I116" s="1"/>
      <c r="J116" s="159"/>
      <c r="K116" s="55"/>
      <c r="L116" s="54"/>
      <c r="M116" s="265"/>
      <c r="N116" s="54"/>
      <c r="O116" s="54"/>
      <c r="P116" s="54"/>
      <c r="Q116" s="200"/>
      <c r="R116" s="1"/>
      <c r="S116" s="58"/>
      <c r="T116" s="58"/>
      <c r="U116" s="58"/>
      <c r="V116" s="58"/>
      <c r="W116" s="158"/>
      <c r="X116" s="58"/>
      <c r="Y116" s="58"/>
      <c r="Z116" s="67"/>
      <c r="AA116" s="58"/>
      <c r="AB116" s="58"/>
      <c r="AC116" s="74"/>
      <c r="AD116" s="304" t="s">
        <v>2230</v>
      </c>
      <c r="AE116" s="305"/>
      <c r="AF116" s="305"/>
      <c r="AG116" s="305"/>
      <c r="AH116" s="305"/>
      <c r="AI116" s="306"/>
      <c r="AJ116" s="166" t="s">
        <v>2244</v>
      </c>
      <c r="AK116" s="62"/>
      <c r="AL116" s="62"/>
      <c r="AM116" s="62"/>
      <c r="AN116" s="62"/>
      <c r="AO116" s="62"/>
      <c r="AP116" s="62"/>
      <c r="AQ116" s="62"/>
      <c r="AR116" s="62"/>
      <c r="AS116" s="50" t="s">
        <v>2224</v>
      </c>
      <c r="AT116" s="205">
        <v>0.7</v>
      </c>
      <c r="AU116" s="157"/>
      <c r="AV116" s="156"/>
      <c r="AW116" s="156"/>
      <c r="AX116" s="155"/>
      <c r="AY116" s="89">
        <f>ROUND(ROUND(M117*$AB$12,0)*AT116,0)</f>
        <v>202</v>
      </c>
      <c r="AZ116" s="9"/>
      <c r="BA116" s="38"/>
    </row>
    <row r="117" spans="1:53" ht="14.1" x14ac:dyDescent="0.3">
      <c r="A117" s="6">
        <v>22</v>
      </c>
      <c r="B117" s="154" t="s">
        <v>1811</v>
      </c>
      <c r="C117" s="49" t="s">
        <v>5340</v>
      </c>
      <c r="D117" s="108"/>
      <c r="E117" s="109"/>
      <c r="F117" s="109"/>
      <c r="G117" s="41"/>
      <c r="H117" s="1"/>
      <c r="I117" s="1"/>
      <c r="J117" s="159"/>
      <c r="K117" s="108"/>
      <c r="L117" s="109"/>
      <c r="M117" s="174">
        <f>'7経過的生活介護(基本５）'!L117</f>
        <v>411</v>
      </c>
      <c r="N117" s="1" t="s">
        <v>1860</v>
      </c>
      <c r="O117" s="1"/>
      <c r="P117" s="109"/>
      <c r="Q117" s="110"/>
      <c r="R117" s="1"/>
      <c r="S117" s="58"/>
      <c r="T117" s="58"/>
      <c r="U117" s="58"/>
      <c r="V117" s="58"/>
      <c r="W117" s="158"/>
      <c r="X117" s="58"/>
      <c r="Y117" s="58"/>
      <c r="Z117" s="67"/>
      <c r="AA117" s="58"/>
      <c r="AB117" s="58"/>
      <c r="AC117" s="74"/>
      <c r="AD117" s="307"/>
      <c r="AE117" s="308"/>
      <c r="AF117" s="308"/>
      <c r="AG117" s="308"/>
      <c r="AH117" s="308"/>
      <c r="AI117" s="309"/>
      <c r="AJ117" s="45" t="s">
        <v>2248</v>
      </c>
      <c r="AK117" s="46"/>
      <c r="AL117" s="46"/>
      <c r="AM117" s="46"/>
      <c r="AN117" s="46"/>
      <c r="AO117" s="46"/>
      <c r="AP117" s="46"/>
      <c r="AQ117" s="46"/>
      <c r="AR117" s="46"/>
      <c r="AS117" s="53" t="s">
        <v>1</v>
      </c>
      <c r="AT117" s="205">
        <v>0.5</v>
      </c>
      <c r="AU117" s="157"/>
      <c r="AV117" s="156"/>
      <c r="AW117" s="156"/>
      <c r="AX117" s="155"/>
      <c r="AY117" s="89">
        <f>ROUND(ROUND(M117*$AB$12,0)*AT117,0)</f>
        <v>144</v>
      </c>
      <c r="AZ117" s="9"/>
      <c r="BA117" s="38"/>
    </row>
    <row r="118" spans="1:53" ht="14.1" x14ac:dyDescent="0.3">
      <c r="A118" s="6">
        <v>22</v>
      </c>
      <c r="B118" s="154">
        <v>7797</v>
      </c>
      <c r="C118" s="49" t="s">
        <v>5339</v>
      </c>
      <c r="D118" s="108"/>
      <c r="E118" s="109"/>
      <c r="F118" s="109"/>
      <c r="G118" s="41"/>
      <c r="H118" s="1"/>
      <c r="I118" s="1"/>
      <c r="J118" s="159"/>
      <c r="K118" s="173"/>
      <c r="L118" s="159"/>
      <c r="M118" s="160"/>
      <c r="N118" s="159"/>
      <c r="O118" s="159"/>
      <c r="P118" s="159"/>
      <c r="Q118" s="40"/>
      <c r="R118" s="62" t="s">
        <v>2234</v>
      </c>
      <c r="S118" s="62"/>
      <c r="T118" s="62"/>
      <c r="U118" s="62"/>
      <c r="V118" s="62"/>
      <c r="W118" s="168"/>
      <c r="X118" s="62"/>
      <c r="Y118" s="62"/>
      <c r="Z118" s="67"/>
      <c r="AA118" s="58"/>
      <c r="AB118" s="58"/>
      <c r="AC118" s="74"/>
      <c r="AD118" s="166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50"/>
      <c r="AT118" s="268"/>
      <c r="AU118" s="157"/>
      <c r="AV118" s="156"/>
      <c r="AW118" s="156"/>
      <c r="AX118" s="155"/>
      <c r="AY118" s="89">
        <f>ROUND(ROUND(M117*W120,0)*$AB$12,0)</f>
        <v>278</v>
      </c>
      <c r="AZ118" s="9"/>
      <c r="BA118" s="38"/>
    </row>
    <row r="119" spans="1:53" ht="14.25" customHeight="1" x14ac:dyDescent="0.3">
      <c r="A119" s="6">
        <v>22</v>
      </c>
      <c r="B119" s="154">
        <v>7798</v>
      </c>
      <c r="C119" s="49" t="s">
        <v>5338</v>
      </c>
      <c r="D119" s="108"/>
      <c r="E119" s="109"/>
      <c r="F119" s="109"/>
      <c r="G119" s="41"/>
      <c r="H119" s="1"/>
      <c r="I119" s="1"/>
      <c r="J119" s="159"/>
      <c r="K119" s="173"/>
      <c r="L119" s="159"/>
      <c r="M119" s="160"/>
      <c r="N119" s="159"/>
      <c r="O119" s="159"/>
      <c r="P119" s="159"/>
      <c r="Q119" s="40"/>
      <c r="R119" s="58" t="s">
        <v>2231</v>
      </c>
      <c r="S119" s="58"/>
      <c r="T119" s="58"/>
      <c r="U119" s="58"/>
      <c r="V119" s="58"/>
      <c r="W119" s="158"/>
      <c r="X119" s="58"/>
      <c r="Y119" s="58"/>
      <c r="Z119" s="67"/>
      <c r="AA119" s="58"/>
      <c r="AB119" s="58"/>
      <c r="AC119" s="74"/>
      <c r="AD119" s="304" t="s">
        <v>2230</v>
      </c>
      <c r="AE119" s="305"/>
      <c r="AF119" s="305"/>
      <c r="AG119" s="305"/>
      <c r="AH119" s="305"/>
      <c r="AI119" s="306"/>
      <c r="AJ119" s="166" t="s">
        <v>2244</v>
      </c>
      <c r="AK119" s="62"/>
      <c r="AL119" s="62"/>
      <c r="AM119" s="62"/>
      <c r="AN119" s="62"/>
      <c r="AO119" s="62"/>
      <c r="AP119" s="62"/>
      <c r="AQ119" s="62"/>
      <c r="AR119" s="62"/>
      <c r="AS119" s="50" t="s">
        <v>2224</v>
      </c>
      <c r="AT119" s="205">
        <v>0.7</v>
      </c>
      <c r="AU119" s="157"/>
      <c r="AV119" s="156"/>
      <c r="AW119" s="156"/>
      <c r="AX119" s="155"/>
      <c r="AY119" s="89">
        <f>ROUND(ROUND(ROUND(M117*W120,0)*$AB$12,0)*AT119,0)</f>
        <v>195</v>
      </c>
      <c r="AZ119" s="9"/>
      <c r="BA119" s="38"/>
    </row>
    <row r="120" spans="1:53" ht="14.1" x14ac:dyDescent="0.3">
      <c r="A120" s="6">
        <v>22</v>
      </c>
      <c r="B120" s="154" t="s">
        <v>1810</v>
      </c>
      <c r="C120" s="49" t="s">
        <v>5337</v>
      </c>
      <c r="D120" s="108"/>
      <c r="E120" s="109"/>
      <c r="F120" s="109"/>
      <c r="G120" s="41"/>
      <c r="H120" s="1"/>
      <c r="I120" s="1"/>
      <c r="J120" s="159"/>
      <c r="K120" s="173"/>
      <c r="L120" s="159"/>
      <c r="M120" s="160"/>
      <c r="N120" s="159"/>
      <c r="O120" s="159"/>
      <c r="P120" s="159"/>
      <c r="Q120" s="40"/>
      <c r="R120" s="58"/>
      <c r="S120" s="58"/>
      <c r="T120" s="58"/>
      <c r="U120" s="58"/>
      <c r="V120" s="127" t="s">
        <v>2224</v>
      </c>
      <c r="W120" s="150">
        <v>0.96499999999999997</v>
      </c>
      <c r="X120" s="58"/>
      <c r="Y120" s="58"/>
      <c r="Z120" s="67"/>
      <c r="AA120" s="58"/>
      <c r="AB120" s="58"/>
      <c r="AC120" s="74"/>
      <c r="AD120" s="307"/>
      <c r="AE120" s="308"/>
      <c r="AF120" s="308"/>
      <c r="AG120" s="308"/>
      <c r="AH120" s="308"/>
      <c r="AI120" s="309"/>
      <c r="AJ120" s="45" t="s">
        <v>2248</v>
      </c>
      <c r="AK120" s="46"/>
      <c r="AL120" s="46"/>
      <c r="AM120" s="46"/>
      <c r="AN120" s="46"/>
      <c r="AO120" s="46"/>
      <c r="AP120" s="46"/>
      <c r="AQ120" s="46"/>
      <c r="AR120" s="46"/>
      <c r="AS120" s="53" t="s">
        <v>1</v>
      </c>
      <c r="AT120" s="205">
        <v>0.5</v>
      </c>
      <c r="AU120" s="157"/>
      <c r="AV120" s="156"/>
      <c r="AW120" s="156"/>
      <c r="AX120" s="155"/>
      <c r="AY120" s="89">
        <f>ROUND(ROUND(ROUND(M117*W120,0)*$AB$12,0)*AT120,0)</f>
        <v>139</v>
      </c>
      <c r="AZ120" s="9"/>
      <c r="BA120" s="38"/>
    </row>
    <row r="121" spans="1:53" ht="14.25" customHeight="1" x14ac:dyDescent="0.3">
      <c r="A121" s="6">
        <v>22</v>
      </c>
      <c r="B121" s="154" t="s">
        <v>1809</v>
      </c>
      <c r="C121" s="49" t="s">
        <v>5336</v>
      </c>
      <c r="D121" s="108"/>
      <c r="E121" s="109"/>
      <c r="F121" s="109"/>
      <c r="G121" s="41"/>
      <c r="H121" s="1"/>
      <c r="I121" s="1"/>
      <c r="J121" s="159"/>
      <c r="K121" s="108"/>
      <c r="L121" s="109"/>
      <c r="M121" s="269"/>
      <c r="N121" s="109"/>
      <c r="O121" s="109"/>
      <c r="P121" s="109"/>
      <c r="Q121" s="110"/>
      <c r="R121" s="30"/>
      <c r="S121" s="50"/>
      <c r="T121" s="50"/>
      <c r="U121" s="50"/>
      <c r="V121" s="50"/>
      <c r="W121" s="52"/>
      <c r="X121" s="50"/>
      <c r="Y121" s="50"/>
      <c r="Z121" s="68"/>
      <c r="AA121" s="127"/>
      <c r="AB121" s="127"/>
      <c r="AC121" s="81"/>
      <c r="AD121" s="166"/>
      <c r="AE121" s="62"/>
      <c r="AF121" s="62"/>
      <c r="AG121" s="62"/>
      <c r="AH121" s="62"/>
      <c r="AI121" s="62"/>
      <c r="AJ121" s="50"/>
      <c r="AK121" s="50"/>
      <c r="AL121" s="50"/>
      <c r="AM121" s="50"/>
      <c r="AN121" s="50"/>
      <c r="AO121" s="50"/>
      <c r="AP121" s="50"/>
      <c r="AQ121" s="50"/>
      <c r="AR121" s="50"/>
      <c r="AS121" s="165"/>
      <c r="AT121" s="271"/>
      <c r="AU121" s="310" t="s">
        <v>2255</v>
      </c>
      <c r="AV121" s="311"/>
      <c r="AW121" s="311"/>
      <c r="AX121" s="312"/>
      <c r="AY121" s="89">
        <f>ROUND(M117*$AB$12,0)-AU124</f>
        <v>283</v>
      </c>
      <c r="AZ121" s="9"/>
      <c r="BA121" s="38"/>
    </row>
    <row r="122" spans="1:53" ht="14.25" customHeight="1" x14ac:dyDescent="0.3">
      <c r="A122" s="6">
        <v>22</v>
      </c>
      <c r="B122" s="154" t="s">
        <v>1808</v>
      </c>
      <c r="C122" s="49" t="s">
        <v>5335</v>
      </c>
      <c r="D122" s="108"/>
      <c r="E122" s="109"/>
      <c r="F122" s="109"/>
      <c r="G122" s="41"/>
      <c r="H122" s="1"/>
      <c r="I122" s="1"/>
      <c r="J122" s="159"/>
      <c r="K122" s="108"/>
      <c r="L122" s="109"/>
      <c r="M122" s="269"/>
      <c r="N122" s="109"/>
      <c r="O122" s="109"/>
      <c r="P122" s="109"/>
      <c r="Q122" s="110"/>
      <c r="R122" s="1"/>
      <c r="S122" s="58"/>
      <c r="T122" s="58"/>
      <c r="U122" s="58"/>
      <c r="V122" s="58"/>
      <c r="W122" s="158"/>
      <c r="X122" s="58"/>
      <c r="Y122" s="58"/>
      <c r="Z122" s="67"/>
      <c r="AA122" s="58"/>
      <c r="AB122" s="58"/>
      <c r="AC122" s="74"/>
      <c r="AD122" s="304" t="s">
        <v>2230</v>
      </c>
      <c r="AE122" s="305"/>
      <c r="AF122" s="305"/>
      <c r="AG122" s="305"/>
      <c r="AH122" s="305"/>
      <c r="AI122" s="306"/>
      <c r="AJ122" s="166" t="s">
        <v>2244</v>
      </c>
      <c r="AK122" s="62"/>
      <c r="AL122" s="62"/>
      <c r="AM122" s="62"/>
      <c r="AN122" s="62"/>
      <c r="AO122" s="62"/>
      <c r="AP122" s="62"/>
      <c r="AQ122" s="62"/>
      <c r="AR122" s="62"/>
      <c r="AS122" s="50" t="s">
        <v>2224</v>
      </c>
      <c r="AT122" s="205">
        <v>0.7</v>
      </c>
      <c r="AU122" s="313"/>
      <c r="AV122" s="314"/>
      <c r="AW122" s="314"/>
      <c r="AX122" s="315"/>
      <c r="AY122" s="89">
        <f>ROUND(ROUND(M117*$AB$12,0)*AT122,0)-AU124</f>
        <v>197</v>
      </c>
      <c r="AZ122" s="9"/>
      <c r="BA122" s="38"/>
    </row>
    <row r="123" spans="1:53" ht="14.1" x14ac:dyDescent="0.3">
      <c r="A123" s="6">
        <v>22</v>
      </c>
      <c r="B123" s="154" t="s">
        <v>1807</v>
      </c>
      <c r="C123" s="49" t="s">
        <v>5334</v>
      </c>
      <c r="D123" s="108"/>
      <c r="E123" s="109"/>
      <c r="F123" s="109"/>
      <c r="G123" s="41"/>
      <c r="H123" s="1"/>
      <c r="I123" s="1"/>
      <c r="J123" s="159"/>
      <c r="K123" s="108"/>
      <c r="L123" s="109"/>
      <c r="M123" s="196"/>
      <c r="N123" s="1"/>
      <c r="O123" s="1"/>
      <c r="P123" s="109"/>
      <c r="Q123" s="110"/>
      <c r="R123" s="1"/>
      <c r="S123" s="58"/>
      <c r="T123" s="58"/>
      <c r="U123" s="58"/>
      <c r="V123" s="58"/>
      <c r="W123" s="158"/>
      <c r="X123" s="58"/>
      <c r="Y123" s="58"/>
      <c r="Z123" s="67"/>
      <c r="AA123" s="58"/>
      <c r="AB123" s="58"/>
      <c r="AC123" s="74"/>
      <c r="AD123" s="307"/>
      <c r="AE123" s="308"/>
      <c r="AF123" s="308"/>
      <c r="AG123" s="308"/>
      <c r="AH123" s="308"/>
      <c r="AI123" s="309"/>
      <c r="AJ123" s="45" t="s">
        <v>2248</v>
      </c>
      <c r="AK123" s="46"/>
      <c r="AL123" s="46"/>
      <c r="AM123" s="46"/>
      <c r="AN123" s="46"/>
      <c r="AO123" s="46"/>
      <c r="AP123" s="46"/>
      <c r="AQ123" s="46"/>
      <c r="AR123" s="46"/>
      <c r="AS123" s="53" t="s">
        <v>1</v>
      </c>
      <c r="AT123" s="205">
        <v>0.5</v>
      </c>
      <c r="AU123" s="313"/>
      <c r="AV123" s="314"/>
      <c r="AW123" s="314"/>
      <c r="AX123" s="315"/>
      <c r="AY123" s="89">
        <f>ROUND(ROUND(M117*$AB$12,0)*AT123,0)-AU124</f>
        <v>139</v>
      </c>
      <c r="AZ123" s="9"/>
      <c r="BA123" s="38"/>
    </row>
    <row r="124" spans="1:53" ht="14.1" x14ac:dyDescent="0.3">
      <c r="A124" s="6">
        <v>22</v>
      </c>
      <c r="B124" s="154" t="s">
        <v>1806</v>
      </c>
      <c r="C124" s="49" t="s">
        <v>5333</v>
      </c>
      <c r="D124" s="108"/>
      <c r="E124" s="109"/>
      <c r="F124" s="109"/>
      <c r="G124" s="41"/>
      <c r="H124" s="1"/>
      <c r="I124" s="1"/>
      <c r="J124" s="159"/>
      <c r="K124" s="173"/>
      <c r="L124" s="159"/>
      <c r="M124" s="160"/>
      <c r="N124" s="159"/>
      <c r="O124" s="159"/>
      <c r="P124" s="159"/>
      <c r="Q124" s="40"/>
      <c r="R124" s="166" t="s">
        <v>2234</v>
      </c>
      <c r="S124" s="62"/>
      <c r="T124" s="62"/>
      <c r="U124" s="62"/>
      <c r="V124" s="62"/>
      <c r="W124" s="168"/>
      <c r="X124" s="62"/>
      <c r="Y124" s="167"/>
      <c r="Z124" s="67"/>
      <c r="AA124" s="58"/>
      <c r="AB124" s="58"/>
      <c r="AC124" s="74"/>
      <c r="AD124" s="166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50"/>
      <c r="AT124" s="268"/>
      <c r="AU124" s="163">
        <v>5</v>
      </c>
      <c r="AV124" s="162" t="s">
        <v>2251</v>
      </c>
      <c r="AW124" s="159"/>
      <c r="AX124" s="161"/>
      <c r="AY124" s="89">
        <f>ROUND(ROUND(M117*W126,0)*$AB$12,0)-AU124</f>
        <v>273</v>
      </c>
      <c r="AZ124" s="9"/>
      <c r="BA124" s="38"/>
    </row>
    <row r="125" spans="1:53" ht="14.25" customHeight="1" x14ac:dyDescent="0.3">
      <c r="A125" s="6">
        <v>22</v>
      </c>
      <c r="B125" s="154" t="s">
        <v>1805</v>
      </c>
      <c r="C125" s="49" t="s">
        <v>5332</v>
      </c>
      <c r="D125" s="108"/>
      <c r="E125" s="109"/>
      <c r="F125" s="109"/>
      <c r="G125" s="41"/>
      <c r="H125" s="1"/>
      <c r="I125" s="1"/>
      <c r="J125" s="159"/>
      <c r="K125" s="173"/>
      <c r="L125" s="159"/>
      <c r="M125" s="160"/>
      <c r="N125" s="159"/>
      <c r="O125" s="159"/>
      <c r="P125" s="159"/>
      <c r="Q125" s="40"/>
      <c r="R125" s="67" t="s">
        <v>2231</v>
      </c>
      <c r="S125" s="58"/>
      <c r="T125" s="58"/>
      <c r="U125" s="58"/>
      <c r="V125" s="58"/>
      <c r="W125" s="158"/>
      <c r="X125" s="58"/>
      <c r="Y125" s="74"/>
      <c r="Z125" s="67"/>
      <c r="AA125" s="58"/>
      <c r="AB125" s="58"/>
      <c r="AC125" s="74"/>
      <c r="AD125" s="304" t="s">
        <v>2230</v>
      </c>
      <c r="AE125" s="305"/>
      <c r="AF125" s="305"/>
      <c r="AG125" s="305"/>
      <c r="AH125" s="305"/>
      <c r="AI125" s="306"/>
      <c r="AJ125" s="166" t="s">
        <v>2244</v>
      </c>
      <c r="AK125" s="62"/>
      <c r="AL125" s="62"/>
      <c r="AM125" s="62"/>
      <c r="AN125" s="62"/>
      <c r="AO125" s="62"/>
      <c r="AP125" s="62"/>
      <c r="AQ125" s="62"/>
      <c r="AR125" s="62"/>
      <c r="AS125" s="50" t="s">
        <v>2224</v>
      </c>
      <c r="AT125" s="205">
        <v>0.7</v>
      </c>
      <c r="AU125" s="157"/>
      <c r="AV125" s="156"/>
      <c r="AW125" s="156"/>
      <c r="AX125" s="155"/>
      <c r="AY125" s="89">
        <f>ROUND(ROUND(ROUND(M117*W126,0)*$AB$12,0)*AT125,0)-AU124</f>
        <v>190</v>
      </c>
      <c r="AZ125" s="9"/>
      <c r="BA125" s="38"/>
    </row>
    <row r="126" spans="1:53" ht="14.1" x14ac:dyDescent="0.3">
      <c r="A126" s="6">
        <v>22</v>
      </c>
      <c r="B126" s="154" t="s">
        <v>1804</v>
      </c>
      <c r="C126" s="49" t="s">
        <v>5331</v>
      </c>
      <c r="D126" s="108"/>
      <c r="E126" s="109"/>
      <c r="F126" s="109"/>
      <c r="G126" s="39"/>
      <c r="H126" s="4"/>
      <c r="I126" s="4"/>
      <c r="J126" s="152"/>
      <c r="K126" s="153"/>
      <c r="L126" s="152"/>
      <c r="M126" s="183"/>
      <c r="N126" s="152"/>
      <c r="O126" s="152"/>
      <c r="P126" s="152"/>
      <c r="Q126" s="17"/>
      <c r="R126" s="13"/>
      <c r="S126" s="7"/>
      <c r="T126" s="7"/>
      <c r="U126" s="7"/>
      <c r="V126" s="107" t="s">
        <v>2224</v>
      </c>
      <c r="W126" s="150">
        <v>0.96499999999999997</v>
      </c>
      <c r="X126" s="7"/>
      <c r="Y126" s="149"/>
      <c r="Z126" s="67"/>
      <c r="AA126" s="58"/>
      <c r="AB126" s="58"/>
      <c r="AC126" s="74"/>
      <c r="AD126" s="307"/>
      <c r="AE126" s="308"/>
      <c r="AF126" s="308"/>
      <c r="AG126" s="308"/>
      <c r="AH126" s="308"/>
      <c r="AI126" s="309"/>
      <c r="AJ126" s="45" t="s">
        <v>2248</v>
      </c>
      <c r="AK126" s="46"/>
      <c r="AL126" s="46"/>
      <c r="AM126" s="46"/>
      <c r="AN126" s="46"/>
      <c r="AO126" s="46"/>
      <c r="AP126" s="46"/>
      <c r="AQ126" s="46"/>
      <c r="AR126" s="46"/>
      <c r="AS126" s="53" t="s">
        <v>1</v>
      </c>
      <c r="AT126" s="205">
        <v>0.5</v>
      </c>
      <c r="AU126" s="148"/>
      <c r="AV126" s="147"/>
      <c r="AW126" s="146"/>
      <c r="AX126" s="145"/>
      <c r="AY126" s="89">
        <f>ROUND(ROUND(ROUND(M117*W126,0)*$AB$12,0)*AT126,0)-AU124</f>
        <v>134</v>
      </c>
      <c r="AZ126" s="9"/>
      <c r="BA126" s="38"/>
    </row>
    <row r="127" spans="1:53" ht="14.25" customHeight="1" x14ac:dyDescent="0.3">
      <c r="A127" s="6">
        <v>22</v>
      </c>
      <c r="B127" s="154">
        <v>7801</v>
      </c>
      <c r="C127" s="49" t="s">
        <v>5330</v>
      </c>
      <c r="D127" s="298" t="s">
        <v>3461</v>
      </c>
      <c r="E127" s="299"/>
      <c r="F127" s="300"/>
      <c r="G127" s="47" t="s">
        <v>3460</v>
      </c>
      <c r="H127" s="30"/>
      <c r="I127" s="30"/>
      <c r="J127" s="165"/>
      <c r="K127" s="30"/>
      <c r="L127" s="165"/>
      <c r="M127" s="164"/>
      <c r="N127" s="165"/>
      <c r="O127" s="165"/>
      <c r="P127" s="165"/>
      <c r="Q127" s="48"/>
      <c r="R127" s="30"/>
      <c r="S127" s="50"/>
      <c r="T127" s="50"/>
      <c r="U127" s="50"/>
      <c r="V127" s="50"/>
      <c r="W127" s="52"/>
      <c r="X127" s="50"/>
      <c r="Y127" s="50"/>
      <c r="Z127" s="68"/>
      <c r="AA127" s="127"/>
      <c r="AB127" s="127"/>
      <c r="AC127" s="81"/>
      <c r="AD127" s="166"/>
      <c r="AE127" s="62"/>
      <c r="AF127" s="62"/>
      <c r="AG127" s="62"/>
      <c r="AH127" s="62"/>
      <c r="AI127" s="62"/>
      <c r="AJ127" s="50"/>
      <c r="AK127" s="50"/>
      <c r="AL127" s="50"/>
      <c r="AM127" s="50"/>
      <c r="AN127" s="50"/>
      <c r="AO127" s="50"/>
      <c r="AP127" s="50"/>
      <c r="AQ127" s="50"/>
      <c r="AR127" s="50"/>
      <c r="AS127" s="165"/>
      <c r="AT127" s="271"/>
      <c r="AU127" s="176"/>
      <c r="AV127" s="165"/>
      <c r="AW127" s="165"/>
      <c r="AX127" s="175"/>
      <c r="AY127" s="89">
        <f>ROUND(M129*$AB$12,0)</f>
        <v>495</v>
      </c>
      <c r="AZ127" s="9"/>
      <c r="BA127" s="38"/>
    </row>
    <row r="128" spans="1:53" ht="14.25" customHeight="1" x14ac:dyDescent="0.3">
      <c r="A128" s="6">
        <v>22</v>
      </c>
      <c r="B128" s="154">
        <v>7802</v>
      </c>
      <c r="C128" s="49" t="s">
        <v>5329</v>
      </c>
      <c r="D128" s="301"/>
      <c r="E128" s="302"/>
      <c r="F128" s="303"/>
      <c r="G128" s="41"/>
      <c r="H128" s="1"/>
      <c r="I128" s="1"/>
      <c r="J128" s="159"/>
      <c r="K128" s="1"/>
      <c r="L128" s="159"/>
      <c r="M128" s="160"/>
      <c r="N128" s="159"/>
      <c r="O128" s="159"/>
      <c r="P128" s="159"/>
      <c r="Q128" s="40"/>
      <c r="R128" s="1"/>
      <c r="S128" s="58"/>
      <c r="T128" s="58"/>
      <c r="U128" s="58"/>
      <c r="V128" s="58"/>
      <c r="W128" s="158"/>
      <c r="X128" s="58"/>
      <c r="Y128" s="58"/>
      <c r="Z128" s="67"/>
      <c r="AA128" s="58"/>
      <c r="AB128" s="58"/>
      <c r="AC128" s="74"/>
      <c r="AD128" s="304" t="s">
        <v>2230</v>
      </c>
      <c r="AE128" s="305"/>
      <c r="AF128" s="305"/>
      <c r="AG128" s="305"/>
      <c r="AH128" s="305"/>
      <c r="AI128" s="306"/>
      <c r="AJ128" s="166" t="s">
        <v>2244</v>
      </c>
      <c r="AK128" s="62"/>
      <c r="AL128" s="62"/>
      <c r="AM128" s="62"/>
      <c r="AN128" s="62"/>
      <c r="AO128" s="62"/>
      <c r="AP128" s="62"/>
      <c r="AQ128" s="62"/>
      <c r="AR128" s="62"/>
      <c r="AS128" s="50" t="s">
        <v>2224</v>
      </c>
      <c r="AT128" s="205">
        <v>0.7</v>
      </c>
      <c r="AU128" s="157"/>
      <c r="AV128" s="156"/>
      <c r="AW128" s="156"/>
      <c r="AX128" s="155"/>
      <c r="AY128" s="89">
        <f>ROUND(ROUND(M129*$AB$12,0)*AT128,0)</f>
        <v>347</v>
      </c>
      <c r="AZ128" s="9"/>
      <c r="BA128" s="38"/>
    </row>
    <row r="129" spans="1:53" ht="14.1" x14ac:dyDescent="0.3">
      <c r="A129" s="6">
        <v>22</v>
      </c>
      <c r="B129" s="154" t="s">
        <v>1803</v>
      </c>
      <c r="C129" s="49" t="s">
        <v>5328</v>
      </c>
      <c r="D129" s="301"/>
      <c r="E129" s="302"/>
      <c r="F129" s="303"/>
      <c r="G129" s="41"/>
      <c r="H129" s="1"/>
      <c r="I129" s="1"/>
      <c r="J129" s="159"/>
      <c r="K129" s="1"/>
      <c r="L129" s="159"/>
      <c r="M129" s="174">
        <f>'7経過的生活介護(基本５）'!L129</f>
        <v>707</v>
      </c>
      <c r="N129" s="1" t="s">
        <v>1860</v>
      </c>
      <c r="O129" s="1"/>
      <c r="P129" s="159"/>
      <c r="Q129" s="40"/>
      <c r="R129" s="1"/>
      <c r="S129" s="58"/>
      <c r="T129" s="58"/>
      <c r="U129" s="58"/>
      <c r="V129" s="58"/>
      <c r="W129" s="158"/>
      <c r="X129" s="58"/>
      <c r="Y129" s="58"/>
      <c r="Z129" s="67"/>
      <c r="AA129" s="58"/>
      <c r="AB129" s="58"/>
      <c r="AC129" s="74"/>
      <c r="AD129" s="307"/>
      <c r="AE129" s="308"/>
      <c r="AF129" s="308"/>
      <c r="AG129" s="308"/>
      <c r="AH129" s="308"/>
      <c r="AI129" s="309"/>
      <c r="AJ129" s="45" t="s">
        <v>5327</v>
      </c>
      <c r="AK129" s="46"/>
      <c r="AL129" s="46"/>
      <c r="AM129" s="46"/>
      <c r="AN129" s="46"/>
      <c r="AO129" s="46"/>
      <c r="AP129" s="46"/>
      <c r="AQ129" s="46"/>
      <c r="AR129" s="46"/>
      <c r="AS129" s="53" t="s">
        <v>1</v>
      </c>
      <c r="AT129" s="205">
        <v>0.5</v>
      </c>
      <c r="AU129" s="157"/>
      <c r="AV129" s="156"/>
      <c r="AW129" s="156"/>
      <c r="AX129" s="155"/>
      <c r="AY129" s="89">
        <f>ROUND(ROUND(M129*$AB$12,0)*AT129,0)</f>
        <v>248</v>
      </c>
      <c r="AZ129" s="9"/>
      <c r="BA129" s="38"/>
    </row>
    <row r="130" spans="1:53" ht="14.1" x14ac:dyDescent="0.3">
      <c r="A130" s="6">
        <v>22</v>
      </c>
      <c r="B130" s="154">
        <v>7803</v>
      </c>
      <c r="C130" s="49" t="s">
        <v>5326</v>
      </c>
      <c r="D130" s="108"/>
      <c r="E130" s="109"/>
      <c r="F130" s="110"/>
      <c r="G130" s="41"/>
      <c r="H130" s="1"/>
      <c r="I130" s="1"/>
      <c r="J130" s="159"/>
      <c r="K130" s="1"/>
      <c r="L130" s="159"/>
      <c r="M130" s="160"/>
      <c r="N130" s="159"/>
      <c r="O130" s="159"/>
      <c r="P130" s="159"/>
      <c r="Q130" s="40"/>
      <c r="R130" s="62" t="s">
        <v>2234</v>
      </c>
      <c r="S130" s="62"/>
      <c r="T130" s="62"/>
      <c r="U130" s="62"/>
      <c r="V130" s="62"/>
      <c r="W130" s="168"/>
      <c r="X130" s="62"/>
      <c r="Y130" s="62"/>
      <c r="Z130" s="67"/>
      <c r="AA130" s="58"/>
      <c r="AB130" s="58"/>
      <c r="AC130" s="74"/>
      <c r="AD130" s="166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50"/>
      <c r="AT130" s="268"/>
      <c r="AU130" s="157"/>
      <c r="AV130" s="156"/>
      <c r="AW130" s="156"/>
      <c r="AX130" s="155"/>
      <c r="AY130" s="89">
        <f>ROUND(ROUND(M129*W132,0)*$AB$12,0)</f>
        <v>477</v>
      </c>
      <c r="AZ130" s="9"/>
      <c r="BA130" s="38"/>
    </row>
    <row r="131" spans="1:53" ht="14.25" customHeight="1" x14ac:dyDescent="0.3">
      <c r="A131" s="6">
        <v>22</v>
      </c>
      <c r="B131" s="154">
        <v>7804</v>
      </c>
      <c r="C131" s="49" t="s">
        <v>5325</v>
      </c>
      <c r="D131" s="108"/>
      <c r="E131" s="109"/>
      <c r="F131" s="110"/>
      <c r="G131" s="41"/>
      <c r="H131" s="1"/>
      <c r="I131" s="1"/>
      <c r="J131" s="159"/>
      <c r="K131" s="1"/>
      <c r="L131" s="159"/>
      <c r="M131" s="160"/>
      <c r="N131" s="159"/>
      <c r="O131" s="159"/>
      <c r="P131" s="159"/>
      <c r="Q131" s="40"/>
      <c r="R131" s="58" t="s">
        <v>2231</v>
      </c>
      <c r="S131" s="58"/>
      <c r="T131" s="58"/>
      <c r="U131" s="58"/>
      <c r="V131" s="58"/>
      <c r="W131" s="158"/>
      <c r="X131" s="58"/>
      <c r="Y131" s="58"/>
      <c r="Z131" s="67"/>
      <c r="AA131" s="58"/>
      <c r="AB131" s="58"/>
      <c r="AC131" s="74"/>
      <c r="AD131" s="304" t="s">
        <v>2230</v>
      </c>
      <c r="AE131" s="305"/>
      <c r="AF131" s="305"/>
      <c r="AG131" s="305"/>
      <c r="AH131" s="305"/>
      <c r="AI131" s="306"/>
      <c r="AJ131" s="166" t="s">
        <v>4446</v>
      </c>
      <c r="AK131" s="62"/>
      <c r="AL131" s="62"/>
      <c r="AM131" s="62"/>
      <c r="AN131" s="62"/>
      <c r="AO131" s="62"/>
      <c r="AP131" s="62"/>
      <c r="AQ131" s="62"/>
      <c r="AR131" s="62"/>
      <c r="AS131" s="50" t="s">
        <v>4444</v>
      </c>
      <c r="AT131" s="205">
        <v>0.7</v>
      </c>
      <c r="AU131" s="157"/>
      <c r="AV131" s="156"/>
      <c r="AW131" s="156"/>
      <c r="AX131" s="155"/>
      <c r="AY131" s="89">
        <f>ROUND(ROUND(ROUND(M129*W132,0)*$AB$12,0)*AT131,0)</f>
        <v>334</v>
      </c>
      <c r="AZ131" s="9"/>
      <c r="BA131" s="38"/>
    </row>
    <row r="132" spans="1:53" ht="14.1" x14ac:dyDescent="0.3">
      <c r="A132" s="6">
        <v>22</v>
      </c>
      <c r="B132" s="154" t="s">
        <v>1802</v>
      </c>
      <c r="C132" s="49" t="s">
        <v>5324</v>
      </c>
      <c r="D132" s="113"/>
      <c r="E132" s="114"/>
      <c r="F132" s="114"/>
      <c r="G132" s="41"/>
      <c r="H132" s="1"/>
      <c r="I132" s="1"/>
      <c r="J132" s="159"/>
      <c r="K132" s="1"/>
      <c r="L132" s="159"/>
      <c r="M132" s="160"/>
      <c r="N132" s="159"/>
      <c r="O132" s="159"/>
      <c r="P132" s="159"/>
      <c r="Q132" s="40"/>
      <c r="R132" s="58"/>
      <c r="S132" s="58"/>
      <c r="T132" s="58"/>
      <c r="U132" s="58"/>
      <c r="V132" s="127" t="s">
        <v>4444</v>
      </c>
      <c r="W132" s="150">
        <v>0.96499999999999997</v>
      </c>
      <c r="X132" s="58"/>
      <c r="Y132" s="58"/>
      <c r="Z132" s="67"/>
      <c r="AA132" s="58"/>
      <c r="AB132" s="58"/>
      <c r="AC132" s="74"/>
      <c r="AD132" s="307"/>
      <c r="AE132" s="308"/>
      <c r="AF132" s="308"/>
      <c r="AG132" s="308"/>
      <c r="AH132" s="308"/>
      <c r="AI132" s="309"/>
      <c r="AJ132" s="45" t="s">
        <v>4443</v>
      </c>
      <c r="AK132" s="46"/>
      <c r="AL132" s="46"/>
      <c r="AM132" s="46"/>
      <c r="AN132" s="46"/>
      <c r="AO132" s="46"/>
      <c r="AP132" s="46"/>
      <c r="AQ132" s="46"/>
      <c r="AR132" s="46"/>
      <c r="AS132" s="53" t="s">
        <v>1</v>
      </c>
      <c r="AT132" s="205">
        <v>0.5</v>
      </c>
      <c r="AU132" s="157"/>
      <c r="AV132" s="156"/>
      <c r="AW132" s="156"/>
      <c r="AX132" s="155"/>
      <c r="AY132" s="89">
        <f>ROUND(ROUND(ROUND(M129*W132,0)*$AB$12,0)*AT132,0)</f>
        <v>239</v>
      </c>
      <c r="AZ132" s="9"/>
      <c r="BA132" s="38"/>
    </row>
    <row r="133" spans="1:53" ht="14.25" customHeight="1" x14ac:dyDescent="0.3">
      <c r="A133" s="6">
        <v>22</v>
      </c>
      <c r="B133" s="154" t="s">
        <v>1801</v>
      </c>
      <c r="C133" s="49" t="s">
        <v>5323</v>
      </c>
      <c r="D133" s="55"/>
      <c r="E133" s="54"/>
      <c r="F133" s="54"/>
      <c r="G133" s="41"/>
      <c r="H133" s="1"/>
      <c r="I133" s="1"/>
      <c r="J133" s="159"/>
      <c r="K133" s="1"/>
      <c r="L133" s="159"/>
      <c r="M133" s="160"/>
      <c r="N133" s="159"/>
      <c r="O133" s="159"/>
      <c r="P133" s="159"/>
      <c r="Q133" s="40"/>
      <c r="R133" s="30"/>
      <c r="S133" s="50"/>
      <c r="T133" s="50"/>
      <c r="U133" s="50"/>
      <c r="V133" s="50"/>
      <c r="W133" s="52"/>
      <c r="X133" s="50"/>
      <c r="Y133" s="50"/>
      <c r="Z133" s="68"/>
      <c r="AA133" s="127"/>
      <c r="AB133" s="127"/>
      <c r="AC133" s="81"/>
      <c r="AD133" s="166"/>
      <c r="AE133" s="62"/>
      <c r="AF133" s="62"/>
      <c r="AG133" s="62"/>
      <c r="AH133" s="62"/>
      <c r="AI133" s="62"/>
      <c r="AJ133" s="50"/>
      <c r="AK133" s="50"/>
      <c r="AL133" s="50"/>
      <c r="AM133" s="50"/>
      <c r="AN133" s="50"/>
      <c r="AO133" s="50"/>
      <c r="AP133" s="50"/>
      <c r="AQ133" s="50"/>
      <c r="AR133" s="50"/>
      <c r="AS133" s="165"/>
      <c r="AT133" s="271"/>
      <c r="AU133" s="310" t="s">
        <v>2255</v>
      </c>
      <c r="AV133" s="311"/>
      <c r="AW133" s="311"/>
      <c r="AX133" s="312"/>
      <c r="AY133" s="89">
        <f>ROUND(M129*$AB$12,0)-AU136</f>
        <v>490</v>
      </c>
      <c r="AZ133" s="9"/>
      <c r="BA133" s="38"/>
    </row>
    <row r="134" spans="1:53" ht="14.25" customHeight="1" x14ac:dyDescent="0.3">
      <c r="A134" s="6">
        <v>22</v>
      </c>
      <c r="B134" s="154" t="s">
        <v>1800</v>
      </c>
      <c r="C134" s="49" t="s">
        <v>5322</v>
      </c>
      <c r="D134" s="55"/>
      <c r="E134" s="54"/>
      <c r="F134" s="54"/>
      <c r="G134" s="41"/>
      <c r="H134" s="1"/>
      <c r="I134" s="1"/>
      <c r="J134" s="159"/>
      <c r="K134" s="1"/>
      <c r="L134" s="159"/>
      <c r="M134" s="160"/>
      <c r="N134" s="159"/>
      <c r="O134" s="159"/>
      <c r="P134" s="159"/>
      <c r="Q134" s="40"/>
      <c r="R134" s="1"/>
      <c r="S134" s="58"/>
      <c r="T134" s="58"/>
      <c r="U134" s="58"/>
      <c r="V134" s="58"/>
      <c r="W134" s="158"/>
      <c r="X134" s="58"/>
      <c r="Y134" s="58"/>
      <c r="Z134" s="67"/>
      <c r="AA134" s="58"/>
      <c r="AB134" s="58"/>
      <c r="AC134" s="74"/>
      <c r="AD134" s="304" t="s">
        <v>2230</v>
      </c>
      <c r="AE134" s="305"/>
      <c r="AF134" s="305"/>
      <c r="AG134" s="305"/>
      <c r="AH134" s="305"/>
      <c r="AI134" s="306"/>
      <c r="AJ134" s="166" t="s">
        <v>2244</v>
      </c>
      <c r="AK134" s="62"/>
      <c r="AL134" s="62"/>
      <c r="AM134" s="62"/>
      <c r="AN134" s="62"/>
      <c r="AO134" s="62"/>
      <c r="AP134" s="62"/>
      <c r="AQ134" s="62"/>
      <c r="AR134" s="62"/>
      <c r="AS134" s="50" t="s">
        <v>2224</v>
      </c>
      <c r="AT134" s="205">
        <v>0.7</v>
      </c>
      <c r="AU134" s="313"/>
      <c r="AV134" s="314"/>
      <c r="AW134" s="314"/>
      <c r="AX134" s="315"/>
      <c r="AY134" s="89">
        <f>ROUND(ROUND(M129*$AB$12,0)*AT134,0)-AU136</f>
        <v>342</v>
      </c>
      <c r="AZ134" s="9"/>
      <c r="BA134" s="38"/>
    </row>
    <row r="135" spans="1:53" ht="14.1" x14ac:dyDescent="0.3">
      <c r="A135" s="6">
        <v>22</v>
      </c>
      <c r="B135" s="154" t="s">
        <v>1799</v>
      </c>
      <c r="C135" s="49" t="s">
        <v>5321</v>
      </c>
      <c r="D135" s="55"/>
      <c r="E135" s="54"/>
      <c r="F135" s="54"/>
      <c r="G135" s="41"/>
      <c r="H135" s="1"/>
      <c r="I135" s="1"/>
      <c r="J135" s="159"/>
      <c r="K135" s="1"/>
      <c r="L135" s="159"/>
      <c r="M135" s="196"/>
      <c r="N135" s="1"/>
      <c r="O135" s="1"/>
      <c r="P135" s="159"/>
      <c r="Q135" s="40"/>
      <c r="R135" s="1"/>
      <c r="S135" s="58"/>
      <c r="T135" s="58"/>
      <c r="U135" s="58"/>
      <c r="V135" s="58"/>
      <c r="W135" s="158"/>
      <c r="X135" s="58"/>
      <c r="Y135" s="58"/>
      <c r="Z135" s="67"/>
      <c r="AA135" s="58"/>
      <c r="AB135" s="58"/>
      <c r="AC135" s="74"/>
      <c r="AD135" s="307"/>
      <c r="AE135" s="308"/>
      <c r="AF135" s="308"/>
      <c r="AG135" s="308"/>
      <c r="AH135" s="308"/>
      <c r="AI135" s="309"/>
      <c r="AJ135" s="45" t="s">
        <v>2248</v>
      </c>
      <c r="AK135" s="46"/>
      <c r="AL135" s="46"/>
      <c r="AM135" s="46"/>
      <c r="AN135" s="46"/>
      <c r="AO135" s="46"/>
      <c r="AP135" s="46"/>
      <c r="AQ135" s="46"/>
      <c r="AR135" s="46"/>
      <c r="AS135" s="53" t="s">
        <v>1</v>
      </c>
      <c r="AT135" s="205">
        <v>0.5</v>
      </c>
      <c r="AU135" s="313"/>
      <c r="AV135" s="314"/>
      <c r="AW135" s="314"/>
      <c r="AX135" s="315"/>
      <c r="AY135" s="89">
        <f>ROUND(ROUND(M129*$AB$12,0)*AT135,0)-AU136</f>
        <v>243</v>
      </c>
      <c r="AZ135" s="9"/>
      <c r="BA135" s="38"/>
    </row>
    <row r="136" spans="1:53" ht="14.1" x14ac:dyDescent="0.3">
      <c r="A136" s="6">
        <v>22</v>
      </c>
      <c r="B136" s="154" t="s">
        <v>1798</v>
      </c>
      <c r="C136" s="49" t="s">
        <v>5320</v>
      </c>
      <c r="D136" s="55"/>
      <c r="E136" s="54"/>
      <c r="F136" s="54"/>
      <c r="G136" s="41"/>
      <c r="H136" s="1"/>
      <c r="I136" s="1"/>
      <c r="J136" s="159"/>
      <c r="K136" s="1"/>
      <c r="L136" s="159"/>
      <c r="M136" s="160"/>
      <c r="N136" s="159"/>
      <c r="O136" s="159"/>
      <c r="P136" s="159"/>
      <c r="Q136" s="40"/>
      <c r="R136" s="62" t="s">
        <v>2234</v>
      </c>
      <c r="S136" s="62"/>
      <c r="T136" s="62"/>
      <c r="U136" s="62"/>
      <c r="V136" s="62"/>
      <c r="W136" s="168"/>
      <c r="X136" s="62"/>
      <c r="Y136" s="62"/>
      <c r="Z136" s="67"/>
      <c r="AA136" s="58"/>
      <c r="AB136" s="58"/>
      <c r="AC136" s="74"/>
      <c r="AD136" s="166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50"/>
      <c r="AT136" s="268"/>
      <c r="AU136" s="163">
        <v>5</v>
      </c>
      <c r="AV136" s="162" t="s">
        <v>2251</v>
      </c>
      <c r="AW136" s="159"/>
      <c r="AX136" s="161"/>
      <c r="AY136" s="89">
        <f>ROUND(ROUND(M129*W138,0)*$AB$12,0)-AU136</f>
        <v>472</v>
      </c>
      <c r="AZ136" s="9"/>
      <c r="BA136" s="38"/>
    </row>
    <row r="137" spans="1:53" ht="14.25" customHeight="1" x14ac:dyDescent="0.3">
      <c r="A137" s="6">
        <v>22</v>
      </c>
      <c r="B137" s="154" t="s">
        <v>1797</v>
      </c>
      <c r="C137" s="49" t="s">
        <v>5319</v>
      </c>
      <c r="D137" s="55"/>
      <c r="E137" s="54"/>
      <c r="F137" s="54"/>
      <c r="G137" s="41"/>
      <c r="H137" s="1"/>
      <c r="I137" s="1"/>
      <c r="J137" s="159"/>
      <c r="K137" s="1"/>
      <c r="L137" s="159"/>
      <c r="M137" s="160"/>
      <c r="N137" s="159"/>
      <c r="O137" s="159"/>
      <c r="P137" s="159"/>
      <c r="Q137" s="40"/>
      <c r="R137" s="58" t="s">
        <v>2231</v>
      </c>
      <c r="S137" s="58"/>
      <c r="T137" s="58"/>
      <c r="U137" s="58"/>
      <c r="V137" s="58"/>
      <c r="W137" s="158"/>
      <c r="X137" s="58"/>
      <c r="Y137" s="58"/>
      <c r="Z137" s="67"/>
      <c r="AA137" s="58"/>
      <c r="AB137" s="58"/>
      <c r="AC137" s="74"/>
      <c r="AD137" s="304" t="s">
        <v>2230</v>
      </c>
      <c r="AE137" s="305"/>
      <c r="AF137" s="305"/>
      <c r="AG137" s="305"/>
      <c r="AH137" s="305"/>
      <c r="AI137" s="306"/>
      <c r="AJ137" s="166" t="s">
        <v>2244</v>
      </c>
      <c r="AK137" s="62"/>
      <c r="AL137" s="62"/>
      <c r="AM137" s="62"/>
      <c r="AN137" s="62"/>
      <c r="AO137" s="62"/>
      <c r="AP137" s="62"/>
      <c r="AQ137" s="62"/>
      <c r="AR137" s="62"/>
      <c r="AS137" s="50" t="s">
        <v>2224</v>
      </c>
      <c r="AT137" s="205">
        <v>0.7</v>
      </c>
      <c r="AU137" s="157"/>
      <c r="AV137" s="156"/>
      <c r="AW137" s="156"/>
      <c r="AX137" s="155"/>
      <c r="AY137" s="89">
        <f>ROUND(ROUND(ROUND(M129*W138,0)*$AB$12,0)*AT137,0)-AU136</f>
        <v>329</v>
      </c>
      <c r="AZ137" s="9"/>
      <c r="BA137" s="38"/>
    </row>
    <row r="138" spans="1:53" ht="14.1" x14ac:dyDescent="0.3">
      <c r="A138" s="6">
        <v>22</v>
      </c>
      <c r="B138" s="154" t="s">
        <v>1796</v>
      </c>
      <c r="C138" s="49" t="s">
        <v>5318</v>
      </c>
      <c r="D138" s="113"/>
      <c r="E138" s="114"/>
      <c r="F138" s="114"/>
      <c r="G138" s="41"/>
      <c r="H138" s="1"/>
      <c r="I138" s="1"/>
      <c r="J138" s="159"/>
      <c r="K138" s="1"/>
      <c r="L138" s="159"/>
      <c r="M138" s="160"/>
      <c r="N138" s="159"/>
      <c r="O138" s="159"/>
      <c r="P138" s="159"/>
      <c r="Q138" s="40"/>
      <c r="R138" s="58"/>
      <c r="S138" s="58"/>
      <c r="T138" s="58"/>
      <c r="U138" s="58"/>
      <c r="V138" s="127" t="s">
        <v>2224</v>
      </c>
      <c r="W138" s="150">
        <v>0.96499999999999997</v>
      </c>
      <c r="X138" s="58"/>
      <c r="Y138" s="58"/>
      <c r="Z138" s="67"/>
      <c r="AA138" s="58"/>
      <c r="AB138" s="58"/>
      <c r="AC138" s="74"/>
      <c r="AD138" s="307"/>
      <c r="AE138" s="308"/>
      <c r="AF138" s="308"/>
      <c r="AG138" s="308"/>
      <c r="AH138" s="308"/>
      <c r="AI138" s="309"/>
      <c r="AJ138" s="45" t="s">
        <v>2248</v>
      </c>
      <c r="AK138" s="46"/>
      <c r="AL138" s="46"/>
      <c r="AM138" s="46"/>
      <c r="AN138" s="46"/>
      <c r="AO138" s="46"/>
      <c r="AP138" s="46"/>
      <c r="AQ138" s="46"/>
      <c r="AR138" s="46"/>
      <c r="AS138" s="53" t="s">
        <v>1</v>
      </c>
      <c r="AT138" s="205">
        <v>0.5</v>
      </c>
      <c r="AU138" s="148"/>
      <c r="AV138" s="147"/>
      <c r="AW138" s="146"/>
      <c r="AX138" s="145"/>
      <c r="AY138" s="89">
        <f>ROUND(ROUND(ROUND(M129*W138,0)*$AB$12,0)*AT138,0)-AU136</f>
        <v>234</v>
      </c>
      <c r="AZ138" s="9"/>
      <c r="BA138" s="38"/>
    </row>
    <row r="139" spans="1:53" ht="14.1" x14ac:dyDescent="0.3">
      <c r="A139" s="6">
        <v>22</v>
      </c>
      <c r="B139" s="154">
        <v>7811</v>
      </c>
      <c r="C139" s="49" t="s">
        <v>5317</v>
      </c>
      <c r="D139" s="108"/>
      <c r="E139" s="109"/>
      <c r="F139" s="109"/>
      <c r="G139" s="47" t="s">
        <v>3447</v>
      </c>
      <c r="H139" s="30"/>
      <c r="I139" s="30"/>
      <c r="J139" s="165"/>
      <c r="K139" s="30"/>
      <c r="L139" s="165"/>
      <c r="M139" s="164"/>
      <c r="N139" s="165"/>
      <c r="O139" s="165"/>
      <c r="P139" s="165"/>
      <c r="Q139" s="48"/>
      <c r="R139" s="30"/>
      <c r="S139" s="50"/>
      <c r="T139" s="50"/>
      <c r="U139" s="50"/>
      <c r="V139" s="50"/>
      <c r="W139" s="52"/>
      <c r="X139" s="50"/>
      <c r="Y139" s="50"/>
      <c r="Z139" s="68"/>
      <c r="AA139" s="127"/>
      <c r="AB139" s="127"/>
      <c r="AC139" s="81"/>
      <c r="AD139" s="166"/>
      <c r="AE139" s="62"/>
      <c r="AF139" s="62"/>
      <c r="AG139" s="62"/>
      <c r="AH139" s="62"/>
      <c r="AI139" s="62"/>
      <c r="AJ139" s="50"/>
      <c r="AK139" s="50"/>
      <c r="AL139" s="50"/>
      <c r="AM139" s="50"/>
      <c r="AN139" s="50"/>
      <c r="AO139" s="50"/>
      <c r="AP139" s="50"/>
      <c r="AQ139" s="50"/>
      <c r="AR139" s="50"/>
      <c r="AS139" s="165"/>
      <c r="AT139" s="271"/>
      <c r="AU139" s="176"/>
      <c r="AV139" s="165"/>
      <c r="AW139" s="165"/>
      <c r="AX139" s="175"/>
      <c r="AY139" s="89">
        <f>ROUND(M141*$AB$12,0)</f>
        <v>486</v>
      </c>
      <c r="AZ139" s="9"/>
      <c r="BA139" s="38"/>
    </row>
    <row r="140" spans="1:53" ht="14.25" customHeight="1" x14ac:dyDescent="0.3">
      <c r="A140" s="6">
        <v>22</v>
      </c>
      <c r="B140" s="154">
        <v>7812</v>
      </c>
      <c r="C140" s="49" t="s">
        <v>5316</v>
      </c>
      <c r="D140" s="108"/>
      <c r="E140" s="109"/>
      <c r="F140" s="109"/>
      <c r="G140" s="41"/>
      <c r="H140" s="1"/>
      <c r="I140" s="1"/>
      <c r="J140" s="159"/>
      <c r="K140" s="1"/>
      <c r="L140" s="159"/>
      <c r="M140" s="160"/>
      <c r="N140" s="159"/>
      <c r="O140" s="159"/>
      <c r="P140" s="159"/>
      <c r="Q140" s="40"/>
      <c r="R140" s="1"/>
      <c r="S140" s="58"/>
      <c r="T140" s="58"/>
      <c r="U140" s="58"/>
      <c r="V140" s="58"/>
      <c r="W140" s="158"/>
      <c r="X140" s="58"/>
      <c r="Y140" s="58"/>
      <c r="Z140" s="67"/>
      <c r="AA140" s="58"/>
      <c r="AB140" s="58"/>
      <c r="AC140" s="74"/>
      <c r="AD140" s="304" t="s">
        <v>2230</v>
      </c>
      <c r="AE140" s="305"/>
      <c r="AF140" s="305"/>
      <c r="AG140" s="305"/>
      <c r="AH140" s="305"/>
      <c r="AI140" s="306"/>
      <c r="AJ140" s="166" t="s">
        <v>2244</v>
      </c>
      <c r="AK140" s="62"/>
      <c r="AL140" s="62"/>
      <c r="AM140" s="62"/>
      <c r="AN140" s="62"/>
      <c r="AO140" s="62"/>
      <c r="AP140" s="62"/>
      <c r="AQ140" s="62"/>
      <c r="AR140" s="62"/>
      <c r="AS140" s="50" t="s">
        <v>2224</v>
      </c>
      <c r="AT140" s="205">
        <v>0.7</v>
      </c>
      <c r="AU140" s="157"/>
      <c r="AV140" s="156"/>
      <c r="AW140" s="156"/>
      <c r="AX140" s="155"/>
      <c r="AY140" s="89">
        <f>ROUND(ROUND(M141*$AB$12,0)*AT140,0)</f>
        <v>340</v>
      </c>
      <c r="AZ140" s="9"/>
      <c r="BA140" s="38"/>
    </row>
    <row r="141" spans="1:53" ht="14.1" x14ac:dyDescent="0.3">
      <c r="A141" s="6">
        <v>22</v>
      </c>
      <c r="B141" s="154" t="s">
        <v>1795</v>
      </c>
      <c r="C141" s="49" t="s">
        <v>5315</v>
      </c>
      <c r="D141" s="108"/>
      <c r="E141" s="109"/>
      <c r="F141" s="109"/>
      <c r="G141" s="41"/>
      <c r="H141" s="1"/>
      <c r="I141" s="1"/>
      <c r="J141" s="159"/>
      <c r="K141" s="1"/>
      <c r="L141" s="159"/>
      <c r="M141" s="174">
        <f>'7経過的生活介護(基本５）'!L141</f>
        <v>694</v>
      </c>
      <c r="N141" s="1" t="s">
        <v>1860</v>
      </c>
      <c r="O141" s="1"/>
      <c r="P141" s="159"/>
      <c r="Q141" s="40"/>
      <c r="R141" s="1"/>
      <c r="S141" s="58"/>
      <c r="T141" s="58"/>
      <c r="U141" s="58"/>
      <c r="V141" s="58"/>
      <c r="W141" s="158"/>
      <c r="X141" s="58"/>
      <c r="Y141" s="58"/>
      <c r="Z141" s="67"/>
      <c r="AA141" s="58"/>
      <c r="AB141" s="58"/>
      <c r="AC141" s="74"/>
      <c r="AD141" s="307"/>
      <c r="AE141" s="308"/>
      <c r="AF141" s="308"/>
      <c r="AG141" s="308"/>
      <c r="AH141" s="308"/>
      <c r="AI141" s="309"/>
      <c r="AJ141" s="45" t="s">
        <v>2248</v>
      </c>
      <c r="AK141" s="46"/>
      <c r="AL141" s="46"/>
      <c r="AM141" s="46"/>
      <c r="AN141" s="46"/>
      <c r="AO141" s="46"/>
      <c r="AP141" s="46"/>
      <c r="AQ141" s="46"/>
      <c r="AR141" s="46"/>
      <c r="AS141" s="53" t="s">
        <v>1</v>
      </c>
      <c r="AT141" s="205">
        <v>0.5</v>
      </c>
      <c r="AU141" s="157"/>
      <c r="AV141" s="156"/>
      <c r="AW141" s="156"/>
      <c r="AX141" s="155"/>
      <c r="AY141" s="89">
        <f>ROUND(ROUND(M141*$AB$12,0)*AT141,0)</f>
        <v>243</v>
      </c>
      <c r="AZ141" s="9"/>
      <c r="BA141" s="38"/>
    </row>
    <row r="142" spans="1:53" ht="14.1" x14ac:dyDescent="0.3">
      <c r="A142" s="6">
        <v>22</v>
      </c>
      <c r="B142" s="154">
        <v>7813</v>
      </c>
      <c r="C142" s="49" t="s">
        <v>5314</v>
      </c>
      <c r="D142" s="108"/>
      <c r="E142" s="109"/>
      <c r="F142" s="109"/>
      <c r="G142" s="41"/>
      <c r="H142" s="1"/>
      <c r="I142" s="1"/>
      <c r="J142" s="159"/>
      <c r="K142" s="1"/>
      <c r="L142" s="159"/>
      <c r="M142" s="160"/>
      <c r="N142" s="159"/>
      <c r="O142" s="159"/>
      <c r="P142" s="159"/>
      <c r="Q142" s="40"/>
      <c r="R142" s="62" t="s">
        <v>2234</v>
      </c>
      <c r="S142" s="62"/>
      <c r="T142" s="62"/>
      <c r="U142" s="62"/>
      <c r="V142" s="62"/>
      <c r="W142" s="168"/>
      <c r="X142" s="62"/>
      <c r="Y142" s="62"/>
      <c r="Z142" s="67"/>
      <c r="AA142" s="58"/>
      <c r="AB142" s="58"/>
      <c r="AC142" s="74"/>
      <c r="AD142" s="166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50"/>
      <c r="AT142" s="268"/>
      <c r="AU142" s="157"/>
      <c r="AV142" s="156"/>
      <c r="AW142" s="156"/>
      <c r="AX142" s="155"/>
      <c r="AY142" s="89">
        <f>ROUND(ROUND(M141*W144,0)*$AB$12,0)</f>
        <v>469</v>
      </c>
      <c r="AZ142" s="9"/>
      <c r="BA142" s="38"/>
    </row>
    <row r="143" spans="1:53" ht="14.25" customHeight="1" x14ac:dyDescent="0.3">
      <c r="A143" s="6">
        <v>22</v>
      </c>
      <c r="B143" s="154">
        <v>7814</v>
      </c>
      <c r="C143" s="49" t="s">
        <v>5313</v>
      </c>
      <c r="D143" s="108"/>
      <c r="E143" s="109"/>
      <c r="F143" s="109"/>
      <c r="G143" s="41"/>
      <c r="H143" s="1"/>
      <c r="I143" s="1"/>
      <c r="J143" s="159"/>
      <c r="K143" s="1"/>
      <c r="L143" s="159"/>
      <c r="M143" s="160"/>
      <c r="N143" s="159"/>
      <c r="O143" s="159"/>
      <c r="P143" s="159"/>
      <c r="Q143" s="40"/>
      <c r="R143" s="58" t="s">
        <v>2231</v>
      </c>
      <c r="S143" s="58"/>
      <c r="T143" s="58"/>
      <c r="U143" s="58"/>
      <c r="V143" s="58"/>
      <c r="W143" s="158"/>
      <c r="X143" s="58"/>
      <c r="Y143" s="58"/>
      <c r="Z143" s="67"/>
      <c r="AA143" s="58"/>
      <c r="AB143" s="58"/>
      <c r="AC143" s="74"/>
      <c r="AD143" s="304" t="s">
        <v>2230</v>
      </c>
      <c r="AE143" s="305"/>
      <c r="AF143" s="305"/>
      <c r="AG143" s="305"/>
      <c r="AH143" s="305"/>
      <c r="AI143" s="306"/>
      <c r="AJ143" s="166" t="s">
        <v>2244</v>
      </c>
      <c r="AK143" s="62"/>
      <c r="AL143" s="62"/>
      <c r="AM143" s="62"/>
      <c r="AN143" s="62"/>
      <c r="AO143" s="62"/>
      <c r="AP143" s="62"/>
      <c r="AQ143" s="62"/>
      <c r="AR143" s="62"/>
      <c r="AS143" s="50" t="s">
        <v>2224</v>
      </c>
      <c r="AT143" s="205">
        <v>0.7</v>
      </c>
      <c r="AU143" s="157"/>
      <c r="AV143" s="156"/>
      <c r="AW143" s="156"/>
      <c r="AX143" s="155"/>
      <c r="AY143" s="89">
        <f>ROUND(ROUND(ROUND(M141*W144,0)*$AB$12,0)*AT143,0)</f>
        <v>328</v>
      </c>
      <c r="AZ143" s="9"/>
      <c r="BA143" s="38"/>
    </row>
    <row r="144" spans="1:53" ht="14.1" x14ac:dyDescent="0.3">
      <c r="A144" s="6">
        <v>22</v>
      </c>
      <c r="B144" s="154" t="s">
        <v>1794</v>
      </c>
      <c r="C144" s="49" t="s">
        <v>5312</v>
      </c>
      <c r="D144" s="108"/>
      <c r="E144" s="109"/>
      <c r="F144" s="109"/>
      <c r="G144" s="41"/>
      <c r="H144" s="1"/>
      <c r="I144" s="1"/>
      <c r="J144" s="159"/>
      <c r="K144" s="1"/>
      <c r="L144" s="159"/>
      <c r="M144" s="160"/>
      <c r="N144" s="159"/>
      <c r="O144" s="159"/>
      <c r="P144" s="159"/>
      <c r="Q144" s="40"/>
      <c r="R144" s="58"/>
      <c r="S144" s="58"/>
      <c r="T144" s="58"/>
      <c r="U144" s="58"/>
      <c r="V144" s="127" t="s">
        <v>2224</v>
      </c>
      <c r="W144" s="150">
        <v>0.96499999999999997</v>
      </c>
      <c r="X144" s="58"/>
      <c r="Y144" s="58"/>
      <c r="Z144" s="67"/>
      <c r="AA144" s="58"/>
      <c r="AB144" s="58"/>
      <c r="AC144" s="74"/>
      <c r="AD144" s="307"/>
      <c r="AE144" s="308"/>
      <c r="AF144" s="308"/>
      <c r="AG144" s="308"/>
      <c r="AH144" s="308"/>
      <c r="AI144" s="309"/>
      <c r="AJ144" s="45" t="s">
        <v>2248</v>
      </c>
      <c r="AK144" s="46"/>
      <c r="AL144" s="46"/>
      <c r="AM144" s="46"/>
      <c r="AN144" s="46"/>
      <c r="AO144" s="46"/>
      <c r="AP144" s="46"/>
      <c r="AQ144" s="46"/>
      <c r="AR144" s="46"/>
      <c r="AS144" s="53" t="s">
        <v>1</v>
      </c>
      <c r="AT144" s="205">
        <v>0.5</v>
      </c>
      <c r="AU144" s="157"/>
      <c r="AV144" s="156"/>
      <c r="AW144" s="156"/>
      <c r="AX144" s="155"/>
      <c r="AY144" s="89">
        <f>ROUND(ROUND(ROUND(M141*W144,0)*$AB$12,0)*AT144,0)</f>
        <v>235</v>
      </c>
      <c r="AZ144" s="9"/>
      <c r="BA144" s="38"/>
    </row>
    <row r="145" spans="1:53" ht="14.25" customHeight="1" x14ac:dyDescent="0.3">
      <c r="A145" s="6">
        <v>22</v>
      </c>
      <c r="B145" s="154" t="s">
        <v>1793</v>
      </c>
      <c r="C145" s="49" t="s">
        <v>5311</v>
      </c>
      <c r="D145" s="108"/>
      <c r="E145" s="109"/>
      <c r="F145" s="109"/>
      <c r="G145" s="41"/>
      <c r="H145" s="1"/>
      <c r="I145" s="1"/>
      <c r="J145" s="159"/>
      <c r="K145" s="1"/>
      <c r="L145" s="159"/>
      <c r="M145" s="160"/>
      <c r="N145" s="159"/>
      <c r="O145" s="159"/>
      <c r="P145" s="159"/>
      <c r="Q145" s="40"/>
      <c r="R145" s="30"/>
      <c r="S145" s="50"/>
      <c r="T145" s="50"/>
      <c r="U145" s="50"/>
      <c r="V145" s="50"/>
      <c r="W145" s="52"/>
      <c r="X145" s="50"/>
      <c r="Y145" s="50"/>
      <c r="Z145" s="68"/>
      <c r="AA145" s="127"/>
      <c r="AB145" s="127"/>
      <c r="AC145" s="81"/>
      <c r="AD145" s="166"/>
      <c r="AE145" s="62"/>
      <c r="AF145" s="62"/>
      <c r="AG145" s="62"/>
      <c r="AH145" s="62"/>
      <c r="AI145" s="62"/>
      <c r="AJ145" s="50"/>
      <c r="AK145" s="50"/>
      <c r="AL145" s="50"/>
      <c r="AM145" s="50"/>
      <c r="AN145" s="50"/>
      <c r="AO145" s="50"/>
      <c r="AP145" s="50"/>
      <c r="AQ145" s="50"/>
      <c r="AR145" s="50"/>
      <c r="AS145" s="165"/>
      <c r="AT145" s="271"/>
      <c r="AU145" s="310" t="s">
        <v>2255</v>
      </c>
      <c r="AV145" s="311"/>
      <c r="AW145" s="311"/>
      <c r="AX145" s="312"/>
      <c r="AY145" s="89">
        <f>ROUND(M141*$AB$12,0)-AU148</f>
        <v>481</v>
      </c>
      <c r="AZ145" s="9"/>
      <c r="BA145" s="38"/>
    </row>
    <row r="146" spans="1:53" ht="14.25" customHeight="1" x14ac:dyDescent="0.3">
      <c r="A146" s="6">
        <v>22</v>
      </c>
      <c r="B146" s="154" t="s">
        <v>1792</v>
      </c>
      <c r="C146" s="49" t="s">
        <v>5310</v>
      </c>
      <c r="D146" s="108"/>
      <c r="E146" s="109"/>
      <c r="F146" s="109"/>
      <c r="G146" s="41"/>
      <c r="H146" s="1"/>
      <c r="I146" s="1"/>
      <c r="J146" s="159"/>
      <c r="K146" s="1"/>
      <c r="L146" s="159"/>
      <c r="M146" s="160"/>
      <c r="N146" s="159"/>
      <c r="O146" s="159"/>
      <c r="P146" s="159"/>
      <c r="Q146" s="40"/>
      <c r="R146" s="1"/>
      <c r="S146" s="58"/>
      <c r="T146" s="58"/>
      <c r="U146" s="58"/>
      <c r="V146" s="58"/>
      <c r="W146" s="158"/>
      <c r="X146" s="58"/>
      <c r="Y146" s="58"/>
      <c r="Z146" s="67"/>
      <c r="AA146" s="58"/>
      <c r="AB146" s="58"/>
      <c r="AC146" s="74"/>
      <c r="AD146" s="304" t="s">
        <v>2230</v>
      </c>
      <c r="AE146" s="305"/>
      <c r="AF146" s="305"/>
      <c r="AG146" s="305"/>
      <c r="AH146" s="305"/>
      <c r="AI146" s="306"/>
      <c r="AJ146" s="166" t="s">
        <v>2244</v>
      </c>
      <c r="AK146" s="62"/>
      <c r="AL146" s="62"/>
      <c r="AM146" s="62"/>
      <c r="AN146" s="62"/>
      <c r="AO146" s="62"/>
      <c r="AP146" s="62"/>
      <c r="AQ146" s="62"/>
      <c r="AR146" s="62"/>
      <c r="AS146" s="50" t="s">
        <v>2224</v>
      </c>
      <c r="AT146" s="205">
        <v>0.7</v>
      </c>
      <c r="AU146" s="313"/>
      <c r="AV146" s="314"/>
      <c r="AW146" s="314"/>
      <c r="AX146" s="315"/>
      <c r="AY146" s="89">
        <f>ROUND(ROUND(M141*$AB$12,0)*AT146,0)-AU148</f>
        <v>335</v>
      </c>
      <c r="AZ146" s="9"/>
      <c r="BA146" s="38"/>
    </row>
    <row r="147" spans="1:53" ht="14.1" x14ac:dyDescent="0.3">
      <c r="A147" s="6">
        <v>22</v>
      </c>
      <c r="B147" s="154" t="s">
        <v>1791</v>
      </c>
      <c r="C147" s="49" t="s">
        <v>5309</v>
      </c>
      <c r="D147" s="108"/>
      <c r="E147" s="109"/>
      <c r="F147" s="109"/>
      <c r="G147" s="41"/>
      <c r="H147" s="1"/>
      <c r="I147" s="1"/>
      <c r="J147" s="159"/>
      <c r="K147" s="1"/>
      <c r="L147" s="159"/>
      <c r="M147" s="196"/>
      <c r="N147" s="1"/>
      <c r="O147" s="1"/>
      <c r="P147" s="159"/>
      <c r="Q147" s="40"/>
      <c r="R147" s="1"/>
      <c r="S147" s="58"/>
      <c r="T147" s="58"/>
      <c r="U147" s="58"/>
      <c r="V147" s="58"/>
      <c r="W147" s="158"/>
      <c r="X147" s="58"/>
      <c r="Y147" s="58"/>
      <c r="Z147" s="67"/>
      <c r="AA147" s="58"/>
      <c r="AB147" s="58"/>
      <c r="AC147" s="74"/>
      <c r="AD147" s="307"/>
      <c r="AE147" s="308"/>
      <c r="AF147" s="308"/>
      <c r="AG147" s="308"/>
      <c r="AH147" s="308"/>
      <c r="AI147" s="309"/>
      <c r="AJ147" s="45" t="s">
        <v>2248</v>
      </c>
      <c r="AK147" s="46"/>
      <c r="AL147" s="46"/>
      <c r="AM147" s="46"/>
      <c r="AN147" s="46"/>
      <c r="AO147" s="46"/>
      <c r="AP147" s="46"/>
      <c r="AQ147" s="46"/>
      <c r="AR147" s="46"/>
      <c r="AS147" s="53" t="s">
        <v>1</v>
      </c>
      <c r="AT147" s="205">
        <v>0.5</v>
      </c>
      <c r="AU147" s="313"/>
      <c r="AV147" s="314"/>
      <c r="AW147" s="314"/>
      <c r="AX147" s="315"/>
      <c r="AY147" s="89">
        <f>ROUND(ROUND(M141*$AB$12,0)*AT147,0)-AU148</f>
        <v>238</v>
      </c>
      <c r="AZ147" s="9"/>
      <c r="BA147" s="38"/>
    </row>
    <row r="148" spans="1:53" ht="14.1" x14ac:dyDescent="0.3">
      <c r="A148" s="6">
        <v>22</v>
      </c>
      <c r="B148" s="154" t="s">
        <v>1790</v>
      </c>
      <c r="C148" s="49" t="s">
        <v>5308</v>
      </c>
      <c r="D148" s="108"/>
      <c r="E148" s="109"/>
      <c r="F148" s="109"/>
      <c r="G148" s="41"/>
      <c r="H148" s="1"/>
      <c r="I148" s="1"/>
      <c r="J148" s="159"/>
      <c r="K148" s="1"/>
      <c r="L148" s="159"/>
      <c r="M148" s="160"/>
      <c r="N148" s="159"/>
      <c r="O148" s="159"/>
      <c r="P148" s="159"/>
      <c r="Q148" s="40"/>
      <c r="R148" s="62" t="s">
        <v>2234</v>
      </c>
      <c r="S148" s="62"/>
      <c r="T148" s="62"/>
      <c r="U148" s="62"/>
      <c r="V148" s="62"/>
      <c r="W148" s="168"/>
      <c r="X148" s="62"/>
      <c r="Y148" s="62"/>
      <c r="Z148" s="67"/>
      <c r="AA148" s="58"/>
      <c r="AB148" s="58"/>
      <c r="AC148" s="74"/>
      <c r="AD148" s="166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50"/>
      <c r="AT148" s="268"/>
      <c r="AU148" s="163">
        <v>5</v>
      </c>
      <c r="AV148" s="162" t="s">
        <v>2251</v>
      </c>
      <c r="AW148" s="159"/>
      <c r="AX148" s="161"/>
      <c r="AY148" s="89">
        <f>ROUND(ROUND(M141*W150,0)*$AB$12,0)-AU148</f>
        <v>464</v>
      </c>
      <c r="AZ148" s="9"/>
      <c r="BA148" s="38"/>
    </row>
    <row r="149" spans="1:53" ht="14.25" customHeight="1" x14ac:dyDescent="0.3">
      <c r="A149" s="6">
        <v>22</v>
      </c>
      <c r="B149" s="154" t="s">
        <v>1789</v>
      </c>
      <c r="C149" s="49" t="s">
        <v>5307</v>
      </c>
      <c r="D149" s="108"/>
      <c r="E149" s="109"/>
      <c r="F149" s="109"/>
      <c r="G149" s="41"/>
      <c r="H149" s="1"/>
      <c r="I149" s="1"/>
      <c r="J149" s="159"/>
      <c r="K149" s="1"/>
      <c r="L149" s="159"/>
      <c r="M149" s="160"/>
      <c r="N149" s="159"/>
      <c r="O149" s="159"/>
      <c r="P149" s="159"/>
      <c r="Q149" s="40"/>
      <c r="R149" s="58" t="s">
        <v>2231</v>
      </c>
      <c r="S149" s="58"/>
      <c r="T149" s="58"/>
      <c r="U149" s="58"/>
      <c r="V149" s="58"/>
      <c r="W149" s="158"/>
      <c r="X149" s="58"/>
      <c r="Y149" s="58"/>
      <c r="Z149" s="67"/>
      <c r="AA149" s="58"/>
      <c r="AB149" s="58"/>
      <c r="AC149" s="74"/>
      <c r="AD149" s="304" t="s">
        <v>2230</v>
      </c>
      <c r="AE149" s="305"/>
      <c r="AF149" s="305"/>
      <c r="AG149" s="305"/>
      <c r="AH149" s="305"/>
      <c r="AI149" s="306"/>
      <c r="AJ149" s="166" t="s">
        <v>2244</v>
      </c>
      <c r="AK149" s="62"/>
      <c r="AL149" s="62"/>
      <c r="AM149" s="62"/>
      <c r="AN149" s="62"/>
      <c r="AO149" s="62"/>
      <c r="AP149" s="62"/>
      <c r="AQ149" s="62"/>
      <c r="AR149" s="62"/>
      <c r="AS149" s="50" t="s">
        <v>2224</v>
      </c>
      <c r="AT149" s="205">
        <v>0.7</v>
      </c>
      <c r="AU149" s="157"/>
      <c r="AV149" s="156"/>
      <c r="AW149" s="156"/>
      <c r="AX149" s="155"/>
      <c r="AY149" s="89">
        <f>ROUND(ROUND(ROUND(M141*W150,0)*$AB$12,0)*AT149,0)-AU148</f>
        <v>323</v>
      </c>
      <c r="AZ149" s="9"/>
      <c r="BA149" s="38"/>
    </row>
    <row r="150" spans="1:53" ht="14.1" x14ac:dyDescent="0.3">
      <c r="A150" s="6">
        <v>22</v>
      </c>
      <c r="B150" s="154" t="s">
        <v>1788</v>
      </c>
      <c r="C150" s="49" t="s">
        <v>5306</v>
      </c>
      <c r="D150" s="108"/>
      <c r="E150" s="109"/>
      <c r="F150" s="109"/>
      <c r="G150" s="41"/>
      <c r="H150" s="1"/>
      <c r="I150" s="1"/>
      <c r="J150" s="159"/>
      <c r="K150" s="1"/>
      <c r="L150" s="159"/>
      <c r="M150" s="160"/>
      <c r="N150" s="159"/>
      <c r="O150" s="159"/>
      <c r="P150" s="159"/>
      <c r="Q150" s="40"/>
      <c r="R150" s="58"/>
      <c r="S150" s="58"/>
      <c r="T150" s="58"/>
      <c r="U150" s="58"/>
      <c r="V150" s="127" t="s">
        <v>2224</v>
      </c>
      <c r="W150" s="150">
        <v>0.96499999999999997</v>
      </c>
      <c r="X150" s="58"/>
      <c r="Y150" s="58"/>
      <c r="Z150" s="67"/>
      <c r="AA150" s="58"/>
      <c r="AB150" s="58"/>
      <c r="AC150" s="74"/>
      <c r="AD150" s="307"/>
      <c r="AE150" s="308"/>
      <c r="AF150" s="308"/>
      <c r="AG150" s="308"/>
      <c r="AH150" s="308"/>
      <c r="AI150" s="309"/>
      <c r="AJ150" s="45" t="s">
        <v>2248</v>
      </c>
      <c r="AK150" s="46"/>
      <c r="AL150" s="46"/>
      <c r="AM150" s="46"/>
      <c r="AN150" s="46"/>
      <c r="AO150" s="46"/>
      <c r="AP150" s="46"/>
      <c r="AQ150" s="46"/>
      <c r="AR150" s="46"/>
      <c r="AS150" s="53" t="s">
        <v>1</v>
      </c>
      <c r="AT150" s="205">
        <v>0.5</v>
      </c>
      <c r="AU150" s="148"/>
      <c r="AV150" s="147"/>
      <c r="AW150" s="146"/>
      <c r="AX150" s="145"/>
      <c r="AY150" s="89">
        <f>ROUND(ROUND(ROUND(M141*W150,0)*$AB$12,0)*AT150,0)-AU148</f>
        <v>230</v>
      </c>
      <c r="AZ150" s="9"/>
      <c r="BA150" s="38"/>
    </row>
    <row r="151" spans="1:53" ht="14.1" x14ac:dyDescent="0.3">
      <c r="A151" s="6">
        <v>22</v>
      </c>
      <c r="B151" s="154">
        <v>7821</v>
      </c>
      <c r="C151" s="49" t="s">
        <v>5305</v>
      </c>
      <c r="D151" s="108"/>
      <c r="E151" s="109"/>
      <c r="F151" s="109"/>
      <c r="G151" s="47" t="s">
        <v>3434</v>
      </c>
      <c r="H151" s="30"/>
      <c r="I151" s="30"/>
      <c r="J151" s="165"/>
      <c r="K151" s="30"/>
      <c r="L151" s="165"/>
      <c r="M151" s="164"/>
      <c r="N151" s="165"/>
      <c r="O151" s="165"/>
      <c r="P151" s="165"/>
      <c r="Q151" s="48"/>
      <c r="R151" s="30"/>
      <c r="S151" s="50"/>
      <c r="T151" s="50"/>
      <c r="U151" s="50"/>
      <c r="V151" s="50"/>
      <c r="W151" s="52"/>
      <c r="X151" s="50"/>
      <c r="Y151" s="50"/>
      <c r="Z151" s="68"/>
      <c r="AA151" s="127"/>
      <c r="AB151" s="127"/>
      <c r="AC151" s="81"/>
      <c r="AD151" s="166"/>
      <c r="AE151" s="62"/>
      <c r="AF151" s="62"/>
      <c r="AG151" s="62"/>
      <c r="AH151" s="62"/>
      <c r="AI151" s="62"/>
      <c r="AJ151" s="50"/>
      <c r="AK151" s="50"/>
      <c r="AL151" s="50"/>
      <c r="AM151" s="50"/>
      <c r="AN151" s="50"/>
      <c r="AO151" s="50"/>
      <c r="AP151" s="50"/>
      <c r="AQ151" s="50"/>
      <c r="AR151" s="50"/>
      <c r="AS151" s="165"/>
      <c r="AT151" s="271"/>
      <c r="AU151" s="176"/>
      <c r="AV151" s="165"/>
      <c r="AW151" s="165"/>
      <c r="AX151" s="175"/>
      <c r="AY151" s="89">
        <f>ROUND(M153*$AB$12,0)</f>
        <v>476</v>
      </c>
      <c r="AZ151" s="9"/>
      <c r="BA151" s="38"/>
    </row>
    <row r="152" spans="1:53" ht="14.25" customHeight="1" x14ac:dyDescent="0.3">
      <c r="A152" s="6">
        <v>22</v>
      </c>
      <c r="B152" s="154">
        <v>7822</v>
      </c>
      <c r="C152" s="49" t="s">
        <v>5304</v>
      </c>
      <c r="D152" s="108"/>
      <c r="E152" s="109"/>
      <c r="F152" s="109"/>
      <c r="G152" s="41"/>
      <c r="H152" s="1"/>
      <c r="I152" s="1"/>
      <c r="J152" s="159"/>
      <c r="K152" s="1"/>
      <c r="L152" s="159"/>
      <c r="M152" s="160"/>
      <c r="N152" s="159"/>
      <c r="O152" s="159"/>
      <c r="P152" s="159"/>
      <c r="Q152" s="40"/>
      <c r="R152" s="1"/>
      <c r="S152" s="58"/>
      <c r="T152" s="58"/>
      <c r="U152" s="58"/>
      <c r="V152" s="58"/>
      <c r="W152" s="158"/>
      <c r="X152" s="58"/>
      <c r="Y152" s="58"/>
      <c r="Z152" s="67"/>
      <c r="AA152" s="58"/>
      <c r="AB152" s="58"/>
      <c r="AC152" s="74"/>
      <c r="AD152" s="304" t="s">
        <v>2230</v>
      </c>
      <c r="AE152" s="305"/>
      <c r="AF152" s="305"/>
      <c r="AG152" s="305"/>
      <c r="AH152" s="305"/>
      <c r="AI152" s="306"/>
      <c r="AJ152" s="166" t="s">
        <v>2244</v>
      </c>
      <c r="AK152" s="62"/>
      <c r="AL152" s="62"/>
      <c r="AM152" s="62"/>
      <c r="AN152" s="62"/>
      <c r="AO152" s="62"/>
      <c r="AP152" s="62"/>
      <c r="AQ152" s="62"/>
      <c r="AR152" s="62"/>
      <c r="AS152" s="50" t="s">
        <v>2224</v>
      </c>
      <c r="AT152" s="205">
        <v>0.7</v>
      </c>
      <c r="AU152" s="157"/>
      <c r="AV152" s="156"/>
      <c r="AW152" s="156"/>
      <c r="AX152" s="155"/>
      <c r="AY152" s="89">
        <f>ROUND(ROUND(M153*$AB$12,0)*AT152,0)</f>
        <v>333</v>
      </c>
      <c r="AZ152" s="9"/>
      <c r="BA152" s="38"/>
    </row>
    <row r="153" spans="1:53" ht="14.1" x14ac:dyDescent="0.3">
      <c r="A153" s="6">
        <v>22</v>
      </c>
      <c r="B153" s="154" t="s">
        <v>1787</v>
      </c>
      <c r="C153" s="49" t="s">
        <v>5303</v>
      </c>
      <c r="D153" s="108"/>
      <c r="E153" s="109"/>
      <c r="F153" s="109"/>
      <c r="G153" s="41"/>
      <c r="H153" s="1"/>
      <c r="I153" s="1"/>
      <c r="J153" s="159"/>
      <c r="K153" s="1"/>
      <c r="L153" s="159"/>
      <c r="M153" s="174">
        <f>'7経過的生活介護(基本５）'!L153</f>
        <v>680</v>
      </c>
      <c r="N153" s="1" t="s">
        <v>1860</v>
      </c>
      <c r="O153" s="1"/>
      <c r="P153" s="159"/>
      <c r="Q153" s="40"/>
      <c r="R153" s="1"/>
      <c r="S153" s="58"/>
      <c r="T153" s="58"/>
      <c r="U153" s="58"/>
      <c r="V153" s="58"/>
      <c r="W153" s="158"/>
      <c r="X153" s="58"/>
      <c r="Y153" s="58"/>
      <c r="Z153" s="67"/>
      <c r="AA153" s="58"/>
      <c r="AB153" s="58"/>
      <c r="AC153" s="74"/>
      <c r="AD153" s="307"/>
      <c r="AE153" s="308"/>
      <c r="AF153" s="308"/>
      <c r="AG153" s="308"/>
      <c r="AH153" s="308"/>
      <c r="AI153" s="309"/>
      <c r="AJ153" s="45" t="s">
        <v>2248</v>
      </c>
      <c r="AK153" s="46"/>
      <c r="AL153" s="46"/>
      <c r="AM153" s="46"/>
      <c r="AN153" s="46"/>
      <c r="AO153" s="46"/>
      <c r="AP153" s="46"/>
      <c r="AQ153" s="46"/>
      <c r="AR153" s="46"/>
      <c r="AS153" s="53" t="s">
        <v>1</v>
      </c>
      <c r="AT153" s="205">
        <v>0.5</v>
      </c>
      <c r="AU153" s="157"/>
      <c r="AV153" s="156"/>
      <c r="AW153" s="156"/>
      <c r="AX153" s="155"/>
      <c r="AY153" s="89">
        <f>ROUND(ROUND(M153*$AB$12,0)*AT153,0)</f>
        <v>238</v>
      </c>
      <c r="AZ153" s="9"/>
      <c r="BA153" s="38"/>
    </row>
    <row r="154" spans="1:53" ht="14.1" x14ac:dyDescent="0.3">
      <c r="A154" s="6">
        <v>22</v>
      </c>
      <c r="B154" s="154">
        <v>7823</v>
      </c>
      <c r="C154" s="49" t="s">
        <v>5302</v>
      </c>
      <c r="D154" s="108"/>
      <c r="E154" s="109"/>
      <c r="F154" s="109"/>
      <c r="G154" s="41"/>
      <c r="H154" s="1"/>
      <c r="I154" s="1"/>
      <c r="J154" s="159"/>
      <c r="K154" s="1"/>
      <c r="L154" s="159"/>
      <c r="M154" s="160"/>
      <c r="N154" s="159"/>
      <c r="O154" s="159"/>
      <c r="P154" s="159"/>
      <c r="Q154" s="40"/>
      <c r="R154" s="62" t="s">
        <v>2234</v>
      </c>
      <c r="S154" s="62"/>
      <c r="T154" s="62"/>
      <c r="U154" s="62"/>
      <c r="V154" s="62"/>
      <c r="W154" s="168"/>
      <c r="X154" s="62"/>
      <c r="Y154" s="62"/>
      <c r="Z154" s="67"/>
      <c r="AA154" s="58"/>
      <c r="AB154" s="58"/>
      <c r="AC154" s="74"/>
      <c r="AD154" s="166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50"/>
      <c r="AT154" s="268"/>
      <c r="AU154" s="157"/>
      <c r="AV154" s="156"/>
      <c r="AW154" s="156"/>
      <c r="AX154" s="155"/>
      <c r="AY154" s="89">
        <f>ROUND(ROUND(M153*W156,0)*$AB$12,0)</f>
        <v>459</v>
      </c>
      <c r="AZ154" s="9"/>
      <c r="BA154" s="38"/>
    </row>
    <row r="155" spans="1:53" ht="14.25" customHeight="1" x14ac:dyDescent="0.3">
      <c r="A155" s="6">
        <v>22</v>
      </c>
      <c r="B155" s="154">
        <v>7824</v>
      </c>
      <c r="C155" s="49" t="s">
        <v>5301</v>
      </c>
      <c r="D155" s="108"/>
      <c r="E155" s="109"/>
      <c r="F155" s="109"/>
      <c r="G155" s="41"/>
      <c r="H155" s="1"/>
      <c r="I155" s="1"/>
      <c r="J155" s="159"/>
      <c r="K155" s="1"/>
      <c r="L155" s="159"/>
      <c r="M155" s="160"/>
      <c r="N155" s="159"/>
      <c r="O155" s="159"/>
      <c r="P155" s="159"/>
      <c r="Q155" s="40"/>
      <c r="R155" s="58" t="s">
        <v>2231</v>
      </c>
      <c r="S155" s="58"/>
      <c r="T155" s="58"/>
      <c r="U155" s="58"/>
      <c r="V155" s="58"/>
      <c r="W155" s="158"/>
      <c r="X155" s="58"/>
      <c r="Y155" s="58"/>
      <c r="Z155" s="67"/>
      <c r="AA155" s="58"/>
      <c r="AB155" s="58"/>
      <c r="AC155" s="74"/>
      <c r="AD155" s="304" t="s">
        <v>2230</v>
      </c>
      <c r="AE155" s="305"/>
      <c r="AF155" s="305"/>
      <c r="AG155" s="305"/>
      <c r="AH155" s="305"/>
      <c r="AI155" s="306"/>
      <c r="AJ155" s="166" t="s">
        <v>2244</v>
      </c>
      <c r="AK155" s="62"/>
      <c r="AL155" s="62"/>
      <c r="AM155" s="62"/>
      <c r="AN155" s="62"/>
      <c r="AO155" s="62"/>
      <c r="AP155" s="62"/>
      <c r="AQ155" s="62"/>
      <c r="AR155" s="62"/>
      <c r="AS155" s="50" t="s">
        <v>2224</v>
      </c>
      <c r="AT155" s="205">
        <v>0.7</v>
      </c>
      <c r="AU155" s="157"/>
      <c r="AV155" s="156"/>
      <c r="AW155" s="156"/>
      <c r="AX155" s="155"/>
      <c r="AY155" s="89">
        <f>ROUND(ROUND(ROUND(M153*W156,0)*$AB$12,0)*AT155,0)</f>
        <v>321</v>
      </c>
      <c r="AZ155" s="9"/>
      <c r="BA155" s="38"/>
    </row>
    <row r="156" spans="1:53" ht="14.1" x14ac:dyDescent="0.3">
      <c r="A156" s="6">
        <v>22</v>
      </c>
      <c r="B156" s="154" t="s">
        <v>1786</v>
      </c>
      <c r="C156" s="49" t="s">
        <v>5300</v>
      </c>
      <c r="D156" s="108"/>
      <c r="E156" s="109"/>
      <c r="F156" s="109"/>
      <c r="G156" s="41"/>
      <c r="H156" s="1"/>
      <c r="I156" s="1"/>
      <c r="J156" s="159"/>
      <c r="K156" s="1"/>
      <c r="L156" s="159"/>
      <c r="M156" s="160"/>
      <c r="N156" s="159"/>
      <c r="O156" s="159"/>
      <c r="P156" s="159"/>
      <c r="Q156" s="40"/>
      <c r="R156" s="58"/>
      <c r="S156" s="58"/>
      <c r="T156" s="58"/>
      <c r="U156" s="58"/>
      <c r="V156" s="127" t="s">
        <v>2224</v>
      </c>
      <c r="W156" s="150">
        <v>0.96499999999999997</v>
      </c>
      <c r="X156" s="58"/>
      <c r="Y156" s="58"/>
      <c r="Z156" s="67"/>
      <c r="AA156" s="58"/>
      <c r="AB156" s="58"/>
      <c r="AC156" s="74"/>
      <c r="AD156" s="307"/>
      <c r="AE156" s="308"/>
      <c r="AF156" s="308"/>
      <c r="AG156" s="308"/>
      <c r="AH156" s="308"/>
      <c r="AI156" s="309"/>
      <c r="AJ156" s="45" t="s">
        <v>2248</v>
      </c>
      <c r="AK156" s="46"/>
      <c r="AL156" s="46"/>
      <c r="AM156" s="46"/>
      <c r="AN156" s="46"/>
      <c r="AO156" s="46"/>
      <c r="AP156" s="46"/>
      <c r="AQ156" s="46"/>
      <c r="AR156" s="46"/>
      <c r="AS156" s="53" t="s">
        <v>1</v>
      </c>
      <c r="AT156" s="205">
        <v>0.5</v>
      </c>
      <c r="AU156" s="157"/>
      <c r="AV156" s="156"/>
      <c r="AW156" s="156"/>
      <c r="AX156" s="155"/>
      <c r="AY156" s="89">
        <f>ROUND(ROUND(ROUND(M153*W156,0)*$AB$12,0)*AT156,0)</f>
        <v>230</v>
      </c>
      <c r="AZ156" s="9"/>
      <c r="BA156" s="38"/>
    </row>
    <row r="157" spans="1:53" ht="14.25" customHeight="1" x14ac:dyDescent="0.3">
      <c r="A157" s="6">
        <v>22</v>
      </c>
      <c r="B157" s="154" t="s">
        <v>1785</v>
      </c>
      <c r="C157" s="49" t="s">
        <v>5299</v>
      </c>
      <c r="D157" s="108"/>
      <c r="E157" s="109"/>
      <c r="F157" s="109"/>
      <c r="G157" s="41"/>
      <c r="H157" s="1"/>
      <c r="I157" s="1"/>
      <c r="J157" s="159"/>
      <c r="K157" s="1"/>
      <c r="L157" s="159"/>
      <c r="M157" s="160"/>
      <c r="N157" s="159"/>
      <c r="O157" s="159"/>
      <c r="P157" s="159"/>
      <c r="Q157" s="40"/>
      <c r="R157" s="30"/>
      <c r="S157" s="50"/>
      <c r="T157" s="50"/>
      <c r="U157" s="50"/>
      <c r="V157" s="50"/>
      <c r="W157" s="52"/>
      <c r="X157" s="50"/>
      <c r="Y157" s="50"/>
      <c r="Z157" s="68"/>
      <c r="AA157" s="127"/>
      <c r="AB157" s="127"/>
      <c r="AC157" s="81"/>
      <c r="AD157" s="166"/>
      <c r="AE157" s="62"/>
      <c r="AF157" s="62"/>
      <c r="AG157" s="62"/>
      <c r="AH157" s="62"/>
      <c r="AI157" s="62"/>
      <c r="AJ157" s="50"/>
      <c r="AK157" s="50"/>
      <c r="AL157" s="50"/>
      <c r="AM157" s="50"/>
      <c r="AN157" s="50"/>
      <c r="AO157" s="50"/>
      <c r="AP157" s="50"/>
      <c r="AQ157" s="50"/>
      <c r="AR157" s="50"/>
      <c r="AS157" s="165"/>
      <c r="AT157" s="271"/>
      <c r="AU157" s="310" t="s">
        <v>2255</v>
      </c>
      <c r="AV157" s="311"/>
      <c r="AW157" s="311"/>
      <c r="AX157" s="312"/>
      <c r="AY157" s="89">
        <f>ROUND(M153*$AB$12,0)-AU160</f>
        <v>471</v>
      </c>
      <c r="AZ157" s="9"/>
      <c r="BA157" s="38"/>
    </row>
    <row r="158" spans="1:53" ht="14.25" customHeight="1" x14ac:dyDescent="0.3">
      <c r="A158" s="6">
        <v>22</v>
      </c>
      <c r="B158" s="154" t="s">
        <v>1784</v>
      </c>
      <c r="C158" s="49" t="s">
        <v>5298</v>
      </c>
      <c r="D158" s="108"/>
      <c r="E158" s="109"/>
      <c r="F158" s="109"/>
      <c r="G158" s="41"/>
      <c r="H158" s="1"/>
      <c r="I158" s="1"/>
      <c r="J158" s="159"/>
      <c r="K158" s="1"/>
      <c r="L158" s="159"/>
      <c r="M158" s="160"/>
      <c r="N158" s="159"/>
      <c r="O158" s="159"/>
      <c r="P158" s="159"/>
      <c r="Q158" s="40"/>
      <c r="R158" s="1"/>
      <c r="S158" s="58"/>
      <c r="T158" s="58"/>
      <c r="U158" s="58"/>
      <c r="V158" s="58"/>
      <c r="W158" s="158"/>
      <c r="X158" s="58"/>
      <c r="Y158" s="58"/>
      <c r="Z158" s="67"/>
      <c r="AA158" s="58"/>
      <c r="AB158" s="58"/>
      <c r="AC158" s="74"/>
      <c r="AD158" s="304" t="s">
        <v>2230</v>
      </c>
      <c r="AE158" s="305"/>
      <c r="AF158" s="305"/>
      <c r="AG158" s="305"/>
      <c r="AH158" s="305"/>
      <c r="AI158" s="306"/>
      <c r="AJ158" s="166" t="s">
        <v>2244</v>
      </c>
      <c r="AK158" s="62"/>
      <c r="AL158" s="62"/>
      <c r="AM158" s="62"/>
      <c r="AN158" s="62"/>
      <c r="AO158" s="62"/>
      <c r="AP158" s="62"/>
      <c r="AQ158" s="62"/>
      <c r="AR158" s="62"/>
      <c r="AS158" s="50" t="s">
        <v>2224</v>
      </c>
      <c r="AT158" s="205">
        <v>0.7</v>
      </c>
      <c r="AU158" s="313"/>
      <c r="AV158" s="314"/>
      <c r="AW158" s="314"/>
      <c r="AX158" s="315"/>
      <c r="AY158" s="89">
        <f>ROUND(ROUND(M153*$AB$12,0)*AT158,0)-AU160</f>
        <v>328</v>
      </c>
      <c r="AZ158" s="9"/>
      <c r="BA158" s="38"/>
    </row>
    <row r="159" spans="1:53" ht="14.1" x14ac:dyDescent="0.3">
      <c r="A159" s="6">
        <v>22</v>
      </c>
      <c r="B159" s="154" t="s">
        <v>1783</v>
      </c>
      <c r="C159" s="49" t="s">
        <v>5297</v>
      </c>
      <c r="D159" s="108"/>
      <c r="E159" s="109"/>
      <c r="F159" s="109"/>
      <c r="G159" s="41"/>
      <c r="H159" s="1"/>
      <c r="I159" s="1"/>
      <c r="J159" s="159"/>
      <c r="K159" s="1"/>
      <c r="L159" s="159"/>
      <c r="M159" s="196"/>
      <c r="N159" s="1"/>
      <c r="O159" s="1"/>
      <c r="P159" s="159"/>
      <c r="Q159" s="40"/>
      <c r="R159" s="1"/>
      <c r="S159" s="58"/>
      <c r="T159" s="58"/>
      <c r="U159" s="58"/>
      <c r="V159" s="58"/>
      <c r="W159" s="158"/>
      <c r="X159" s="58"/>
      <c r="Y159" s="58"/>
      <c r="Z159" s="67"/>
      <c r="AA159" s="58"/>
      <c r="AB159" s="58"/>
      <c r="AC159" s="74"/>
      <c r="AD159" s="307"/>
      <c r="AE159" s="308"/>
      <c r="AF159" s="308"/>
      <c r="AG159" s="308"/>
      <c r="AH159" s="308"/>
      <c r="AI159" s="309"/>
      <c r="AJ159" s="45" t="s">
        <v>2248</v>
      </c>
      <c r="AK159" s="46"/>
      <c r="AL159" s="46"/>
      <c r="AM159" s="46"/>
      <c r="AN159" s="46"/>
      <c r="AO159" s="46"/>
      <c r="AP159" s="46"/>
      <c r="AQ159" s="46"/>
      <c r="AR159" s="46"/>
      <c r="AS159" s="53" t="s">
        <v>1</v>
      </c>
      <c r="AT159" s="205">
        <v>0.5</v>
      </c>
      <c r="AU159" s="313"/>
      <c r="AV159" s="314"/>
      <c r="AW159" s="314"/>
      <c r="AX159" s="315"/>
      <c r="AY159" s="89">
        <f>ROUND(ROUND(M153*$AB$12,0)*AT159,0)-AU160</f>
        <v>233</v>
      </c>
      <c r="AZ159" s="9"/>
      <c r="BA159" s="38"/>
    </row>
    <row r="160" spans="1:53" ht="14.1" x14ac:dyDescent="0.3">
      <c r="A160" s="6">
        <v>22</v>
      </c>
      <c r="B160" s="154" t="s">
        <v>1782</v>
      </c>
      <c r="C160" s="49" t="s">
        <v>5296</v>
      </c>
      <c r="D160" s="108"/>
      <c r="E160" s="109"/>
      <c r="F160" s="109"/>
      <c r="G160" s="41"/>
      <c r="H160" s="1"/>
      <c r="I160" s="1"/>
      <c r="J160" s="159"/>
      <c r="K160" s="1"/>
      <c r="L160" s="159"/>
      <c r="M160" s="160"/>
      <c r="N160" s="159"/>
      <c r="O160" s="159"/>
      <c r="P160" s="159"/>
      <c r="Q160" s="40"/>
      <c r="R160" s="62" t="s">
        <v>2234</v>
      </c>
      <c r="S160" s="62"/>
      <c r="T160" s="62"/>
      <c r="U160" s="62"/>
      <c r="V160" s="62"/>
      <c r="W160" s="168"/>
      <c r="X160" s="62"/>
      <c r="Y160" s="62"/>
      <c r="Z160" s="67"/>
      <c r="AA160" s="58"/>
      <c r="AB160" s="58"/>
      <c r="AC160" s="74"/>
      <c r="AD160" s="166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50"/>
      <c r="AT160" s="268"/>
      <c r="AU160" s="163">
        <v>5</v>
      </c>
      <c r="AV160" s="162" t="s">
        <v>2251</v>
      </c>
      <c r="AW160" s="159"/>
      <c r="AX160" s="161"/>
      <c r="AY160" s="89">
        <f>ROUND(ROUND(M153*W162,0)*$AB$12,0)-AU160</f>
        <v>454</v>
      </c>
      <c r="AZ160" s="9"/>
      <c r="BA160" s="38"/>
    </row>
    <row r="161" spans="1:53" ht="14.25" customHeight="1" x14ac:dyDescent="0.3">
      <c r="A161" s="6">
        <v>22</v>
      </c>
      <c r="B161" s="154" t="s">
        <v>1781</v>
      </c>
      <c r="C161" s="49" t="s">
        <v>5295</v>
      </c>
      <c r="D161" s="108"/>
      <c r="E161" s="109"/>
      <c r="F161" s="109"/>
      <c r="G161" s="41"/>
      <c r="H161" s="1"/>
      <c r="I161" s="1"/>
      <c r="J161" s="159"/>
      <c r="K161" s="1"/>
      <c r="L161" s="159"/>
      <c r="M161" s="160"/>
      <c r="N161" s="159"/>
      <c r="O161" s="159"/>
      <c r="P161" s="159"/>
      <c r="Q161" s="40"/>
      <c r="R161" s="58" t="s">
        <v>2231</v>
      </c>
      <c r="S161" s="58"/>
      <c r="T161" s="58"/>
      <c r="U161" s="58"/>
      <c r="V161" s="58"/>
      <c r="W161" s="158"/>
      <c r="X161" s="58"/>
      <c r="Y161" s="58"/>
      <c r="Z161" s="67"/>
      <c r="AA161" s="58"/>
      <c r="AB161" s="58"/>
      <c r="AC161" s="74"/>
      <c r="AD161" s="304" t="s">
        <v>2230</v>
      </c>
      <c r="AE161" s="305"/>
      <c r="AF161" s="305"/>
      <c r="AG161" s="305"/>
      <c r="AH161" s="305"/>
      <c r="AI161" s="306"/>
      <c r="AJ161" s="166" t="s">
        <v>2244</v>
      </c>
      <c r="AK161" s="62"/>
      <c r="AL161" s="62"/>
      <c r="AM161" s="62"/>
      <c r="AN161" s="62"/>
      <c r="AO161" s="62"/>
      <c r="AP161" s="62"/>
      <c r="AQ161" s="62"/>
      <c r="AR161" s="62"/>
      <c r="AS161" s="50" t="s">
        <v>2224</v>
      </c>
      <c r="AT161" s="205">
        <v>0.7</v>
      </c>
      <c r="AU161" s="157"/>
      <c r="AV161" s="156"/>
      <c r="AW161" s="156"/>
      <c r="AX161" s="155"/>
      <c r="AY161" s="89">
        <f>ROUND(ROUND(ROUND(M153*W162,0)*$AB$12,0)*AT161,0)-AU160</f>
        <v>316</v>
      </c>
      <c r="AZ161" s="9"/>
      <c r="BA161" s="38"/>
    </row>
    <row r="162" spans="1:53" ht="14.1" x14ac:dyDescent="0.3">
      <c r="A162" s="6">
        <v>22</v>
      </c>
      <c r="B162" s="154" t="s">
        <v>1780</v>
      </c>
      <c r="C162" s="49" t="s">
        <v>5294</v>
      </c>
      <c r="D162" s="108"/>
      <c r="E162" s="109"/>
      <c r="F162" s="109"/>
      <c r="G162" s="39"/>
      <c r="H162" s="4"/>
      <c r="I162" s="4"/>
      <c r="J162" s="152"/>
      <c r="K162" s="4"/>
      <c r="L162" s="152"/>
      <c r="M162" s="183"/>
      <c r="N162" s="152"/>
      <c r="O162" s="152"/>
      <c r="P162" s="152"/>
      <c r="Q162" s="17"/>
      <c r="R162" s="58"/>
      <c r="S162" s="58"/>
      <c r="T162" s="58"/>
      <c r="U162" s="58"/>
      <c r="V162" s="127" t="s">
        <v>2224</v>
      </c>
      <c r="W162" s="150">
        <v>0.96499999999999997</v>
      </c>
      <c r="X162" s="58"/>
      <c r="Y162" s="58"/>
      <c r="Z162" s="67"/>
      <c r="AA162" s="58"/>
      <c r="AB162" s="58"/>
      <c r="AC162" s="74"/>
      <c r="AD162" s="307"/>
      <c r="AE162" s="308"/>
      <c r="AF162" s="308"/>
      <c r="AG162" s="308"/>
      <c r="AH162" s="308"/>
      <c r="AI162" s="309"/>
      <c r="AJ162" s="45" t="s">
        <v>2248</v>
      </c>
      <c r="AK162" s="46"/>
      <c r="AL162" s="46"/>
      <c r="AM162" s="46"/>
      <c r="AN162" s="46"/>
      <c r="AO162" s="46"/>
      <c r="AP162" s="46"/>
      <c r="AQ162" s="46"/>
      <c r="AR162" s="46"/>
      <c r="AS162" s="53" t="s">
        <v>1</v>
      </c>
      <c r="AT162" s="205">
        <v>0.5</v>
      </c>
      <c r="AU162" s="148"/>
      <c r="AV162" s="147"/>
      <c r="AW162" s="146"/>
      <c r="AX162" s="145"/>
      <c r="AY162" s="89">
        <f>ROUND(ROUND(ROUND(M153*W162,0)*$AB$12,0)*AT162,0)-AU160</f>
        <v>225</v>
      </c>
      <c r="AZ162" s="9"/>
      <c r="BA162" s="38"/>
    </row>
    <row r="163" spans="1:53" ht="14.1" x14ac:dyDescent="0.3">
      <c r="A163" s="6">
        <v>22</v>
      </c>
      <c r="B163" s="154">
        <v>7831</v>
      </c>
      <c r="C163" s="49" t="s">
        <v>5293</v>
      </c>
      <c r="D163" s="108"/>
      <c r="E163" s="109"/>
      <c r="F163" s="109"/>
      <c r="G163" s="41" t="s">
        <v>3421</v>
      </c>
      <c r="H163" s="1"/>
      <c r="I163" s="1"/>
      <c r="J163" s="159"/>
      <c r="K163" s="1"/>
      <c r="L163" s="159"/>
      <c r="M163" s="160"/>
      <c r="N163" s="159"/>
      <c r="O163" s="159"/>
      <c r="P163" s="159"/>
      <c r="Q163" s="40"/>
      <c r="R163" s="30"/>
      <c r="S163" s="50"/>
      <c r="T163" s="50"/>
      <c r="U163" s="50"/>
      <c r="V163" s="50"/>
      <c r="W163" s="52"/>
      <c r="X163" s="50"/>
      <c r="Y163" s="50"/>
      <c r="Z163" s="68"/>
      <c r="AA163" s="127"/>
      <c r="AB163" s="127"/>
      <c r="AC163" s="81"/>
      <c r="AD163" s="166"/>
      <c r="AE163" s="62"/>
      <c r="AF163" s="62"/>
      <c r="AG163" s="62"/>
      <c r="AH163" s="62"/>
      <c r="AI163" s="62"/>
      <c r="AJ163" s="50"/>
      <c r="AK163" s="50"/>
      <c r="AL163" s="50"/>
      <c r="AM163" s="50"/>
      <c r="AN163" s="50"/>
      <c r="AO163" s="50"/>
      <c r="AP163" s="50"/>
      <c r="AQ163" s="50"/>
      <c r="AR163" s="50"/>
      <c r="AS163" s="165"/>
      <c r="AT163" s="271"/>
      <c r="AU163" s="176"/>
      <c r="AV163" s="165"/>
      <c r="AW163" s="165"/>
      <c r="AX163" s="175"/>
      <c r="AY163" s="89">
        <f>ROUND(M165*$AB$12,0)</f>
        <v>466</v>
      </c>
      <c r="AZ163" s="9"/>
      <c r="BA163" s="38"/>
    </row>
    <row r="164" spans="1:53" ht="14.25" customHeight="1" x14ac:dyDescent="0.3">
      <c r="A164" s="6">
        <v>22</v>
      </c>
      <c r="B164" s="154">
        <v>7832</v>
      </c>
      <c r="C164" s="49" t="s">
        <v>5292</v>
      </c>
      <c r="D164" s="108"/>
      <c r="E164" s="109"/>
      <c r="F164" s="109"/>
      <c r="G164" s="41"/>
      <c r="H164" s="1"/>
      <c r="I164" s="1"/>
      <c r="J164" s="159"/>
      <c r="K164" s="1"/>
      <c r="L164" s="159"/>
      <c r="M164" s="160"/>
      <c r="N164" s="159"/>
      <c r="O164" s="159"/>
      <c r="P164" s="159"/>
      <c r="Q164" s="40"/>
      <c r="R164" s="1"/>
      <c r="S164" s="58"/>
      <c r="T164" s="58"/>
      <c r="U164" s="58"/>
      <c r="V164" s="58"/>
      <c r="W164" s="158"/>
      <c r="X164" s="58"/>
      <c r="Y164" s="58"/>
      <c r="Z164" s="67"/>
      <c r="AA164" s="58"/>
      <c r="AB164" s="58"/>
      <c r="AC164" s="74"/>
      <c r="AD164" s="304" t="s">
        <v>2230</v>
      </c>
      <c r="AE164" s="305"/>
      <c r="AF164" s="305"/>
      <c r="AG164" s="305"/>
      <c r="AH164" s="305"/>
      <c r="AI164" s="306"/>
      <c r="AJ164" s="166" t="s">
        <v>2244</v>
      </c>
      <c r="AK164" s="62"/>
      <c r="AL164" s="62"/>
      <c r="AM164" s="62"/>
      <c r="AN164" s="62"/>
      <c r="AO164" s="62"/>
      <c r="AP164" s="62"/>
      <c r="AQ164" s="62"/>
      <c r="AR164" s="62"/>
      <c r="AS164" s="50" t="s">
        <v>2224</v>
      </c>
      <c r="AT164" s="205">
        <v>0.7</v>
      </c>
      <c r="AU164" s="157"/>
      <c r="AV164" s="156"/>
      <c r="AW164" s="156"/>
      <c r="AX164" s="155"/>
      <c r="AY164" s="89">
        <f>ROUND(ROUND(M165*$AB$12,0)*AT164,0)</f>
        <v>326</v>
      </c>
      <c r="AZ164" s="9"/>
      <c r="BA164" s="38"/>
    </row>
    <row r="165" spans="1:53" ht="14.1" x14ac:dyDescent="0.3">
      <c r="A165" s="6">
        <v>22</v>
      </c>
      <c r="B165" s="154" t="s">
        <v>1779</v>
      </c>
      <c r="C165" s="49" t="s">
        <v>5291</v>
      </c>
      <c r="D165" s="108"/>
      <c r="E165" s="109"/>
      <c r="F165" s="109"/>
      <c r="G165" s="41"/>
      <c r="H165" s="1"/>
      <c r="I165" s="1"/>
      <c r="J165" s="159"/>
      <c r="K165" s="1"/>
      <c r="L165" s="159"/>
      <c r="M165" s="174">
        <f>'7経過的生活介護(基本５）'!L165</f>
        <v>665</v>
      </c>
      <c r="N165" s="1" t="s">
        <v>1860</v>
      </c>
      <c r="O165" s="1"/>
      <c r="P165" s="159"/>
      <c r="Q165" s="40"/>
      <c r="R165" s="1"/>
      <c r="S165" s="58"/>
      <c r="T165" s="58"/>
      <c r="U165" s="58"/>
      <c r="V165" s="58"/>
      <c r="W165" s="158"/>
      <c r="X165" s="58"/>
      <c r="Y165" s="58"/>
      <c r="Z165" s="67"/>
      <c r="AA165" s="58"/>
      <c r="AB165" s="58"/>
      <c r="AC165" s="74"/>
      <c r="AD165" s="307"/>
      <c r="AE165" s="308"/>
      <c r="AF165" s="308"/>
      <c r="AG165" s="308"/>
      <c r="AH165" s="308"/>
      <c r="AI165" s="309"/>
      <c r="AJ165" s="45" t="s">
        <v>5281</v>
      </c>
      <c r="AK165" s="46"/>
      <c r="AL165" s="46"/>
      <c r="AM165" s="46"/>
      <c r="AN165" s="46"/>
      <c r="AO165" s="46"/>
      <c r="AP165" s="46"/>
      <c r="AQ165" s="46"/>
      <c r="AR165" s="46"/>
      <c r="AS165" s="53" t="s">
        <v>1</v>
      </c>
      <c r="AT165" s="205">
        <v>0.5</v>
      </c>
      <c r="AU165" s="157"/>
      <c r="AV165" s="156"/>
      <c r="AW165" s="156"/>
      <c r="AX165" s="155"/>
      <c r="AY165" s="89">
        <f>ROUND(ROUND(M165*$AB$12,0)*AT165,0)</f>
        <v>233</v>
      </c>
      <c r="AZ165" s="9"/>
      <c r="BA165" s="38"/>
    </row>
    <row r="166" spans="1:53" ht="14.1" x14ac:dyDescent="0.3">
      <c r="A166" s="6">
        <v>22</v>
      </c>
      <c r="B166" s="154">
        <v>7833</v>
      </c>
      <c r="C166" s="49" t="s">
        <v>5290</v>
      </c>
      <c r="D166" s="108"/>
      <c r="E166" s="109"/>
      <c r="F166" s="109"/>
      <c r="G166" s="41"/>
      <c r="H166" s="1"/>
      <c r="I166" s="1"/>
      <c r="J166" s="159"/>
      <c r="K166" s="1"/>
      <c r="L166" s="159"/>
      <c r="M166" s="160"/>
      <c r="N166" s="159"/>
      <c r="O166" s="159"/>
      <c r="P166" s="159"/>
      <c r="Q166" s="40"/>
      <c r="R166" s="62" t="s">
        <v>2234</v>
      </c>
      <c r="S166" s="62"/>
      <c r="T166" s="62"/>
      <c r="U166" s="62"/>
      <c r="V166" s="62"/>
      <c r="W166" s="168"/>
      <c r="X166" s="62"/>
      <c r="Y166" s="62"/>
      <c r="Z166" s="67"/>
      <c r="AA166" s="58"/>
      <c r="AB166" s="58"/>
      <c r="AC166" s="74"/>
      <c r="AD166" s="166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50"/>
      <c r="AT166" s="268"/>
      <c r="AU166" s="157"/>
      <c r="AV166" s="156"/>
      <c r="AW166" s="156"/>
      <c r="AX166" s="155"/>
      <c r="AY166" s="89">
        <f>ROUND(ROUND(M165*W168,0)*$AB$12,0)</f>
        <v>449</v>
      </c>
      <c r="AZ166" s="9"/>
      <c r="BA166" s="38"/>
    </row>
    <row r="167" spans="1:53" ht="14.25" customHeight="1" x14ac:dyDescent="0.3">
      <c r="A167" s="6">
        <v>22</v>
      </c>
      <c r="B167" s="154">
        <v>7834</v>
      </c>
      <c r="C167" s="49" t="s">
        <v>5289</v>
      </c>
      <c r="D167" s="108"/>
      <c r="E167" s="109"/>
      <c r="F167" s="109"/>
      <c r="G167" s="41"/>
      <c r="H167" s="1"/>
      <c r="I167" s="1"/>
      <c r="J167" s="159"/>
      <c r="K167" s="1"/>
      <c r="L167" s="159"/>
      <c r="M167" s="160"/>
      <c r="N167" s="159"/>
      <c r="O167" s="159"/>
      <c r="P167" s="159"/>
      <c r="Q167" s="40"/>
      <c r="R167" s="58" t="s">
        <v>2231</v>
      </c>
      <c r="S167" s="58"/>
      <c r="T167" s="58"/>
      <c r="U167" s="58"/>
      <c r="V167" s="58"/>
      <c r="W167" s="158"/>
      <c r="X167" s="58"/>
      <c r="Y167" s="58"/>
      <c r="Z167" s="67"/>
      <c r="AA167" s="58"/>
      <c r="AB167" s="58"/>
      <c r="AC167" s="74"/>
      <c r="AD167" s="304" t="s">
        <v>2230</v>
      </c>
      <c r="AE167" s="305"/>
      <c r="AF167" s="305"/>
      <c r="AG167" s="305"/>
      <c r="AH167" s="305"/>
      <c r="AI167" s="306"/>
      <c r="AJ167" s="166" t="s">
        <v>5284</v>
      </c>
      <c r="AK167" s="62"/>
      <c r="AL167" s="62"/>
      <c r="AM167" s="62"/>
      <c r="AN167" s="62"/>
      <c r="AO167" s="62"/>
      <c r="AP167" s="62"/>
      <c r="AQ167" s="62"/>
      <c r="AR167" s="62"/>
      <c r="AS167" s="50" t="s">
        <v>5283</v>
      </c>
      <c r="AT167" s="205">
        <v>0.7</v>
      </c>
      <c r="AU167" s="157"/>
      <c r="AV167" s="156"/>
      <c r="AW167" s="156"/>
      <c r="AX167" s="155"/>
      <c r="AY167" s="89">
        <f>ROUND(ROUND(ROUND(M165*W168,0)*$AB$12,0)*AT167,0)</f>
        <v>314</v>
      </c>
      <c r="AZ167" s="9"/>
      <c r="BA167" s="38"/>
    </row>
    <row r="168" spans="1:53" ht="14.1" x14ac:dyDescent="0.3">
      <c r="A168" s="6">
        <v>22</v>
      </c>
      <c r="B168" s="154" t="s">
        <v>1778</v>
      </c>
      <c r="C168" s="49" t="s">
        <v>5288</v>
      </c>
      <c r="D168" s="173"/>
      <c r="E168" s="159"/>
      <c r="F168" s="159"/>
      <c r="G168" s="173"/>
      <c r="H168" s="1"/>
      <c r="I168" s="1"/>
      <c r="J168" s="1"/>
      <c r="K168" s="1"/>
      <c r="L168" s="1"/>
      <c r="M168" s="33"/>
      <c r="N168" s="1"/>
      <c r="O168" s="1"/>
      <c r="P168" s="1"/>
      <c r="Q168" s="161"/>
      <c r="R168" s="7"/>
      <c r="S168" s="7"/>
      <c r="T168" s="7"/>
      <c r="U168" s="7"/>
      <c r="V168" s="107" t="s">
        <v>5283</v>
      </c>
      <c r="W168" s="150">
        <v>0.96499999999999997</v>
      </c>
      <c r="X168" s="7"/>
      <c r="Y168" s="7"/>
      <c r="Z168" s="219"/>
      <c r="AA168" s="180"/>
      <c r="AB168" s="180"/>
      <c r="AC168" s="236"/>
      <c r="AD168" s="307"/>
      <c r="AE168" s="308"/>
      <c r="AF168" s="308"/>
      <c r="AG168" s="308"/>
      <c r="AH168" s="308"/>
      <c r="AI168" s="309"/>
      <c r="AJ168" s="45" t="s">
        <v>5281</v>
      </c>
      <c r="AK168" s="46"/>
      <c r="AL168" s="46"/>
      <c r="AM168" s="46"/>
      <c r="AN168" s="46"/>
      <c r="AO168" s="46"/>
      <c r="AP168" s="46"/>
      <c r="AQ168" s="46"/>
      <c r="AR168" s="46"/>
      <c r="AS168" s="53" t="s">
        <v>1</v>
      </c>
      <c r="AT168" s="205">
        <v>0.5</v>
      </c>
      <c r="AU168" s="157"/>
      <c r="AV168" s="156"/>
      <c r="AW168" s="156"/>
      <c r="AX168" s="155"/>
      <c r="AY168" s="89">
        <f>ROUND(ROUND(ROUND(M165*W168,0)*$AB$12,0)*AT168,0)</f>
        <v>225</v>
      </c>
      <c r="AZ168" s="199"/>
      <c r="BA168" s="38"/>
    </row>
    <row r="169" spans="1:53" ht="14.25" customHeight="1" x14ac:dyDescent="0.3">
      <c r="A169" s="6">
        <v>22</v>
      </c>
      <c r="B169" s="154" t="s">
        <v>1777</v>
      </c>
      <c r="C169" s="49" t="s">
        <v>5287</v>
      </c>
      <c r="D169" s="108"/>
      <c r="E169" s="109"/>
      <c r="F169" s="109"/>
      <c r="G169" s="41"/>
      <c r="H169" s="1"/>
      <c r="I169" s="1"/>
      <c r="J169" s="159"/>
      <c r="K169" s="1"/>
      <c r="L169" s="159"/>
      <c r="M169" s="160"/>
      <c r="N169" s="159"/>
      <c r="O169" s="159"/>
      <c r="P169" s="159"/>
      <c r="Q169" s="40"/>
      <c r="R169" s="30"/>
      <c r="S169" s="50"/>
      <c r="T169" s="50"/>
      <c r="U169" s="50"/>
      <c r="V169" s="50"/>
      <c r="W169" s="52"/>
      <c r="X169" s="50"/>
      <c r="Y169" s="50"/>
      <c r="Z169" s="68"/>
      <c r="AA169" s="127"/>
      <c r="AB169" s="127"/>
      <c r="AC169" s="81"/>
      <c r="AD169" s="166"/>
      <c r="AE169" s="62"/>
      <c r="AF169" s="62"/>
      <c r="AG169" s="62"/>
      <c r="AH169" s="62"/>
      <c r="AI169" s="62"/>
      <c r="AJ169" s="50"/>
      <c r="AK169" s="50"/>
      <c r="AL169" s="50"/>
      <c r="AM169" s="50"/>
      <c r="AN169" s="50"/>
      <c r="AO169" s="50"/>
      <c r="AP169" s="50"/>
      <c r="AQ169" s="50"/>
      <c r="AR169" s="50"/>
      <c r="AS169" s="165"/>
      <c r="AT169" s="271"/>
      <c r="AU169" s="310" t="s">
        <v>5286</v>
      </c>
      <c r="AV169" s="311"/>
      <c r="AW169" s="311"/>
      <c r="AX169" s="312"/>
      <c r="AY169" s="89">
        <f>ROUND(M165*$AB$12,0)-AU172</f>
        <v>461</v>
      </c>
      <c r="AZ169" s="9"/>
      <c r="BA169" s="38"/>
    </row>
    <row r="170" spans="1:53" ht="14.25" customHeight="1" x14ac:dyDescent="0.3">
      <c r="A170" s="6">
        <v>22</v>
      </c>
      <c r="B170" s="154" t="s">
        <v>1776</v>
      </c>
      <c r="C170" s="49" t="s">
        <v>5285</v>
      </c>
      <c r="D170" s="108"/>
      <c r="E170" s="109"/>
      <c r="F170" s="109"/>
      <c r="G170" s="41"/>
      <c r="H170" s="1"/>
      <c r="I170" s="1"/>
      <c r="J170" s="159"/>
      <c r="K170" s="1"/>
      <c r="L170" s="159"/>
      <c r="M170" s="160"/>
      <c r="N170" s="159"/>
      <c r="O170" s="159"/>
      <c r="P170" s="159"/>
      <c r="Q170" s="40"/>
      <c r="R170" s="1"/>
      <c r="S170" s="58"/>
      <c r="T170" s="58"/>
      <c r="U170" s="58"/>
      <c r="V170" s="58"/>
      <c r="W170" s="158"/>
      <c r="X170" s="58"/>
      <c r="Y170" s="58"/>
      <c r="Z170" s="67"/>
      <c r="AA170" s="58"/>
      <c r="AB170" s="58"/>
      <c r="AC170" s="74"/>
      <c r="AD170" s="304" t="s">
        <v>2230</v>
      </c>
      <c r="AE170" s="305"/>
      <c r="AF170" s="305"/>
      <c r="AG170" s="305"/>
      <c r="AH170" s="305"/>
      <c r="AI170" s="306"/>
      <c r="AJ170" s="166" t="s">
        <v>5284</v>
      </c>
      <c r="AK170" s="62"/>
      <c r="AL170" s="62"/>
      <c r="AM170" s="62"/>
      <c r="AN170" s="62"/>
      <c r="AO170" s="62"/>
      <c r="AP170" s="62"/>
      <c r="AQ170" s="62"/>
      <c r="AR170" s="62"/>
      <c r="AS170" s="50" t="s">
        <v>5283</v>
      </c>
      <c r="AT170" s="205">
        <v>0.7</v>
      </c>
      <c r="AU170" s="313"/>
      <c r="AV170" s="314"/>
      <c r="AW170" s="314"/>
      <c r="AX170" s="315"/>
      <c r="AY170" s="89">
        <f>ROUND(ROUND(M165*$AB$12,0)*AT170,0)-AU172</f>
        <v>321</v>
      </c>
      <c r="AZ170" s="9"/>
      <c r="BA170" s="38"/>
    </row>
    <row r="171" spans="1:53" ht="14.1" x14ac:dyDescent="0.3">
      <c r="A171" s="6">
        <v>22</v>
      </c>
      <c r="B171" s="154" t="s">
        <v>1775</v>
      </c>
      <c r="C171" s="49" t="s">
        <v>5282</v>
      </c>
      <c r="D171" s="108"/>
      <c r="E171" s="109"/>
      <c r="F171" s="109"/>
      <c r="G171" s="41"/>
      <c r="H171" s="1"/>
      <c r="I171" s="1"/>
      <c r="J171" s="159"/>
      <c r="K171" s="1"/>
      <c r="L171" s="159"/>
      <c r="M171" s="196"/>
      <c r="N171" s="1"/>
      <c r="O171" s="1"/>
      <c r="P171" s="159"/>
      <c r="Q171" s="40"/>
      <c r="R171" s="1"/>
      <c r="S171" s="58"/>
      <c r="T171" s="58"/>
      <c r="U171" s="58"/>
      <c r="V171" s="58"/>
      <c r="W171" s="158"/>
      <c r="X171" s="58"/>
      <c r="Y171" s="58"/>
      <c r="Z171" s="67"/>
      <c r="AA171" s="58"/>
      <c r="AB171" s="58"/>
      <c r="AC171" s="74"/>
      <c r="AD171" s="307"/>
      <c r="AE171" s="308"/>
      <c r="AF171" s="308"/>
      <c r="AG171" s="308"/>
      <c r="AH171" s="308"/>
      <c r="AI171" s="309"/>
      <c r="AJ171" s="45" t="s">
        <v>5281</v>
      </c>
      <c r="AK171" s="46"/>
      <c r="AL171" s="46"/>
      <c r="AM171" s="46"/>
      <c r="AN171" s="46"/>
      <c r="AO171" s="46"/>
      <c r="AP171" s="46"/>
      <c r="AQ171" s="46"/>
      <c r="AR171" s="46"/>
      <c r="AS171" s="53" t="s">
        <v>1</v>
      </c>
      <c r="AT171" s="205">
        <v>0.5</v>
      </c>
      <c r="AU171" s="313"/>
      <c r="AV171" s="314"/>
      <c r="AW171" s="314"/>
      <c r="AX171" s="315"/>
      <c r="AY171" s="89">
        <f>ROUND(ROUND(M165*$AB$12,0)*AT171,0)-AU172</f>
        <v>228</v>
      </c>
      <c r="AZ171" s="9"/>
      <c r="BA171" s="38"/>
    </row>
    <row r="172" spans="1:53" ht="14.1" x14ac:dyDescent="0.3">
      <c r="A172" s="6">
        <v>22</v>
      </c>
      <c r="B172" s="154" t="s">
        <v>1774</v>
      </c>
      <c r="C172" s="49" t="s">
        <v>5280</v>
      </c>
      <c r="D172" s="108"/>
      <c r="E172" s="109"/>
      <c r="F172" s="109"/>
      <c r="G172" s="41"/>
      <c r="H172" s="1"/>
      <c r="I172" s="1"/>
      <c r="J172" s="159"/>
      <c r="K172" s="1"/>
      <c r="L172" s="159"/>
      <c r="M172" s="160"/>
      <c r="N172" s="159"/>
      <c r="O172" s="159"/>
      <c r="P172" s="159"/>
      <c r="Q172" s="40"/>
      <c r="R172" s="62" t="s">
        <v>2234</v>
      </c>
      <c r="S172" s="62"/>
      <c r="T172" s="62"/>
      <c r="U172" s="62"/>
      <c r="V172" s="62"/>
      <c r="W172" s="168"/>
      <c r="X172" s="62"/>
      <c r="Y172" s="62"/>
      <c r="Z172" s="67"/>
      <c r="AA172" s="58"/>
      <c r="AB172" s="58"/>
      <c r="AC172" s="74"/>
      <c r="AD172" s="166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50"/>
      <c r="AT172" s="268"/>
      <c r="AU172" s="163">
        <v>5</v>
      </c>
      <c r="AV172" s="162" t="s">
        <v>5279</v>
      </c>
      <c r="AW172" s="159"/>
      <c r="AX172" s="161"/>
      <c r="AY172" s="89">
        <f>ROUND(ROUND(M165*W174,0)*$AB$12,0)-AU172</f>
        <v>444</v>
      </c>
      <c r="AZ172" s="9"/>
      <c r="BA172" s="38"/>
    </row>
    <row r="173" spans="1:53" ht="14.25" customHeight="1" x14ac:dyDescent="0.3">
      <c r="A173" s="6">
        <v>22</v>
      </c>
      <c r="B173" s="154" t="s">
        <v>1773</v>
      </c>
      <c r="C173" s="49" t="s">
        <v>5278</v>
      </c>
      <c r="D173" s="108"/>
      <c r="E173" s="109"/>
      <c r="F173" s="109"/>
      <c r="G173" s="41"/>
      <c r="H173" s="1"/>
      <c r="I173" s="1"/>
      <c r="J173" s="159"/>
      <c r="K173" s="1"/>
      <c r="L173" s="159"/>
      <c r="M173" s="160"/>
      <c r="N173" s="159"/>
      <c r="O173" s="159"/>
      <c r="P173" s="159"/>
      <c r="Q173" s="40"/>
      <c r="R173" s="58" t="s">
        <v>2231</v>
      </c>
      <c r="S173" s="58"/>
      <c r="T173" s="58"/>
      <c r="U173" s="58"/>
      <c r="V173" s="58"/>
      <c r="W173" s="158"/>
      <c r="X173" s="58"/>
      <c r="Y173" s="58"/>
      <c r="Z173" s="67"/>
      <c r="AA173" s="58"/>
      <c r="AB173" s="58"/>
      <c r="AC173" s="74"/>
      <c r="AD173" s="304" t="s">
        <v>2230</v>
      </c>
      <c r="AE173" s="305"/>
      <c r="AF173" s="305"/>
      <c r="AG173" s="305"/>
      <c r="AH173" s="305"/>
      <c r="AI173" s="306"/>
      <c r="AJ173" s="166" t="s">
        <v>5277</v>
      </c>
      <c r="AK173" s="62"/>
      <c r="AL173" s="62"/>
      <c r="AM173" s="62"/>
      <c r="AN173" s="62"/>
      <c r="AO173" s="62"/>
      <c r="AP173" s="62"/>
      <c r="AQ173" s="62"/>
      <c r="AR173" s="62"/>
      <c r="AS173" s="50" t="s">
        <v>5275</v>
      </c>
      <c r="AT173" s="205">
        <v>0.7</v>
      </c>
      <c r="AU173" s="157"/>
      <c r="AV173" s="156"/>
      <c r="AW173" s="156"/>
      <c r="AX173" s="155"/>
      <c r="AY173" s="89">
        <f>ROUND(ROUND(ROUND(M165*W174,0)*$AB$12,0)*AT173,0)-AU172</f>
        <v>309</v>
      </c>
      <c r="AZ173" s="9"/>
      <c r="BA173" s="38"/>
    </row>
    <row r="174" spans="1:53" ht="14.1" x14ac:dyDescent="0.3">
      <c r="A174" s="6">
        <v>22</v>
      </c>
      <c r="B174" s="154" t="s">
        <v>1772</v>
      </c>
      <c r="C174" s="49" t="s">
        <v>5276</v>
      </c>
      <c r="D174" s="153"/>
      <c r="E174" s="152"/>
      <c r="F174" s="152"/>
      <c r="G174" s="153"/>
      <c r="H174" s="4"/>
      <c r="I174" s="4"/>
      <c r="J174" s="4"/>
      <c r="K174" s="4"/>
      <c r="L174" s="4"/>
      <c r="M174" s="34"/>
      <c r="N174" s="4"/>
      <c r="O174" s="4"/>
      <c r="P174" s="4"/>
      <c r="Q174" s="151"/>
      <c r="R174" s="7"/>
      <c r="S174" s="7"/>
      <c r="T174" s="7"/>
      <c r="U174" s="7"/>
      <c r="V174" s="107" t="s">
        <v>5275</v>
      </c>
      <c r="W174" s="150">
        <v>0.96499999999999997</v>
      </c>
      <c r="X174" s="7"/>
      <c r="Y174" s="7"/>
      <c r="Z174" s="256"/>
      <c r="AA174" s="224"/>
      <c r="AB174" s="224"/>
      <c r="AC174" s="255"/>
      <c r="AD174" s="307"/>
      <c r="AE174" s="308"/>
      <c r="AF174" s="308"/>
      <c r="AG174" s="308"/>
      <c r="AH174" s="308"/>
      <c r="AI174" s="309"/>
      <c r="AJ174" s="45" t="s">
        <v>4546</v>
      </c>
      <c r="AK174" s="46"/>
      <c r="AL174" s="46"/>
      <c r="AM174" s="46"/>
      <c r="AN174" s="46"/>
      <c r="AO174" s="46"/>
      <c r="AP174" s="46"/>
      <c r="AQ174" s="46"/>
      <c r="AR174" s="46"/>
      <c r="AS174" s="53" t="s">
        <v>1</v>
      </c>
      <c r="AT174" s="205">
        <v>0.5</v>
      </c>
      <c r="AU174" s="148"/>
      <c r="AV174" s="147"/>
      <c r="AW174" s="146"/>
      <c r="AX174" s="145"/>
      <c r="AY174" s="89">
        <f>ROUND(ROUND(ROUND(M165*W174,0)*$AB$12,0)*AT174,0)-AU172</f>
        <v>220</v>
      </c>
      <c r="AZ174" s="144"/>
      <c r="BA174" s="38"/>
    </row>
  </sheetData>
  <mergeCells count="79">
    <mergeCell ref="D5:AX5"/>
    <mergeCell ref="AD149:AI150"/>
    <mergeCell ref="AU169:AX171"/>
    <mergeCell ref="AD170:AI171"/>
    <mergeCell ref="AD152:AI153"/>
    <mergeCell ref="D127:F129"/>
    <mergeCell ref="AD128:AI129"/>
    <mergeCell ref="AD131:AI132"/>
    <mergeCell ref="AU133:AX135"/>
    <mergeCell ref="AD134:AI135"/>
    <mergeCell ref="AD137:AI138"/>
    <mergeCell ref="AD140:AI141"/>
    <mergeCell ref="AD143:AI144"/>
    <mergeCell ref="AU145:AX147"/>
    <mergeCell ref="G103:J105"/>
    <mergeCell ref="AD104:AI105"/>
    <mergeCell ref="AD146:AI147"/>
    <mergeCell ref="AD125:AI126"/>
    <mergeCell ref="AD173:AI174"/>
    <mergeCell ref="AD155:AI156"/>
    <mergeCell ref="AU157:AX159"/>
    <mergeCell ref="AD158:AI159"/>
    <mergeCell ref="AD161:AI162"/>
    <mergeCell ref="AD164:AI165"/>
    <mergeCell ref="AD167:AI168"/>
    <mergeCell ref="AD101:AI102"/>
    <mergeCell ref="AU121:AX123"/>
    <mergeCell ref="AD122:AI123"/>
    <mergeCell ref="AU109:AX111"/>
    <mergeCell ref="AD110:AI111"/>
    <mergeCell ref="AD107:AI108"/>
    <mergeCell ref="AD113:AI114"/>
    <mergeCell ref="AD116:AI117"/>
    <mergeCell ref="AD119:AI120"/>
    <mergeCell ref="G79:J81"/>
    <mergeCell ref="AD80:AI81"/>
    <mergeCell ref="AD92:AI93"/>
    <mergeCell ref="AD95:AI96"/>
    <mergeCell ref="AU97:AX99"/>
    <mergeCell ref="AD98:AI99"/>
    <mergeCell ref="AU85:AX87"/>
    <mergeCell ref="AD86:AI87"/>
    <mergeCell ref="AD89:AI90"/>
    <mergeCell ref="AU49:AX51"/>
    <mergeCell ref="AD50:AI51"/>
    <mergeCell ref="AD53:AI54"/>
    <mergeCell ref="AD83:AI84"/>
    <mergeCell ref="AD59:AI60"/>
    <mergeCell ref="AU61:AX63"/>
    <mergeCell ref="AD62:AI63"/>
    <mergeCell ref="AD65:AI66"/>
    <mergeCell ref="AD68:AI69"/>
    <mergeCell ref="AD71:AI72"/>
    <mergeCell ref="AU73:AX75"/>
    <mergeCell ref="AD74:AI75"/>
    <mergeCell ref="AD77:AI78"/>
    <mergeCell ref="G55:J57"/>
    <mergeCell ref="AD56:AI57"/>
    <mergeCell ref="G31:J33"/>
    <mergeCell ref="AD32:AI33"/>
    <mergeCell ref="AD35:AI36"/>
    <mergeCell ref="AD44:AI45"/>
    <mergeCell ref="AD47:AI48"/>
    <mergeCell ref="AU37:AX39"/>
    <mergeCell ref="AD38:AI39"/>
    <mergeCell ref="AD41:AI42"/>
    <mergeCell ref="AD17:AI18"/>
    <mergeCell ref="AD20:AI21"/>
    <mergeCell ref="AD23:AI24"/>
    <mergeCell ref="AU25:AX27"/>
    <mergeCell ref="AD26:AI27"/>
    <mergeCell ref="AD29:AI30"/>
    <mergeCell ref="AU13:AX15"/>
    <mergeCell ref="AD14:AI15"/>
    <mergeCell ref="D7:F9"/>
    <mergeCell ref="G7:J9"/>
    <mergeCell ref="AD8:AI9"/>
    <mergeCell ref="AD11:AI12"/>
    <mergeCell ref="AB12:AC12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90"/>
    <col min="2" max="2" width="52.3671875" style="90" customWidth="1"/>
    <col min="3" max="3" width="8.47265625" style="90" customWidth="1"/>
    <col min="4" max="16384" width="9" style="90"/>
  </cols>
  <sheetData>
    <row r="1" spans="1:3" x14ac:dyDescent="0.3">
      <c r="B1" s="91" t="s">
        <v>2129</v>
      </c>
    </row>
    <row r="3" spans="1:3" x14ac:dyDescent="0.3">
      <c r="A3" s="92" t="s">
        <v>1862</v>
      </c>
      <c r="B3" s="93" t="s">
        <v>2130</v>
      </c>
      <c r="C3" s="94" t="s">
        <v>1863</v>
      </c>
    </row>
    <row r="4" spans="1:3" x14ac:dyDescent="0.3">
      <c r="A4" s="92">
        <v>1</v>
      </c>
      <c r="B4" s="92" t="s">
        <v>2131</v>
      </c>
      <c r="C4" s="98">
        <v>184</v>
      </c>
    </row>
    <row r="5" spans="1:3" x14ac:dyDescent="0.3">
      <c r="A5" s="92">
        <v>2</v>
      </c>
      <c r="B5" s="92" t="s">
        <v>2132</v>
      </c>
      <c r="C5" s="98">
        <v>292</v>
      </c>
    </row>
    <row r="6" spans="1:3" x14ac:dyDescent="0.3">
      <c r="A6" s="92">
        <v>3</v>
      </c>
      <c r="B6" s="92" t="s">
        <v>2133</v>
      </c>
      <c r="C6" s="98">
        <v>421</v>
      </c>
    </row>
    <row r="7" spans="1:3" x14ac:dyDescent="0.3">
      <c r="A7" s="92">
        <v>4</v>
      </c>
      <c r="B7" s="92" t="s">
        <v>2134</v>
      </c>
      <c r="C7" s="98">
        <v>485</v>
      </c>
    </row>
    <row r="8" spans="1:3" x14ac:dyDescent="0.3">
      <c r="A8" s="92">
        <v>5</v>
      </c>
      <c r="B8" s="92" t="s">
        <v>2135</v>
      </c>
      <c r="C8" s="98">
        <v>548</v>
      </c>
    </row>
    <row r="9" spans="1:3" x14ac:dyDescent="0.3">
      <c r="A9" s="92">
        <v>6</v>
      </c>
      <c r="B9" s="92" t="s">
        <v>2136</v>
      </c>
      <c r="C9" s="98">
        <v>611</v>
      </c>
    </row>
    <row r="10" spans="1:3" x14ac:dyDescent="0.3">
      <c r="A10" s="92">
        <v>7</v>
      </c>
      <c r="B10" s="92" t="s">
        <v>2137</v>
      </c>
      <c r="C10" s="98">
        <v>674</v>
      </c>
    </row>
    <row r="11" spans="1:3" x14ac:dyDescent="0.3">
      <c r="A11" s="92">
        <v>8</v>
      </c>
      <c r="B11" s="92" t="s">
        <v>2138</v>
      </c>
      <c r="C11" s="98">
        <v>737</v>
      </c>
    </row>
    <row r="12" spans="1:3" x14ac:dyDescent="0.3">
      <c r="A12" s="92">
        <v>9</v>
      </c>
      <c r="B12" s="92" t="s">
        <v>2139</v>
      </c>
      <c r="C12" s="98">
        <v>800</v>
      </c>
    </row>
    <row r="13" spans="1:3" x14ac:dyDescent="0.3">
      <c r="A13" s="92">
        <v>10</v>
      </c>
      <c r="B13" s="92" t="s">
        <v>2140</v>
      </c>
      <c r="C13" s="98">
        <v>863</v>
      </c>
    </row>
    <row r="14" spans="1:3" x14ac:dyDescent="0.3">
      <c r="A14" s="92">
        <v>11</v>
      </c>
      <c r="B14" s="92" t="s">
        <v>2141</v>
      </c>
      <c r="C14" s="98">
        <v>926</v>
      </c>
    </row>
    <row r="15" spans="1:3" x14ac:dyDescent="0.3">
      <c r="A15" s="92">
        <v>12</v>
      </c>
      <c r="B15" s="92" t="s">
        <v>2142</v>
      </c>
      <c r="C15" s="98">
        <v>989</v>
      </c>
    </row>
    <row r="16" spans="1:3" x14ac:dyDescent="0.3">
      <c r="A16" s="92">
        <v>13</v>
      </c>
      <c r="B16" s="92" t="s">
        <v>2143</v>
      </c>
      <c r="C16" s="98">
        <v>1052</v>
      </c>
    </row>
    <row r="17" spans="1:3" x14ac:dyDescent="0.3">
      <c r="A17" s="92">
        <v>14</v>
      </c>
      <c r="B17" s="92" t="s">
        <v>2144</v>
      </c>
      <c r="C17" s="98">
        <v>1115</v>
      </c>
    </row>
    <row r="18" spans="1:3" x14ac:dyDescent="0.3">
      <c r="A18" s="92">
        <v>15</v>
      </c>
      <c r="B18" s="92" t="s">
        <v>2145</v>
      </c>
      <c r="C18" s="98">
        <v>1178</v>
      </c>
    </row>
    <row r="19" spans="1:3" x14ac:dyDescent="0.3">
      <c r="A19" s="92">
        <v>16</v>
      </c>
      <c r="B19" s="92" t="s">
        <v>2146</v>
      </c>
      <c r="C19" s="98">
        <v>1241</v>
      </c>
    </row>
    <row r="20" spans="1:3" x14ac:dyDescent="0.3">
      <c r="A20" s="92">
        <v>17</v>
      </c>
      <c r="B20" s="92" t="s">
        <v>2147</v>
      </c>
      <c r="C20" s="98">
        <v>1304</v>
      </c>
    </row>
    <row r="21" spans="1:3" x14ac:dyDescent="0.3">
      <c r="A21" s="92">
        <v>18</v>
      </c>
      <c r="B21" s="92" t="s">
        <v>2148</v>
      </c>
      <c r="C21" s="98">
        <v>1367</v>
      </c>
    </row>
    <row r="22" spans="1:3" x14ac:dyDescent="0.3">
      <c r="A22" s="92">
        <v>19</v>
      </c>
      <c r="B22" s="92" t="s">
        <v>2149</v>
      </c>
      <c r="C22" s="98">
        <v>1430</v>
      </c>
    </row>
    <row r="23" spans="1:3" x14ac:dyDescent="0.3">
      <c r="A23" s="92">
        <v>20</v>
      </c>
      <c r="B23" s="92" t="s">
        <v>2150</v>
      </c>
      <c r="C23" s="98">
        <v>1493</v>
      </c>
    </row>
    <row r="24" spans="1:3" x14ac:dyDescent="0.3">
      <c r="A24" s="92">
        <v>21</v>
      </c>
      <c r="B24" s="92" t="s">
        <v>2151</v>
      </c>
      <c r="C24" s="98">
        <v>1556</v>
      </c>
    </row>
    <row r="25" spans="1:3" x14ac:dyDescent="0.3">
      <c r="A25" s="92">
        <v>22</v>
      </c>
      <c r="B25" s="93" t="s">
        <v>2152</v>
      </c>
      <c r="C25" s="98">
        <v>63</v>
      </c>
    </row>
    <row r="26" spans="1:3" x14ac:dyDescent="0.3">
      <c r="A26" s="92">
        <v>23</v>
      </c>
      <c r="B26" s="92" t="s">
        <v>2153</v>
      </c>
      <c r="C26" s="98">
        <v>126</v>
      </c>
    </row>
    <row r="27" spans="1:3" x14ac:dyDescent="0.3">
      <c r="A27" s="92">
        <v>24</v>
      </c>
      <c r="B27" s="92" t="s">
        <v>2154</v>
      </c>
      <c r="C27" s="98">
        <v>189</v>
      </c>
    </row>
    <row r="28" spans="1:3" x14ac:dyDescent="0.3">
      <c r="A28" s="92">
        <v>25</v>
      </c>
      <c r="B28" s="92" t="s">
        <v>2155</v>
      </c>
      <c r="C28" s="98">
        <v>252</v>
      </c>
    </row>
    <row r="29" spans="1:3" x14ac:dyDescent="0.3">
      <c r="A29" s="92">
        <v>26</v>
      </c>
      <c r="B29" s="92" t="s">
        <v>2156</v>
      </c>
      <c r="C29" s="98">
        <v>315</v>
      </c>
    </row>
    <row r="30" spans="1:3" x14ac:dyDescent="0.3">
      <c r="A30" s="92">
        <v>27</v>
      </c>
      <c r="B30" s="92" t="s">
        <v>2157</v>
      </c>
      <c r="C30" s="98">
        <v>378</v>
      </c>
    </row>
    <row r="31" spans="1:3" x14ac:dyDescent="0.3">
      <c r="A31" s="92">
        <v>28</v>
      </c>
      <c r="B31" s="92" t="s">
        <v>2158</v>
      </c>
      <c r="C31" s="98">
        <v>441</v>
      </c>
    </row>
    <row r="32" spans="1:3" x14ac:dyDescent="0.3">
      <c r="A32" s="92">
        <v>29</v>
      </c>
      <c r="B32" s="92" t="s">
        <v>2159</v>
      </c>
      <c r="C32" s="98">
        <v>504</v>
      </c>
    </row>
    <row r="33" spans="1:3" x14ac:dyDescent="0.3">
      <c r="A33" s="92">
        <v>30</v>
      </c>
      <c r="B33" s="92" t="s">
        <v>2160</v>
      </c>
      <c r="C33" s="98">
        <v>567</v>
      </c>
    </row>
    <row r="34" spans="1:3" x14ac:dyDescent="0.3">
      <c r="A34" s="92">
        <v>31</v>
      </c>
      <c r="B34" s="92" t="s">
        <v>2161</v>
      </c>
      <c r="C34" s="98">
        <v>630</v>
      </c>
    </row>
    <row r="35" spans="1:3" x14ac:dyDescent="0.3">
      <c r="A35" s="92">
        <v>32</v>
      </c>
      <c r="B35" s="92" t="s">
        <v>2162</v>
      </c>
      <c r="C35" s="98">
        <v>693</v>
      </c>
    </row>
    <row r="36" spans="1:3" x14ac:dyDescent="0.3">
      <c r="A36" s="92">
        <v>33</v>
      </c>
      <c r="B36" s="92" t="s">
        <v>2163</v>
      </c>
      <c r="C36" s="98">
        <v>756</v>
      </c>
    </row>
    <row r="37" spans="1:3" x14ac:dyDescent="0.3">
      <c r="A37" s="92">
        <v>34</v>
      </c>
      <c r="B37" s="92" t="s">
        <v>2164</v>
      </c>
      <c r="C37" s="98">
        <v>819</v>
      </c>
    </row>
    <row r="38" spans="1:3" x14ac:dyDescent="0.3">
      <c r="A38" s="92">
        <v>35</v>
      </c>
      <c r="B38" s="92" t="s">
        <v>2165</v>
      </c>
      <c r="C38" s="98">
        <v>882</v>
      </c>
    </row>
    <row r="39" spans="1:3" x14ac:dyDescent="0.3">
      <c r="A39" s="92">
        <v>36</v>
      </c>
      <c r="B39" s="92" t="s">
        <v>2166</v>
      </c>
      <c r="C39" s="98">
        <v>945</v>
      </c>
    </row>
    <row r="40" spans="1:3" x14ac:dyDescent="0.3">
      <c r="A40" s="92">
        <v>37</v>
      </c>
      <c r="B40" s="92" t="s">
        <v>2167</v>
      </c>
      <c r="C40" s="98">
        <v>1008</v>
      </c>
    </row>
    <row r="41" spans="1:3" x14ac:dyDescent="0.3">
      <c r="A41" s="92">
        <v>38</v>
      </c>
      <c r="B41" s="92" t="s">
        <v>2168</v>
      </c>
      <c r="C41" s="98">
        <v>1071</v>
      </c>
    </row>
    <row r="42" spans="1:3" x14ac:dyDescent="0.3">
      <c r="A42" s="92">
        <v>39</v>
      </c>
      <c r="B42" s="92" t="s">
        <v>2169</v>
      </c>
      <c r="C42" s="98">
        <v>1134</v>
      </c>
    </row>
    <row r="43" spans="1:3" x14ac:dyDescent="0.3">
      <c r="A43" s="92">
        <v>40</v>
      </c>
      <c r="B43" s="92" t="s">
        <v>2170</v>
      </c>
      <c r="C43" s="98">
        <v>1197</v>
      </c>
    </row>
    <row r="44" spans="1:3" x14ac:dyDescent="0.3">
      <c r="A44" s="92">
        <v>41</v>
      </c>
      <c r="B44" s="92" t="s">
        <v>2171</v>
      </c>
      <c r="C44" s="98">
        <v>1260</v>
      </c>
    </row>
    <row r="45" spans="1:3" x14ac:dyDescent="0.3">
      <c r="A45" s="92">
        <v>42</v>
      </c>
      <c r="B45" s="92" t="s">
        <v>2172</v>
      </c>
      <c r="C45" s="98">
        <v>1323</v>
      </c>
    </row>
    <row r="46" spans="1:3" x14ac:dyDescent="0.3">
      <c r="A46" s="92">
        <v>43</v>
      </c>
      <c r="B46" s="92" t="s">
        <v>2173</v>
      </c>
      <c r="C46" s="98">
        <v>108</v>
      </c>
    </row>
    <row r="47" spans="1:3" x14ac:dyDescent="0.3">
      <c r="A47" s="92">
        <v>44</v>
      </c>
      <c r="B47" s="92" t="s">
        <v>2174</v>
      </c>
      <c r="C47" s="98">
        <v>237</v>
      </c>
    </row>
    <row r="48" spans="1:3" x14ac:dyDescent="0.3">
      <c r="A48" s="92">
        <v>45</v>
      </c>
      <c r="B48" s="92" t="s">
        <v>2175</v>
      </c>
      <c r="C48" s="98">
        <v>301</v>
      </c>
    </row>
    <row r="49" spans="1:3" x14ac:dyDescent="0.3">
      <c r="A49" s="92">
        <v>46</v>
      </c>
      <c r="B49" s="92" t="s">
        <v>2176</v>
      </c>
      <c r="C49" s="98">
        <v>364</v>
      </c>
    </row>
    <row r="50" spans="1:3" x14ac:dyDescent="0.3">
      <c r="A50" s="92">
        <v>47</v>
      </c>
      <c r="B50" s="92" t="s">
        <v>2177</v>
      </c>
      <c r="C50" s="98">
        <v>427</v>
      </c>
    </row>
    <row r="51" spans="1:3" x14ac:dyDescent="0.3">
      <c r="A51" s="92">
        <v>48</v>
      </c>
      <c r="B51" s="92" t="s">
        <v>2178</v>
      </c>
      <c r="C51" s="98">
        <v>129</v>
      </c>
    </row>
    <row r="52" spans="1:3" x14ac:dyDescent="0.3">
      <c r="A52" s="92">
        <v>49</v>
      </c>
      <c r="B52" s="92" t="s">
        <v>2179</v>
      </c>
      <c r="C52" s="98">
        <v>193</v>
      </c>
    </row>
    <row r="53" spans="1:3" x14ac:dyDescent="0.3">
      <c r="A53" s="92">
        <v>50</v>
      </c>
      <c r="B53" s="92" t="s">
        <v>2180</v>
      </c>
      <c r="C53" s="98">
        <v>256</v>
      </c>
    </row>
    <row r="54" spans="1:3" x14ac:dyDescent="0.3">
      <c r="A54" s="92">
        <v>51</v>
      </c>
      <c r="B54" s="92" t="s">
        <v>2181</v>
      </c>
      <c r="C54" s="98">
        <v>319</v>
      </c>
    </row>
    <row r="55" spans="1:3" x14ac:dyDescent="0.3">
      <c r="A55" s="92">
        <v>52</v>
      </c>
      <c r="B55" s="92" t="s">
        <v>2182</v>
      </c>
      <c r="C55" s="98">
        <v>64</v>
      </c>
    </row>
    <row r="56" spans="1:3" x14ac:dyDescent="0.3">
      <c r="A56" s="92">
        <v>53</v>
      </c>
      <c r="B56" s="92" t="s">
        <v>2183</v>
      </c>
      <c r="C56" s="98">
        <v>127</v>
      </c>
    </row>
    <row r="57" spans="1:3" x14ac:dyDescent="0.3">
      <c r="A57" s="92">
        <v>54</v>
      </c>
      <c r="B57" s="92" t="s">
        <v>2184</v>
      </c>
      <c r="C57" s="98">
        <v>190</v>
      </c>
    </row>
    <row r="58" spans="1:3" x14ac:dyDescent="0.3">
      <c r="A58" s="92">
        <v>55</v>
      </c>
      <c r="B58" s="92" t="s">
        <v>2185</v>
      </c>
      <c r="C58" s="98">
        <v>63</v>
      </c>
    </row>
    <row r="59" spans="1:3" x14ac:dyDescent="0.3">
      <c r="A59" s="92">
        <v>56</v>
      </c>
      <c r="B59" s="92" t="s">
        <v>2186</v>
      </c>
      <c r="C59" s="98">
        <v>126</v>
      </c>
    </row>
    <row r="60" spans="1:3" x14ac:dyDescent="0.3">
      <c r="A60" s="92">
        <v>57</v>
      </c>
      <c r="B60" s="92" t="s">
        <v>2187</v>
      </c>
      <c r="C60" s="98">
        <v>63</v>
      </c>
    </row>
    <row r="61" spans="1:3" x14ac:dyDescent="0.3">
      <c r="A61" s="92">
        <v>58</v>
      </c>
      <c r="B61" s="92" t="s">
        <v>2188</v>
      </c>
      <c r="C61" s="98">
        <v>129</v>
      </c>
    </row>
    <row r="62" spans="1:3" x14ac:dyDescent="0.3">
      <c r="A62" s="92">
        <v>59</v>
      </c>
      <c r="B62" s="92" t="s">
        <v>2189</v>
      </c>
      <c r="C62" s="98">
        <v>193</v>
      </c>
    </row>
    <row r="63" spans="1:3" x14ac:dyDescent="0.3">
      <c r="A63" s="92">
        <v>60</v>
      </c>
      <c r="B63" s="92" t="s">
        <v>2190</v>
      </c>
      <c r="C63" s="98">
        <v>256</v>
      </c>
    </row>
    <row r="64" spans="1:3" x14ac:dyDescent="0.3">
      <c r="A64" s="92">
        <v>61</v>
      </c>
      <c r="B64" s="92" t="s">
        <v>2191</v>
      </c>
      <c r="C64" s="98">
        <v>319</v>
      </c>
    </row>
    <row r="65" spans="1:3" x14ac:dyDescent="0.3">
      <c r="A65" s="92">
        <v>62</v>
      </c>
      <c r="B65" s="92" t="s">
        <v>2192</v>
      </c>
      <c r="C65" s="98">
        <v>64</v>
      </c>
    </row>
    <row r="66" spans="1:3" x14ac:dyDescent="0.3">
      <c r="A66" s="92">
        <v>63</v>
      </c>
      <c r="B66" s="92" t="s">
        <v>2193</v>
      </c>
      <c r="C66" s="98">
        <v>127</v>
      </c>
    </row>
    <row r="67" spans="1:3" x14ac:dyDescent="0.3">
      <c r="A67" s="92">
        <v>64</v>
      </c>
      <c r="B67" s="92" t="s">
        <v>2194</v>
      </c>
      <c r="C67" s="98">
        <v>190</v>
      </c>
    </row>
    <row r="68" spans="1:3" x14ac:dyDescent="0.3">
      <c r="A68" s="92">
        <v>65</v>
      </c>
      <c r="B68" s="92" t="s">
        <v>2195</v>
      </c>
      <c r="C68" s="98">
        <v>63</v>
      </c>
    </row>
    <row r="69" spans="1:3" x14ac:dyDescent="0.3">
      <c r="A69" s="92">
        <v>66</v>
      </c>
      <c r="B69" s="92" t="s">
        <v>2196</v>
      </c>
      <c r="C69" s="98">
        <v>126</v>
      </c>
    </row>
    <row r="70" spans="1:3" x14ac:dyDescent="0.3">
      <c r="A70" s="92">
        <v>67</v>
      </c>
      <c r="B70" s="92" t="s">
        <v>2197</v>
      </c>
      <c r="C70" s="98">
        <v>63</v>
      </c>
    </row>
    <row r="71" spans="1:3" x14ac:dyDescent="0.3">
      <c r="A71" s="92">
        <v>68</v>
      </c>
      <c r="B71" s="92" t="s">
        <v>2198</v>
      </c>
      <c r="C71" s="98">
        <v>64</v>
      </c>
    </row>
    <row r="72" spans="1:3" x14ac:dyDescent="0.3">
      <c r="A72" s="92">
        <v>69</v>
      </c>
      <c r="B72" s="92" t="s">
        <v>2199</v>
      </c>
      <c r="C72" s="98">
        <v>127</v>
      </c>
    </row>
    <row r="73" spans="1:3" x14ac:dyDescent="0.3">
      <c r="A73" s="92">
        <v>70</v>
      </c>
      <c r="B73" s="92" t="s">
        <v>2200</v>
      </c>
      <c r="C73" s="98">
        <v>190</v>
      </c>
    </row>
    <row r="74" spans="1:3" x14ac:dyDescent="0.3">
      <c r="A74" s="92">
        <v>71</v>
      </c>
      <c r="B74" s="92" t="s">
        <v>2201</v>
      </c>
      <c r="C74" s="98">
        <v>63</v>
      </c>
    </row>
    <row r="75" spans="1:3" x14ac:dyDescent="0.3">
      <c r="A75" s="92">
        <v>72</v>
      </c>
      <c r="B75" s="92" t="s">
        <v>2202</v>
      </c>
      <c r="C75" s="98">
        <v>126</v>
      </c>
    </row>
    <row r="76" spans="1:3" x14ac:dyDescent="0.3">
      <c r="A76" s="92">
        <v>73</v>
      </c>
      <c r="B76" s="92" t="s">
        <v>2203</v>
      </c>
      <c r="C76" s="98">
        <v>63</v>
      </c>
    </row>
    <row r="77" spans="1:3" x14ac:dyDescent="0.3">
      <c r="A77" s="92">
        <v>74</v>
      </c>
      <c r="B77" s="92" t="s">
        <v>2204</v>
      </c>
      <c r="C77" s="98">
        <v>63</v>
      </c>
    </row>
    <row r="78" spans="1:3" x14ac:dyDescent="0.3">
      <c r="A78" s="92">
        <v>75</v>
      </c>
      <c r="B78" s="92" t="s">
        <v>2205</v>
      </c>
      <c r="C78" s="98">
        <v>126</v>
      </c>
    </row>
    <row r="79" spans="1:3" x14ac:dyDescent="0.3">
      <c r="A79" s="92">
        <v>76</v>
      </c>
      <c r="B79" s="92" t="s">
        <v>2206</v>
      </c>
      <c r="C79" s="98">
        <v>63</v>
      </c>
    </row>
    <row r="80" spans="1:3" x14ac:dyDescent="0.3">
      <c r="A80" s="92">
        <v>77</v>
      </c>
      <c r="B80" s="92" t="s">
        <v>2207</v>
      </c>
      <c r="C80" s="98">
        <v>63</v>
      </c>
    </row>
    <row r="81" spans="1:3" x14ac:dyDescent="0.3">
      <c r="A81" s="92">
        <v>78</v>
      </c>
      <c r="B81" s="92" t="s">
        <v>2208</v>
      </c>
      <c r="C81" s="99">
        <v>0.9</v>
      </c>
    </row>
    <row r="82" spans="1:3" x14ac:dyDescent="0.3">
      <c r="A82" s="92">
        <v>79</v>
      </c>
      <c r="B82" s="92" t="s">
        <v>2209</v>
      </c>
      <c r="C82" s="99">
        <v>0.9</v>
      </c>
    </row>
    <row r="83" spans="1:3" x14ac:dyDescent="0.3">
      <c r="A83" s="92">
        <v>80</v>
      </c>
      <c r="B83" s="92" t="s">
        <v>2210</v>
      </c>
      <c r="C83" s="99">
        <v>1</v>
      </c>
    </row>
    <row r="84" spans="1:3" x14ac:dyDescent="0.3">
      <c r="A84" s="92">
        <v>81</v>
      </c>
      <c r="B84" s="92" t="s">
        <v>2211</v>
      </c>
      <c r="C84" s="99">
        <v>0.5</v>
      </c>
    </row>
    <row r="85" spans="1:3" x14ac:dyDescent="0.3">
      <c r="A85" s="92">
        <v>82</v>
      </c>
      <c r="B85" s="92" t="s">
        <v>2212</v>
      </c>
      <c r="C85" s="99">
        <v>0.25</v>
      </c>
    </row>
    <row r="86" spans="1:3" x14ac:dyDescent="0.3">
      <c r="A86" s="92">
        <v>83</v>
      </c>
      <c r="B86" s="92" t="s">
        <v>2213</v>
      </c>
      <c r="C86" s="99">
        <v>0.25</v>
      </c>
    </row>
    <row r="87" spans="1:3" x14ac:dyDescent="0.3">
      <c r="A87" s="92">
        <v>84</v>
      </c>
      <c r="B87" s="92" t="s">
        <v>2214</v>
      </c>
      <c r="C87" s="99">
        <v>0.5</v>
      </c>
    </row>
    <row r="88" spans="1:3" x14ac:dyDescent="0.3">
      <c r="A88" s="92">
        <v>85</v>
      </c>
      <c r="B88" s="92" t="s">
        <v>2215</v>
      </c>
      <c r="C88" s="99">
        <v>0.25</v>
      </c>
    </row>
    <row r="89" spans="1:3" x14ac:dyDescent="0.3">
      <c r="A89" s="92">
        <v>86</v>
      </c>
      <c r="B89" s="92" t="s">
        <v>2216</v>
      </c>
      <c r="C89" s="99">
        <v>0.25</v>
      </c>
    </row>
    <row r="90" spans="1:3" x14ac:dyDescent="0.3">
      <c r="A90" s="92">
        <v>87</v>
      </c>
      <c r="B90" s="92" t="s">
        <v>2217</v>
      </c>
      <c r="C90" s="99">
        <v>0.5</v>
      </c>
    </row>
    <row r="91" spans="1:3" x14ac:dyDescent="0.3">
      <c r="A91" s="92">
        <v>88</v>
      </c>
      <c r="B91" s="92" t="s">
        <v>2218</v>
      </c>
      <c r="C91" s="99">
        <v>0.25</v>
      </c>
    </row>
    <row r="92" spans="1:3" x14ac:dyDescent="0.3">
      <c r="A92" s="92">
        <v>89</v>
      </c>
      <c r="B92" s="92" t="s">
        <v>2219</v>
      </c>
      <c r="C92" s="99">
        <v>0.25</v>
      </c>
    </row>
    <row r="93" spans="1:3" x14ac:dyDescent="0.3">
      <c r="A93" s="92">
        <v>90</v>
      </c>
      <c r="B93" s="92" t="s">
        <v>2220</v>
      </c>
      <c r="C93" s="99">
        <v>0.2</v>
      </c>
    </row>
    <row r="94" spans="1:3" x14ac:dyDescent="0.3">
      <c r="A94" s="92">
        <v>91</v>
      </c>
      <c r="B94" s="92" t="s">
        <v>2221</v>
      </c>
      <c r="C94" s="99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autoPageBreaks="0"/>
  </sheetPr>
  <dimension ref="A1:AW306"/>
  <sheetViews>
    <sheetView tabSelected="1"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2.1015625" style="143" customWidth="1"/>
    <col min="4" max="8" width="2.3671875" style="38" customWidth="1"/>
    <col min="9" max="12" width="2.3671875" style="22" customWidth="1"/>
    <col min="13" max="13" width="5.734375" style="22" customWidth="1"/>
    <col min="14" max="16" width="2.3671875" style="22" customWidth="1"/>
    <col min="17" max="19" width="2.3671875" style="38" customWidth="1"/>
    <col min="20" max="23" width="2.3671875" style="59" customWidth="1"/>
    <col min="24" max="24" width="4.62890625" style="59" customWidth="1"/>
    <col min="25" max="39" width="2.3671875" style="59" customWidth="1"/>
    <col min="40" max="40" width="6.62890625" style="59" customWidth="1"/>
    <col min="41" max="41" width="2.3671875" style="59" customWidth="1"/>
    <col min="42" max="42" width="3.734375" style="38" customWidth="1"/>
    <col min="43" max="46" width="2.47265625" style="38" customWidth="1"/>
    <col min="47" max="48" width="8.62890625" style="38" customWidth="1"/>
    <col min="49" max="49" width="4.47265625" style="38" bestFit="1" customWidth="1"/>
    <col min="50" max="16384" width="9" style="38"/>
  </cols>
  <sheetData>
    <row r="1" spans="1:49" ht="17.25" customHeight="1" x14ac:dyDescent="0.3">
      <c r="A1" s="37"/>
    </row>
    <row r="2" spans="1:49" ht="17.25" customHeight="1" x14ac:dyDescent="0.3">
      <c r="A2" s="37"/>
    </row>
    <row r="3" spans="1:49" ht="17.25" customHeight="1" x14ac:dyDescent="0.3">
      <c r="A3" s="37"/>
      <c r="B3" s="193" t="s">
        <v>2575</v>
      </c>
    </row>
    <row r="4" spans="1:49" ht="17.25" customHeight="1" x14ac:dyDescent="0.3">
      <c r="A4" s="37"/>
      <c r="B4" s="193"/>
    </row>
    <row r="5" spans="1:49" x14ac:dyDescent="0.3">
      <c r="A5" s="21" t="s">
        <v>2574</v>
      </c>
      <c r="B5" s="192"/>
      <c r="C5" s="43" t="s">
        <v>1859</v>
      </c>
      <c r="D5" s="191"/>
      <c r="E5" s="164"/>
      <c r="F5" s="164"/>
      <c r="G5" s="164"/>
      <c r="H5" s="164"/>
      <c r="I5" s="36"/>
      <c r="J5" s="36"/>
      <c r="K5" s="36"/>
      <c r="L5" s="36"/>
      <c r="M5" s="36"/>
      <c r="N5" s="36"/>
      <c r="O5" s="36"/>
      <c r="P5" s="36"/>
      <c r="Q5" s="164"/>
      <c r="R5" s="164"/>
      <c r="S5" s="36"/>
      <c r="T5" s="164"/>
      <c r="U5" s="164"/>
      <c r="V5" s="164"/>
      <c r="W5" s="164" t="s">
        <v>2573</v>
      </c>
      <c r="X5" s="164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64"/>
      <c r="AQ5" s="164"/>
      <c r="AR5" s="164"/>
      <c r="AS5" s="164"/>
      <c r="AT5" s="164"/>
      <c r="AU5" s="20" t="s">
        <v>1858</v>
      </c>
      <c r="AV5" s="20" t="s">
        <v>1857</v>
      </c>
      <c r="AW5" s="123"/>
    </row>
    <row r="6" spans="1:49" x14ac:dyDescent="0.3">
      <c r="A6" s="19" t="s">
        <v>1856</v>
      </c>
      <c r="B6" s="18" t="s">
        <v>1855</v>
      </c>
      <c r="C6" s="42"/>
      <c r="D6" s="189"/>
      <c r="E6" s="160"/>
      <c r="F6" s="160"/>
      <c r="G6" s="160"/>
      <c r="H6" s="160"/>
      <c r="I6" s="33"/>
      <c r="J6" s="33"/>
      <c r="K6" s="34"/>
      <c r="L6" s="34"/>
      <c r="M6" s="34"/>
      <c r="N6" s="34"/>
      <c r="O6" s="34"/>
      <c r="P6" s="34"/>
      <c r="Q6" s="183"/>
      <c r="R6" s="183"/>
      <c r="S6" s="183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3"/>
      <c r="AQ6" s="160"/>
      <c r="AR6" s="160"/>
      <c r="AS6" s="160"/>
      <c r="AT6" s="160"/>
      <c r="AU6" s="16" t="s">
        <v>2</v>
      </c>
      <c r="AV6" s="15" t="s">
        <v>0</v>
      </c>
      <c r="AW6" s="123"/>
    </row>
    <row r="7" spans="1:49" ht="14.25" customHeight="1" x14ac:dyDescent="0.3">
      <c r="A7" s="6">
        <v>22</v>
      </c>
      <c r="B7" s="154">
        <v>4111</v>
      </c>
      <c r="C7" s="49" t="s">
        <v>2572</v>
      </c>
      <c r="D7" s="298" t="s">
        <v>2571</v>
      </c>
      <c r="E7" s="299"/>
      <c r="F7" s="300"/>
      <c r="G7" s="298" t="s">
        <v>2570</v>
      </c>
      <c r="H7" s="299"/>
      <c r="I7" s="299"/>
      <c r="J7" s="300"/>
      <c r="K7" s="47" t="s">
        <v>2569</v>
      </c>
      <c r="L7" s="30"/>
      <c r="M7" s="36"/>
      <c r="N7" s="30"/>
      <c r="O7" s="30"/>
      <c r="P7" s="30"/>
      <c r="Q7" s="48"/>
      <c r="R7" s="47"/>
      <c r="S7" s="50"/>
      <c r="T7" s="50"/>
      <c r="U7" s="50"/>
      <c r="V7" s="50"/>
      <c r="W7" s="50"/>
      <c r="X7" s="52"/>
      <c r="Y7" s="171"/>
      <c r="Z7" s="187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165"/>
      <c r="AP7" s="164"/>
      <c r="AQ7" s="176"/>
      <c r="AR7" s="165"/>
      <c r="AS7" s="165"/>
      <c r="AT7" s="175"/>
      <c r="AU7" s="89">
        <f>ROUND(M9,0)</f>
        <v>843</v>
      </c>
      <c r="AV7" s="14" t="s">
        <v>2568</v>
      </c>
    </row>
    <row r="8" spans="1:49" ht="14.25" customHeight="1" x14ac:dyDescent="0.3">
      <c r="A8" s="6">
        <v>22</v>
      </c>
      <c r="B8" s="154">
        <v>4112</v>
      </c>
      <c r="C8" s="49" t="s">
        <v>2567</v>
      </c>
      <c r="D8" s="301"/>
      <c r="E8" s="302"/>
      <c r="F8" s="303"/>
      <c r="G8" s="301"/>
      <c r="H8" s="302"/>
      <c r="I8" s="302"/>
      <c r="J8" s="303"/>
      <c r="K8" s="173"/>
      <c r="L8" s="159"/>
      <c r="M8" s="33"/>
      <c r="N8" s="1"/>
      <c r="O8" s="1"/>
      <c r="P8" s="1"/>
      <c r="Q8" s="40"/>
      <c r="R8" s="173"/>
      <c r="S8" s="58"/>
      <c r="T8" s="58"/>
      <c r="U8" s="58"/>
      <c r="V8" s="58"/>
      <c r="W8" s="58"/>
      <c r="X8" s="158"/>
      <c r="Y8" s="58"/>
      <c r="Z8" s="304" t="s">
        <v>2230</v>
      </c>
      <c r="AA8" s="305"/>
      <c r="AB8" s="305"/>
      <c r="AC8" s="305"/>
      <c r="AD8" s="305"/>
      <c r="AE8" s="306"/>
      <c r="AF8" s="62" t="s">
        <v>2244</v>
      </c>
      <c r="AG8" s="62"/>
      <c r="AH8" s="62"/>
      <c r="AI8" s="62"/>
      <c r="AJ8" s="62"/>
      <c r="AK8" s="62"/>
      <c r="AL8" s="62"/>
      <c r="AM8" s="62"/>
      <c r="AN8" s="62"/>
      <c r="AO8" s="50" t="s">
        <v>2224</v>
      </c>
      <c r="AP8" s="142">
        <v>0.7</v>
      </c>
      <c r="AQ8" s="157"/>
      <c r="AR8" s="156"/>
      <c r="AS8" s="156"/>
      <c r="AT8" s="155"/>
      <c r="AU8" s="89">
        <f>ROUND(M9*AP8,0)</f>
        <v>590</v>
      </c>
      <c r="AV8" s="9"/>
    </row>
    <row r="9" spans="1:49" ht="14.25" customHeight="1" x14ac:dyDescent="0.3">
      <c r="A9" s="6">
        <v>22</v>
      </c>
      <c r="B9" s="154" t="s">
        <v>2566</v>
      </c>
      <c r="C9" s="49" t="s">
        <v>2565</v>
      </c>
      <c r="D9" s="301"/>
      <c r="E9" s="302"/>
      <c r="F9" s="303"/>
      <c r="G9" s="301"/>
      <c r="H9" s="302"/>
      <c r="I9" s="302"/>
      <c r="J9" s="303"/>
      <c r="K9" s="173"/>
      <c r="L9" s="159"/>
      <c r="M9" s="174">
        <v>843</v>
      </c>
      <c r="N9" s="1" t="s">
        <v>1860</v>
      </c>
      <c r="O9" s="1"/>
      <c r="P9" s="170"/>
      <c r="Q9" s="40"/>
      <c r="R9" s="173"/>
      <c r="S9" s="58"/>
      <c r="T9" s="58"/>
      <c r="U9" s="58"/>
      <c r="V9" s="58"/>
      <c r="W9" s="58"/>
      <c r="X9" s="158"/>
      <c r="Y9" s="58"/>
      <c r="Z9" s="307"/>
      <c r="AA9" s="308"/>
      <c r="AB9" s="308"/>
      <c r="AC9" s="308"/>
      <c r="AD9" s="308"/>
      <c r="AE9" s="309"/>
      <c r="AF9" s="62" t="s">
        <v>2248</v>
      </c>
      <c r="AG9" s="62"/>
      <c r="AH9" s="62"/>
      <c r="AI9" s="62"/>
      <c r="AJ9" s="62"/>
      <c r="AK9" s="62"/>
      <c r="AL9" s="62"/>
      <c r="AM9" s="62"/>
      <c r="AN9" s="62"/>
      <c r="AO9" s="50" t="s">
        <v>2224</v>
      </c>
      <c r="AP9" s="142">
        <v>0.5</v>
      </c>
      <c r="AQ9" s="157"/>
      <c r="AR9" s="156"/>
      <c r="AS9" s="156"/>
      <c r="AT9" s="155"/>
      <c r="AU9" s="89">
        <f>ROUND(M9*AP9,0)</f>
        <v>422</v>
      </c>
      <c r="AV9" s="9"/>
    </row>
    <row r="10" spans="1:49" ht="14.25" customHeight="1" x14ac:dyDescent="0.3">
      <c r="A10" s="6">
        <v>22</v>
      </c>
      <c r="B10" s="154">
        <v>4113</v>
      </c>
      <c r="C10" s="49" t="s">
        <v>2564</v>
      </c>
      <c r="D10" s="108"/>
      <c r="E10" s="109"/>
      <c r="F10" s="110"/>
      <c r="G10" s="108"/>
      <c r="H10" s="109"/>
      <c r="I10" s="109"/>
      <c r="J10" s="110"/>
      <c r="K10" s="173"/>
      <c r="L10" s="159"/>
      <c r="M10" s="33"/>
      <c r="N10" s="1"/>
      <c r="O10" s="1"/>
      <c r="P10" s="169"/>
      <c r="Q10" s="40"/>
      <c r="R10" s="166" t="s">
        <v>2234</v>
      </c>
      <c r="S10" s="62"/>
      <c r="T10" s="62"/>
      <c r="U10" s="62"/>
      <c r="V10" s="62"/>
      <c r="W10" s="62"/>
      <c r="X10" s="168"/>
      <c r="Y10" s="167"/>
      <c r="Z10" s="67"/>
      <c r="AA10" s="58"/>
      <c r="AB10" s="58"/>
      <c r="AC10" s="58"/>
      <c r="AD10" s="58"/>
      <c r="AE10" s="58"/>
      <c r="AF10" s="50"/>
      <c r="AG10" s="50"/>
      <c r="AH10" s="50"/>
      <c r="AI10" s="50"/>
      <c r="AJ10" s="50"/>
      <c r="AK10" s="50"/>
      <c r="AL10" s="50"/>
      <c r="AM10" s="50"/>
      <c r="AN10" s="50"/>
      <c r="AO10" s="165"/>
      <c r="AP10" s="164"/>
      <c r="AQ10" s="173"/>
      <c r="AR10" s="159"/>
      <c r="AS10" s="159"/>
      <c r="AT10" s="161"/>
      <c r="AU10" s="89">
        <f>ROUND(M9*X12,0)</f>
        <v>813</v>
      </c>
      <c r="AV10" s="9"/>
    </row>
    <row r="11" spans="1:49" ht="14.25" customHeight="1" x14ac:dyDescent="0.3">
      <c r="A11" s="6">
        <v>22</v>
      </c>
      <c r="B11" s="154">
        <v>4114</v>
      </c>
      <c r="C11" s="49" t="s">
        <v>2563</v>
      </c>
      <c r="D11" s="108"/>
      <c r="E11" s="109"/>
      <c r="F11" s="110"/>
      <c r="G11" s="114"/>
      <c r="H11" s="114"/>
      <c r="I11" s="114"/>
      <c r="J11" s="115"/>
      <c r="K11" s="173"/>
      <c r="L11" s="159"/>
      <c r="M11" s="33"/>
      <c r="N11" s="1"/>
      <c r="O11" s="1"/>
      <c r="P11" s="169"/>
      <c r="Q11" s="40"/>
      <c r="R11" s="67" t="s">
        <v>2231</v>
      </c>
      <c r="S11" s="58"/>
      <c r="T11" s="58"/>
      <c r="U11" s="58"/>
      <c r="V11" s="58"/>
      <c r="W11" s="58"/>
      <c r="X11" s="158"/>
      <c r="Y11" s="74"/>
      <c r="Z11" s="304" t="s">
        <v>2230</v>
      </c>
      <c r="AA11" s="305"/>
      <c r="AB11" s="305"/>
      <c r="AC11" s="305"/>
      <c r="AD11" s="305"/>
      <c r="AE11" s="306"/>
      <c r="AF11" s="62" t="s">
        <v>2244</v>
      </c>
      <c r="AG11" s="62"/>
      <c r="AH11" s="62"/>
      <c r="AI11" s="62"/>
      <c r="AJ11" s="62"/>
      <c r="AK11" s="62"/>
      <c r="AL11" s="62"/>
      <c r="AM11" s="62"/>
      <c r="AN11" s="62"/>
      <c r="AO11" s="50" t="s">
        <v>2224</v>
      </c>
      <c r="AP11" s="142">
        <v>0.7</v>
      </c>
      <c r="AQ11" s="157"/>
      <c r="AR11" s="156"/>
      <c r="AS11" s="156"/>
      <c r="AT11" s="155"/>
      <c r="AU11" s="89">
        <f>ROUND(ROUND(M9*X12,0)*AP11,0)</f>
        <v>569</v>
      </c>
      <c r="AV11" s="9"/>
    </row>
    <row r="12" spans="1:49" ht="14.25" customHeight="1" x14ac:dyDescent="0.3">
      <c r="A12" s="6">
        <v>22</v>
      </c>
      <c r="B12" s="154" t="s">
        <v>300</v>
      </c>
      <c r="C12" s="49" t="s">
        <v>2562</v>
      </c>
      <c r="D12" s="108"/>
      <c r="E12" s="109"/>
      <c r="F12" s="110"/>
      <c r="G12" s="114"/>
      <c r="H12" s="114"/>
      <c r="I12" s="114"/>
      <c r="J12" s="115"/>
      <c r="K12" s="173"/>
      <c r="L12" s="159"/>
      <c r="M12" s="33"/>
      <c r="N12" s="1"/>
      <c r="O12" s="1"/>
      <c r="P12" s="169"/>
      <c r="Q12" s="40"/>
      <c r="R12" s="67"/>
      <c r="S12" s="58"/>
      <c r="T12" s="58"/>
      <c r="U12" s="58"/>
      <c r="V12" s="58"/>
      <c r="W12" s="127" t="s">
        <v>2224</v>
      </c>
      <c r="X12" s="150">
        <v>0.96499999999999997</v>
      </c>
      <c r="Y12" s="74"/>
      <c r="Z12" s="307"/>
      <c r="AA12" s="308"/>
      <c r="AB12" s="308"/>
      <c r="AC12" s="308"/>
      <c r="AD12" s="308"/>
      <c r="AE12" s="309"/>
      <c r="AF12" s="62" t="s">
        <v>2248</v>
      </c>
      <c r="AG12" s="62"/>
      <c r="AH12" s="62"/>
      <c r="AI12" s="62"/>
      <c r="AJ12" s="62"/>
      <c r="AK12" s="62"/>
      <c r="AL12" s="62"/>
      <c r="AM12" s="62"/>
      <c r="AN12" s="62"/>
      <c r="AO12" s="50" t="s">
        <v>2224</v>
      </c>
      <c r="AP12" s="142">
        <v>0.5</v>
      </c>
      <c r="AQ12" s="172"/>
      <c r="AR12" s="146"/>
      <c r="AS12" s="146"/>
      <c r="AT12" s="145"/>
      <c r="AU12" s="89">
        <f>ROUND(ROUND(M9*X12,0)*AP12,0)</f>
        <v>407</v>
      </c>
      <c r="AV12" s="9"/>
    </row>
    <row r="13" spans="1:49" ht="14.25" customHeight="1" x14ac:dyDescent="0.3">
      <c r="A13" s="6">
        <v>22</v>
      </c>
      <c r="B13" s="154" t="s">
        <v>251</v>
      </c>
      <c r="C13" s="49" t="s">
        <v>2561</v>
      </c>
      <c r="D13" s="108"/>
      <c r="E13" s="109"/>
      <c r="F13" s="110"/>
      <c r="G13" s="114"/>
      <c r="H13" s="114"/>
      <c r="I13" s="114"/>
      <c r="J13" s="115"/>
      <c r="K13" s="173"/>
      <c r="L13" s="159"/>
      <c r="M13" s="33"/>
      <c r="N13" s="1"/>
      <c r="O13" s="1"/>
      <c r="P13" s="169"/>
      <c r="Q13" s="40"/>
      <c r="R13" s="47"/>
      <c r="S13" s="50"/>
      <c r="T13" s="50"/>
      <c r="U13" s="50"/>
      <c r="V13" s="50"/>
      <c r="W13" s="50"/>
      <c r="X13" s="52"/>
      <c r="Y13" s="171"/>
      <c r="Z13" s="166"/>
      <c r="AA13" s="62"/>
      <c r="AB13" s="62"/>
      <c r="AC13" s="62"/>
      <c r="AD13" s="62"/>
      <c r="AE13" s="62"/>
      <c r="AF13" s="50"/>
      <c r="AG13" s="50"/>
      <c r="AH13" s="50"/>
      <c r="AI13" s="50"/>
      <c r="AJ13" s="50"/>
      <c r="AK13" s="50"/>
      <c r="AL13" s="50"/>
      <c r="AM13" s="50"/>
      <c r="AN13" s="50"/>
      <c r="AO13" s="165"/>
      <c r="AP13" s="164"/>
      <c r="AQ13" s="310" t="s">
        <v>2255</v>
      </c>
      <c r="AR13" s="311"/>
      <c r="AS13" s="311"/>
      <c r="AT13" s="312"/>
      <c r="AU13" s="89">
        <f>ROUND(M9,0)-AQ16</f>
        <v>838</v>
      </c>
      <c r="AV13" s="9"/>
    </row>
    <row r="14" spans="1:49" ht="14.25" customHeight="1" x14ac:dyDescent="0.3">
      <c r="A14" s="6">
        <v>22</v>
      </c>
      <c r="B14" s="154" t="s">
        <v>250</v>
      </c>
      <c r="C14" s="49" t="s">
        <v>2560</v>
      </c>
      <c r="D14" s="108"/>
      <c r="E14" s="109"/>
      <c r="F14" s="110"/>
      <c r="G14" s="114"/>
      <c r="H14" s="114"/>
      <c r="I14" s="114"/>
      <c r="J14" s="115"/>
      <c r="K14" s="173"/>
      <c r="L14" s="159"/>
      <c r="M14" s="33"/>
      <c r="N14" s="1"/>
      <c r="O14" s="1"/>
      <c r="P14" s="169"/>
      <c r="Q14" s="40"/>
      <c r="R14" s="173"/>
      <c r="S14" s="58"/>
      <c r="T14" s="58"/>
      <c r="U14" s="58"/>
      <c r="V14" s="58"/>
      <c r="W14" s="58"/>
      <c r="X14" s="158"/>
      <c r="Y14" s="74"/>
      <c r="Z14" s="304" t="s">
        <v>2230</v>
      </c>
      <c r="AA14" s="305"/>
      <c r="AB14" s="305"/>
      <c r="AC14" s="305"/>
      <c r="AD14" s="305"/>
      <c r="AE14" s="306"/>
      <c r="AF14" s="62" t="s">
        <v>2244</v>
      </c>
      <c r="AG14" s="62"/>
      <c r="AH14" s="62"/>
      <c r="AI14" s="62"/>
      <c r="AJ14" s="62"/>
      <c r="AK14" s="62"/>
      <c r="AL14" s="62"/>
      <c r="AM14" s="62"/>
      <c r="AN14" s="62"/>
      <c r="AO14" s="50" t="s">
        <v>2224</v>
      </c>
      <c r="AP14" s="142">
        <v>0.7</v>
      </c>
      <c r="AQ14" s="313"/>
      <c r="AR14" s="314"/>
      <c r="AS14" s="314"/>
      <c r="AT14" s="315"/>
      <c r="AU14" s="89">
        <f>ROUND(M9*AP14,0)-AQ16</f>
        <v>585</v>
      </c>
      <c r="AV14" s="9"/>
    </row>
    <row r="15" spans="1:49" ht="14.25" customHeight="1" x14ac:dyDescent="0.3">
      <c r="A15" s="6">
        <v>22</v>
      </c>
      <c r="B15" s="154" t="s">
        <v>249</v>
      </c>
      <c r="C15" s="49" t="s">
        <v>2559</v>
      </c>
      <c r="D15" s="108"/>
      <c r="E15" s="109"/>
      <c r="F15" s="110"/>
      <c r="G15" s="114"/>
      <c r="H15" s="114"/>
      <c r="I15" s="114"/>
      <c r="J15" s="115"/>
      <c r="K15" s="173"/>
      <c r="L15" s="159"/>
      <c r="M15" s="33"/>
      <c r="N15" s="1"/>
      <c r="O15" s="1"/>
      <c r="P15" s="169"/>
      <c r="Q15" s="40"/>
      <c r="R15" s="173"/>
      <c r="S15" s="58"/>
      <c r="T15" s="58"/>
      <c r="U15" s="58"/>
      <c r="V15" s="58"/>
      <c r="W15" s="58"/>
      <c r="X15" s="158"/>
      <c r="Y15" s="74"/>
      <c r="Z15" s="307"/>
      <c r="AA15" s="308"/>
      <c r="AB15" s="308"/>
      <c r="AC15" s="308"/>
      <c r="AD15" s="308"/>
      <c r="AE15" s="309"/>
      <c r="AF15" s="62" t="s">
        <v>2248</v>
      </c>
      <c r="AG15" s="62"/>
      <c r="AH15" s="62"/>
      <c r="AI15" s="62"/>
      <c r="AJ15" s="62"/>
      <c r="AK15" s="62"/>
      <c r="AL15" s="62"/>
      <c r="AM15" s="62"/>
      <c r="AN15" s="62"/>
      <c r="AO15" s="50" t="s">
        <v>2224</v>
      </c>
      <c r="AP15" s="142">
        <v>0.5</v>
      </c>
      <c r="AQ15" s="313"/>
      <c r="AR15" s="314"/>
      <c r="AS15" s="314"/>
      <c r="AT15" s="315"/>
      <c r="AU15" s="89">
        <f>ROUND(M9*AP15,0)-AQ16</f>
        <v>417</v>
      </c>
      <c r="AV15" s="9"/>
    </row>
    <row r="16" spans="1:49" ht="14.25" customHeight="1" x14ac:dyDescent="0.3">
      <c r="A16" s="6">
        <v>22</v>
      </c>
      <c r="B16" s="154" t="s">
        <v>248</v>
      </c>
      <c r="C16" s="49" t="s">
        <v>2558</v>
      </c>
      <c r="D16" s="108"/>
      <c r="E16" s="109"/>
      <c r="F16" s="110"/>
      <c r="G16" s="108"/>
      <c r="H16" s="109"/>
      <c r="I16" s="109"/>
      <c r="J16" s="110"/>
      <c r="K16" s="159"/>
      <c r="L16" s="159"/>
      <c r="M16" s="33"/>
      <c r="N16" s="1"/>
      <c r="O16" s="1"/>
      <c r="P16" s="169"/>
      <c r="Q16" s="1"/>
      <c r="R16" s="166" t="s">
        <v>2234</v>
      </c>
      <c r="S16" s="62"/>
      <c r="T16" s="62"/>
      <c r="U16" s="62"/>
      <c r="V16" s="62"/>
      <c r="W16" s="62"/>
      <c r="X16" s="168"/>
      <c r="Y16" s="167"/>
      <c r="Z16" s="166"/>
      <c r="AA16" s="62"/>
      <c r="AB16" s="62"/>
      <c r="AC16" s="62"/>
      <c r="AD16" s="62"/>
      <c r="AE16" s="62"/>
      <c r="AF16" s="50"/>
      <c r="AG16" s="50"/>
      <c r="AH16" s="50"/>
      <c r="AI16" s="50"/>
      <c r="AJ16" s="50"/>
      <c r="AK16" s="50"/>
      <c r="AL16" s="50"/>
      <c r="AM16" s="50"/>
      <c r="AN16" s="50"/>
      <c r="AO16" s="165"/>
      <c r="AP16" s="164"/>
      <c r="AQ16" s="163">
        <v>5</v>
      </c>
      <c r="AR16" s="162" t="s">
        <v>2251</v>
      </c>
      <c r="AS16" s="159"/>
      <c r="AT16" s="161"/>
      <c r="AU16" s="89">
        <f>ROUND(M9*X18,0)-AQ16</f>
        <v>808</v>
      </c>
      <c r="AV16" s="9"/>
    </row>
    <row r="17" spans="1:48" ht="14.25" customHeight="1" x14ac:dyDescent="0.3">
      <c r="A17" s="6">
        <v>22</v>
      </c>
      <c r="B17" s="154" t="s">
        <v>247</v>
      </c>
      <c r="C17" s="49" t="s">
        <v>2557</v>
      </c>
      <c r="D17" s="108"/>
      <c r="E17" s="109"/>
      <c r="F17" s="110"/>
      <c r="G17" s="114"/>
      <c r="H17" s="114"/>
      <c r="I17" s="114"/>
      <c r="J17" s="115"/>
      <c r="K17" s="159"/>
      <c r="L17" s="159"/>
      <c r="M17" s="33"/>
      <c r="N17" s="1"/>
      <c r="O17" s="1"/>
      <c r="P17" s="169"/>
      <c r="Q17" s="1"/>
      <c r="R17" s="67" t="s">
        <v>2231</v>
      </c>
      <c r="S17" s="58"/>
      <c r="T17" s="58"/>
      <c r="U17" s="58"/>
      <c r="V17" s="58"/>
      <c r="W17" s="58"/>
      <c r="X17" s="158"/>
      <c r="Y17" s="74"/>
      <c r="Z17" s="304" t="s">
        <v>2230</v>
      </c>
      <c r="AA17" s="305"/>
      <c r="AB17" s="305"/>
      <c r="AC17" s="305"/>
      <c r="AD17" s="305"/>
      <c r="AE17" s="306"/>
      <c r="AF17" s="62" t="s">
        <v>2244</v>
      </c>
      <c r="AG17" s="62"/>
      <c r="AH17" s="62"/>
      <c r="AI17" s="62"/>
      <c r="AJ17" s="62"/>
      <c r="AK17" s="62"/>
      <c r="AL17" s="62"/>
      <c r="AM17" s="62"/>
      <c r="AN17" s="62"/>
      <c r="AO17" s="50" t="s">
        <v>2224</v>
      </c>
      <c r="AP17" s="142">
        <v>0.7</v>
      </c>
      <c r="AQ17" s="157"/>
      <c r="AR17" s="156"/>
      <c r="AS17" s="156"/>
      <c r="AT17" s="155"/>
      <c r="AU17" s="89">
        <f>ROUND(ROUND(M9*X18,0)*AP17,0)-AQ16</f>
        <v>564</v>
      </c>
      <c r="AV17" s="9"/>
    </row>
    <row r="18" spans="1:48" ht="14.25" customHeight="1" x14ac:dyDescent="0.3">
      <c r="A18" s="6">
        <v>22</v>
      </c>
      <c r="B18" s="154" t="s">
        <v>246</v>
      </c>
      <c r="C18" s="49" t="s">
        <v>2556</v>
      </c>
      <c r="D18" s="108"/>
      <c r="E18" s="109"/>
      <c r="F18" s="110"/>
      <c r="G18" s="116"/>
      <c r="H18" s="116"/>
      <c r="I18" s="116"/>
      <c r="J18" s="117"/>
      <c r="K18" s="159"/>
      <c r="L18" s="159"/>
      <c r="M18" s="33"/>
      <c r="N18" s="1"/>
      <c r="O18" s="1"/>
      <c r="P18" s="169"/>
      <c r="Q18" s="1"/>
      <c r="R18" s="67"/>
      <c r="S18" s="58"/>
      <c r="T18" s="58"/>
      <c r="U18" s="58"/>
      <c r="V18" s="58"/>
      <c r="W18" s="127" t="s">
        <v>2224</v>
      </c>
      <c r="X18" s="150">
        <v>0.96499999999999997</v>
      </c>
      <c r="Y18" s="74"/>
      <c r="Z18" s="307"/>
      <c r="AA18" s="308"/>
      <c r="AB18" s="308"/>
      <c r="AC18" s="308"/>
      <c r="AD18" s="308"/>
      <c r="AE18" s="309"/>
      <c r="AF18" s="62" t="s">
        <v>2248</v>
      </c>
      <c r="AG18" s="62"/>
      <c r="AH18" s="62"/>
      <c r="AI18" s="62"/>
      <c r="AJ18" s="62"/>
      <c r="AK18" s="62"/>
      <c r="AL18" s="62"/>
      <c r="AM18" s="62"/>
      <c r="AN18" s="62"/>
      <c r="AO18" s="50" t="s">
        <v>2224</v>
      </c>
      <c r="AP18" s="142">
        <v>0.5</v>
      </c>
      <c r="AQ18" s="148"/>
      <c r="AR18" s="147"/>
      <c r="AS18" s="146"/>
      <c r="AT18" s="145"/>
      <c r="AU18" s="89">
        <f>ROUND(ROUND(M9*X18,0)*AP18,0)-AQ16</f>
        <v>402</v>
      </c>
      <c r="AV18" s="9"/>
    </row>
    <row r="19" spans="1:48" ht="14.25" customHeight="1" x14ac:dyDescent="0.3">
      <c r="A19" s="6">
        <v>22</v>
      </c>
      <c r="B19" s="154">
        <v>4121</v>
      </c>
      <c r="C19" s="49" t="s">
        <v>2555</v>
      </c>
      <c r="D19" s="108"/>
      <c r="E19" s="109"/>
      <c r="F19" s="110"/>
      <c r="G19" s="298" t="s">
        <v>2554</v>
      </c>
      <c r="H19" s="299"/>
      <c r="I19" s="299"/>
      <c r="J19" s="300"/>
      <c r="K19" s="47" t="s">
        <v>2513</v>
      </c>
      <c r="L19" s="30"/>
      <c r="M19" s="36"/>
      <c r="N19" s="30"/>
      <c r="O19" s="30"/>
      <c r="P19" s="184"/>
      <c r="Q19" s="30"/>
      <c r="R19" s="47"/>
      <c r="S19" s="50"/>
      <c r="T19" s="50"/>
      <c r="U19" s="50"/>
      <c r="V19" s="50"/>
      <c r="W19" s="50"/>
      <c r="X19" s="52"/>
      <c r="Y19" s="171"/>
      <c r="Z19" s="166"/>
      <c r="AA19" s="62"/>
      <c r="AB19" s="62"/>
      <c r="AC19" s="62"/>
      <c r="AD19" s="62"/>
      <c r="AE19" s="62"/>
      <c r="AF19" s="50"/>
      <c r="AG19" s="50"/>
      <c r="AH19" s="50"/>
      <c r="AI19" s="50"/>
      <c r="AJ19" s="50"/>
      <c r="AK19" s="50"/>
      <c r="AL19" s="50"/>
      <c r="AM19" s="50"/>
      <c r="AN19" s="50"/>
      <c r="AO19" s="165"/>
      <c r="AP19" s="164"/>
      <c r="AQ19" s="176"/>
      <c r="AR19" s="165"/>
      <c r="AS19" s="165"/>
      <c r="AT19" s="175"/>
      <c r="AU19" s="89">
        <f>ROUND(M21,0)</f>
        <v>737</v>
      </c>
      <c r="AV19" s="9"/>
    </row>
    <row r="20" spans="1:48" ht="14.25" customHeight="1" x14ac:dyDescent="0.3">
      <c r="A20" s="6">
        <v>22</v>
      </c>
      <c r="B20" s="154">
        <v>4122</v>
      </c>
      <c r="C20" s="49" t="s">
        <v>2553</v>
      </c>
      <c r="D20" s="108"/>
      <c r="E20" s="109"/>
      <c r="F20" s="110"/>
      <c r="G20" s="301"/>
      <c r="H20" s="302"/>
      <c r="I20" s="302"/>
      <c r="J20" s="303"/>
      <c r="K20" s="41" t="s">
        <v>2511</v>
      </c>
      <c r="L20" s="1"/>
      <c r="M20" s="33"/>
      <c r="N20" s="1"/>
      <c r="O20" s="1"/>
      <c r="P20" s="1"/>
      <c r="Q20" s="1"/>
      <c r="R20" s="173"/>
      <c r="S20" s="58"/>
      <c r="T20" s="58"/>
      <c r="U20" s="58"/>
      <c r="V20" s="58"/>
      <c r="W20" s="58"/>
      <c r="X20" s="158"/>
      <c r="Y20" s="58"/>
      <c r="Z20" s="304" t="s">
        <v>2230</v>
      </c>
      <c r="AA20" s="305"/>
      <c r="AB20" s="305"/>
      <c r="AC20" s="305"/>
      <c r="AD20" s="305"/>
      <c r="AE20" s="306"/>
      <c r="AF20" s="62" t="s">
        <v>2244</v>
      </c>
      <c r="AG20" s="62"/>
      <c r="AH20" s="62"/>
      <c r="AI20" s="62"/>
      <c r="AJ20" s="62"/>
      <c r="AK20" s="62"/>
      <c r="AL20" s="62"/>
      <c r="AM20" s="62"/>
      <c r="AN20" s="62"/>
      <c r="AO20" s="50" t="s">
        <v>2224</v>
      </c>
      <c r="AP20" s="142">
        <v>0.7</v>
      </c>
      <c r="AQ20" s="157"/>
      <c r="AR20" s="156"/>
      <c r="AS20" s="156"/>
      <c r="AT20" s="155"/>
      <c r="AU20" s="89">
        <f>ROUND(M21*AP20,0)</f>
        <v>516</v>
      </c>
      <c r="AV20" s="9"/>
    </row>
    <row r="21" spans="1:48" ht="14.25" customHeight="1" x14ac:dyDescent="0.3">
      <c r="A21" s="6">
        <v>22</v>
      </c>
      <c r="B21" s="154" t="s">
        <v>299</v>
      </c>
      <c r="C21" s="49" t="s">
        <v>2552</v>
      </c>
      <c r="D21" s="108"/>
      <c r="E21" s="109"/>
      <c r="F21" s="110"/>
      <c r="G21" s="301"/>
      <c r="H21" s="302"/>
      <c r="I21" s="302"/>
      <c r="J21" s="303"/>
      <c r="K21" s="41"/>
      <c r="L21" s="1"/>
      <c r="M21" s="174">
        <v>737</v>
      </c>
      <c r="N21" s="1" t="s">
        <v>1860</v>
      </c>
      <c r="O21" s="1"/>
      <c r="P21" s="181"/>
      <c r="Q21" s="1"/>
      <c r="R21" s="173"/>
      <c r="S21" s="58"/>
      <c r="T21" s="58"/>
      <c r="U21" s="58"/>
      <c r="V21" s="58"/>
      <c r="W21" s="58"/>
      <c r="X21" s="158"/>
      <c r="Y21" s="58"/>
      <c r="Z21" s="307"/>
      <c r="AA21" s="308"/>
      <c r="AB21" s="308"/>
      <c r="AC21" s="308"/>
      <c r="AD21" s="308"/>
      <c r="AE21" s="309"/>
      <c r="AF21" s="62" t="s">
        <v>2547</v>
      </c>
      <c r="AG21" s="62"/>
      <c r="AH21" s="62"/>
      <c r="AI21" s="62"/>
      <c r="AJ21" s="62"/>
      <c r="AK21" s="62"/>
      <c r="AL21" s="62"/>
      <c r="AM21" s="62"/>
      <c r="AN21" s="62"/>
      <c r="AO21" s="50" t="s">
        <v>2546</v>
      </c>
      <c r="AP21" s="142">
        <v>0.5</v>
      </c>
      <c r="AQ21" s="157"/>
      <c r="AR21" s="156"/>
      <c r="AS21" s="156"/>
      <c r="AT21" s="155"/>
      <c r="AU21" s="89">
        <f>ROUND(M21*AP21,0)</f>
        <v>369</v>
      </c>
      <c r="AV21" s="9"/>
    </row>
    <row r="22" spans="1:48" ht="14.25" customHeight="1" x14ac:dyDescent="0.3">
      <c r="A22" s="6">
        <v>22</v>
      </c>
      <c r="B22" s="154">
        <v>4123</v>
      </c>
      <c r="C22" s="49" t="s">
        <v>2551</v>
      </c>
      <c r="D22" s="108"/>
      <c r="E22" s="109"/>
      <c r="F22" s="110"/>
      <c r="G22" s="1"/>
      <c r="H22" s="1"/>
      <c r="I22" s="1"/>
      <c r="J22" s="1"/>
      <c r="K22" s="41"/>
      <c r="L22" s="1"/>
      <c r="M22" s="33"/>
      <c r="N22" s="1"/>
      <c r="O22" s="1"/>
      <c r="P22" s="181"/>
      <c r="Q22" s="1"/>
      <c r="R22" s="166" t="s">
        <v>2234</v>
      </c>
      <c r="S22" s="62"/>
      <c r="T22" s="62"/>
      <c r="U22" s="62"/>
      <c r="V22" s="62"/>
      <c r="W22" s="62"/>
      <c r="X22" s="168"/>
      <c r="Y22" s="167"/>
      <c r="Z22" s="67"/>
      <c r="AA22" s="58"/>
      <c r="AB22" s="58"/>
      <c r="AC22" s="58"/>
      <c r="AD22" s="58"/>
      <c r="AE22" s="58"/>
      <c r="AF22" s="50"/>
      <c r="AG22" s="50"/>
      <c r="AH22" s="50"/>
      <c r="AI22" s="50"/>
      <c r="AJ22" s="50"/>
      <c r="AK22" s="50"/>
      <c r="AL22" s="50"/>
      <c r="AM22" s="50"/>
      <c r="AN22" s="50"/>
      <c r="AO22" s="165"/>
      <c r="AP22" s="164"/>
      <c r="AQ22" s="173"/>
      <c r="AR22" s="159"/>
      <c r="AS22" s="159"/>
      <c r="AT22" s="161"/>
      <c r="AU22" s="89">
        <f>ROUND(M21*X24,0)</f>
        <v>711</v>
      </c>
      <c r="AV22" s="9"/>
    </row>
    <row r="23" spans="1:48" ht="14.25" customHeight="1" x14ac:dyDescent="0.3">
      <c r="A23" s="6">
        <v>22</v>
      </c>
      <c r="B23" s="154">
        <v>4124</v>
      </c>
      <c r="C23" s="49" t="s">
        <v>2550</v>
      </c>
      <c r="D23" s="108"/>
      <c r="E23" s="109"/>
      <c r="F23" s="110"/>
      <c r="G23" s="1"/>
      <c r="H23" s="1"/>
      <c r="I23" s="1"/>
      <c r="J23" s="1"/>
      <c r="K23" s="173"/>
      <c r="L23" s="159"/>
      <c r="M23" s="160"/>
      <c r="N23" s="159"/>
      <c r="O23" s="1"/>
      <c r="P23" s="181"/>
      <c r="Q23" s="1"/>
      <c r="R23" s="67" t="s">
        <v>2231</v>
      </c>
      <c r="S23" s="58"/>
      <c r="T23" s="58"/>
      <c r="U23" s="58"/>
      <c r="V23" s="58"/>
      <c r="W23" s="58"/>
      <c r="X23" s="158"/>
      <c r="Y23" s="74"/>
      <c r="Z23" s="304" t="s">
        <v>2230</v>
      </c>
      <c r="AA23" s="305"/>
      <c r="AB23" s="305"/>
      <c r="AC23" s="305"/>
      <c r="AD23" s="305"/>
      <c r="AE23" s="306"/>
      <c r="AF23" s="62" t="s">
        <v>2549</v>
      </c>
      <c r="AG23" s="62"/>
      <c r="AH23" s="62"/>
      <c r="AI23" s="62"/>
      <c r="AJ23" s="62"/>
      <c r="AK23" s="62"/>
      <c r="AL23" s="62"/>
      <c r="AM23" s="62"/>
      <c r="AN23" s="62"/>
      <c r="AO23" s="50" t="s">
        <v>2546</v>
      </c>
      <c r="AP23" s="142">
        <v>0.7</v>
      </c>
      <c r="AQ23" s="157"/>
      <c r="AR23" s="156"/>
      <c r="AS23" s="156"/>
      <c r="AT23" s="155"/>
      <c r="AU23" s="89">
        <f>ROUND(ROUND(M21*X24,0)*AP23,0)</f>
        <v>498</v>
      </c>
      <c r="AV23" s="9"/>
    </row>
    <row r="24" spans="1:48" ht="14.25" customHeight="1" x14ac:dyDescent="0.3">
      <c r="A24" s="6">
        <v>22</v>
      </c>
      <c r="B24" s="154" t="s">
        <v>298</v>
      </c>
      <c r="C24" s="49" t="s">
        <v>2548</v>
      </c>
      <c r="D24" s="108"/>
      <c r="E24" s="109"/>
      <c r="F24" s="110"/>
      <c r="G24" s="1"/>
      <c r="H24" s="1"/>
      <c r="I24" s="1"/>
      <c r="J24" s="1"/>
      <c r="K24" s="173"/>
      <c r="L24" s="159"/>
      <c r="M24" s="160"/>
      <c r="N24" s="159"/>
      <c r="O24" s="1"/>
      <c r="P24" s="181"/>
      <c r="Q24" s="40"/>
      <c r="R24" s="67"/>
      <c r="S24" s="58"/>
      <c r="T24" s="58"/>
      <c r="U24" s="58"/>
      <c r="V24" s="58"/>
      <c r="W24" s="127" t="s">
        <v>2546</v>
      </c>
      <c r="X24" s="150">
        <v>0.96499999999999997</v>
      </c>
      <c r="Y24" s="74"/>
      <c r="Z24" s="307"/>
      <c r="AA24" s="308"/>
      <c r="AB24" s="308"/>
      <c r="AC24" s="308"/>
      <c r="AD24" s="308"/>
      <c r="AE24" s="309"/>
      <c r="AF24" s="62" t="s">
        <v>2547</v>
      </c>
      <c r="AG24" s="62"/>
      <c r="AH24" s="62"/>
      <c r="AI24" s="62"/>
      <c r="AJ24" s="62"/>
      <c r="AK24" s="62"/>
      <c r="AL24" s="62"/>
      <c r="AM24" s="62"/>
      <c r="AN24" s="62"/>
      <c r="AO24" s="50" t="s">
        <v>2546</v>
      </c>
      <c r="AP24" s="142">
        <v>0.5</v>
      </c>
      <c r="AQ24" s="172"/>
      <c r="AR24" s="146"/>
      <c r="AS24" s="146"/>
      <c r="AT24" s="145"/>
      <c r="AU24" s="89">
        <f>ROUND(ROUND(M21*X24,0)*AP24,0)</f>
        <v>356</v>
      </c>
      <c r="AV24" s="9"/>
    </row>
    <row r="25" spans="1:48" ht="14.25" customHeight="1" x14ac:dyDescent="0.3">
      <c r="A25" s="6">
        <v>22</v>
      </c>
      <c r="B25" s="154" t="s">
        <v>245</v>
      </c>
      <c r="C25" s="49" t="s">
        <v>2545</v>
      </c>
      <c r="D25" s="108"/>
      <c r="E25" s="109"/>
      <c r="F25" s="110"/>
      <c r="G25" s="1"/>
      <c r="H25" s="1"/>
      <c r="I25" s="1"/>
      <c r="J25" s="1"/>
      <c r="K25" s="41"/>
      <c r="L25" s="1"/>
      <c r="M25" s="33"/>
      <c r="N25" s="1"/>
      <c r="O25" s="1"/>
      <c r="P25" s="170"/>
      <c r="Q25" s="40"/>
      <c r="R25" s="47"/>
      <c r="S25" s="50"/>
      <c r="T25" s="50"/>
      <c r="U25" s="50"/>
      <c r="V25" s="50"/>
      <c r="W25" s="50"/>
      <c r="X25" s="52"/>
      <c r="Y25" s="171"/>
      <c r="Z25" s="166"/>
      <c r="AA25" s="62"/>
      <c r="AB25" s="62"/>
      <c r="AC25" s="62"/>
      <c r="AD25" s="62"/>
      <c r="AE25" s="62"/>
      <c r="AF25" s="50"/>
      <c r="AG25" s="50"/>
      <c r="AH25" s="50"/>
      <c r="AI25" s="50"/>
      <c r="AJ25" s="50"/>
      <c r="AK25" s="50"/>
      <c r="AL25" s="50"/>
      <c r="AM25" s="50"/>
      <c r="AN25" s="50"/>
      <c r="AO25" s="165"/>
      <c r="AP25" s="164"/>
      <c r="AQ25" s="310" t="s">
        <v>2255</v>
      </c>
      <c r="AR25" s="311"/>
      <c r="AS25" s="311"/>
      <c r="AT25" s="312"/>
      <c r="AU25" s="89">
        <f>ROUND(M21,0)-AQ28</f>
        <v>732</v>
      </c>
      <c r="AV25" s="9"/>
    </row>
    <row r="26" spans="1:48" ht="14.25" customHeight="1" x14ac:dyDescent="0.3">
      <c r="A26" s="6">
        <v>22</v>
      </c>
      <c r="B26" s="154" t="s">
        <v>244</v>
      </c>
      <c r="C26" s="49" t="s">
        <v>2544</v>
      </c>
      <c r="D26" s="108"/>
      <c r="E26" s="109"/>
      <c r="F26" s="110"/>
      <c r="G26" s="1"/>
      <c r="H26" s="1"/>
      <c r="I26" s="1"/>
      <c r="J26" s="1"/>
      <c r="K26" s="41"/>
      <c r="L26" s="1"/>
      <c r="M26" s="33"/>
      <c r="N26" s="1"/>
      <c r="O26" s="1"/>
      <c r="P26" s="170"/>
      <c r="Q26" s="40"/>
      <c r="R26" s="41"/>
      <c r="S26" s="58"/>
      <c r="T26" s="58"/>
      <c r="U26" s="58"/>
      <c r="V26" s="58"/>
      <c r="W26" s="58"/>
      <c r="X26" s="158"/>
      <c r="Y26" s="74"/>
      <c r="Z26" s="304" t="s">
        <v>2230</v>
      </c>
      <c r="AA26" s="305"/>
      <c r="AB26" s="305"/>
      <c r="AC26" s="305"/>
      <c r="AD26" s="305"/>
      <c r="AE26" s="306"/>
      <c r="AF26" s="62" t="s">
        <v>2244</v>
      </c>
      <c r="AG26" s="62"/>
      <c r="AH26" s="62"/>
      <c r="AI26" s="62"/>
      <c r="AJ26" s="62"/>
      <c r="AK26" s="62"/>
      <c r="AL26" s="62"/>
      <c r="AM26" s="62"/>
      <c r="AN26" s="62"/>
      <c r="AO26" s="50" t="s">
        <v>2224</v>
      </c>
      <c r="AP26" s="142">
        <v>0.7</v>
      </c>
      <c r="AQ26" s="313"/>
      <c r="AR26" s="314"/>
      <c r="AS26" s="314"/>
      <c r="AT26" s="315"/>
      <c r="AU26" s="89">
        <f>ROUND(M21*AP26,0)-AQ28</f>
        <v>511</v>
      </c>
      <c r="AV26" s="9"/>
    </row>
    <row r="27" spans="1:48" ht="14.25" customHeight="1" x14ac:dyDescent="0.3">
      <c r="A27" s="6">
        <v>22</v>
      </c>
      <c r="B27" s="154" t="s">
        <v>243</v>
      </c>
      <c r="C27" s="49" t="s">
        <v>2543</v>
      </c>
      <c r="D27" s="108"/>
      <c r="E27" s="109"/>
      <c r="F27" s="110"/>
      <c r="G27" s="1"/>
      <c r="H27" s="1"/>
      <c r="I27" s="1"/>
      <c r="J27" s="1"/>
      <c r="K27" s="41"/>
      <c r="L27" s="1"/>
      <c r="M27" s="33"/>
      <c r="N27" s="1"/>
      <c r="O27" s="1"/>
      <c r="P27" s="181"/>
      <c r="Q27" s="40"/>
      <c r="R27" s="41"/>
      <c r="S27" s="58"/>
      <c r="T27" s="58"/>
      <c r="U27" s="58"/>
      <c r="V27" s="58"/>
      <c r="W27" s="58"/>
      <c r="X27" s="158"/>
      <c r="Y27" s="74"/>
      <c r="Z27" s="307"/>
      <c r="AA27" s="308"/>
      <c r="AB27" s="308"/>
      <c r="AC27" s="308"/>
      <c r="AD27" s="308"/>
      <c r="AE27" s="309"/>
      <c r="AF27" s="62" t="s">
        <v>2248</v>
      </c>
      <c r="AG27" s="62"/>
      <c r="AH27" s="62"/>
      <c r="AI27" s="62"/>
      <c r="AJ27" s="62"/>
      <c r="AK27" s="62"/>
      <c r="AL27" s="62"/>
      <c r="AM27" s="62"/>
      <c r="AN27" s="62"/>
      <c r="AO27" s="50" t="s">
        <v>2224</v>
      </c>
      <c r="AP27" s="142">
        <v>0.5</v>
      </c>
      <c r="AQ27" s="313"/>
      <c r="AR27" s="314"/>
      <c r="AS27" s="314"/>
      <c r="AT27" s="315"/>
      <c r="AU27" s="89">
        <f>ROUND(M21*AP27,0)-AQ28</f>
        <v>364</v>
      </c>
      <c r="AV27" s="9"/>
    </row>
    <row r="28" spans="1:48" ht="14.25" customHeight="1" x14ac:dyDescent="0.3">
      <c r="A28" s="6">
        <v>22</v>
      </c>
      <c r="B28" s="154" t="s">
        <v>242</v>
      </c>
      <c r="C28" s="49" t="s">
        <v>2542</v>
      </c>
      <c r="D28" s="108"/>
      <c r="E28" s="109"/>
      <c r="F28" s="110"/>
      <c r="G28" s="1"/>
      <c r="H28" s="1"/>
      <c r="I28" s="1"/>
      <c r="J28" s="1"/>
      <c r="K28" s="41"/>
      <c r="L28" s="1"/>
      <c r="M28" s="33"/>
      <c r="N28" s="1"/>
      <c r="O28" s="1"/>
      <c r="P28" s="181"/>
      <c r="Q28" s="1"/>
      <c r="R28" s="166" t="s">
        <v>2234</v>
      </c>
      <c r="S28" s="62"/>
      <c r="T28" s="62"/>
      <c r="U28" s="62"/>
      <c r="V28" s="62"/>
      <c r="W28" s="62"/>
      <c r="X28" s="168"/>
      <c r="Y28" s="167"/>
      <c r="Z28" s="166"/>
      <c r="AA28" s="62"/>
      <c r="AB28" s="62"/>
      <c r="AC28" s="62"/>
      <c r="AD28" s="62"/>
      <c r="AE28" s="62"/>
      <c r="AF28" s="50"/>
      <c r="AG28" s="50"/>
      <c r="AH28" s="50"/>
      <c r="AI28" s="50"/>
      <c r="AJ28" s="50"/>
      <c r="AK28" s="50"/>
      <c r="AL28" s="50"/>
      <c r="AM28" s="50"/>
      <c r="AN28" s="50"/>
      <c r="AO28" s="165"/>
      <c r="AP28" s="164"/>
      <c r="AQ28" s="163">
        <v>5</v>
      </c>
      <c r="AR28" s="162" t="s">
        <v>2251</v>
      </c>
      <c r="AS28" s="159"/>
      <c r="AT28" s="161"/>
      <c r="AU28" s="89">
        <f>ROUND(M21*X30,0)-AQ28</f>
        <v>706</v>
      </c>
      <c r="AV28" s="9"/>
    </row>
    <row r="29" spans="1:48" ht="14.25" customHeight="1" x14ac:dyDescent="0.3">
      <c r="A29" s="6">
        <v>22</v>
      </c>
      <c r="B29" s="154" t="s">
        <v>241</v>
      </c>
      <c r="C29" s="49" t="s">
        <v>2541</v>
      </c>
      <c r="D29" s="108"/>
      <c r="E29" s="109"/>
      <c r="F29" s="110"/>
      <c r="G29" s="1"/>
      <c r="H29" s="1"/>
      <c r="I29" s="1"/>
      <c r="J29" s="1"/>
      <c r="K29" s="173"/>
      <c r="L29" s="159"/>
      <c r="M29" s="160"/>
      <c r="N29" s="159"/>
      <c r="O29" s="1"/>
      <c r="P29" s="181"/>
      <c r="Q29" s="1"/>
      <c r="R29" s="67" t="s">
        <v>2231</v>
      </c>
      <c r="S29" s="58"/>
      <c r="T29" s="58"/>
      <c r="U29" s="58"/>
      <c r="V29" s="58"/>
      <c r="W29" s="58"/>
      <c r="X29" s="158"/>
      <c r="Y29" s="74"/>
      <c r="Z29" s="304" t="s">
        <v>2230</v>
      </c>
      <c r="AA29" s="305"/>
      <c r="AB29" s="305"/>
      <c r="AC29" s="305"/>
      <c r="AD29" s="305"/>
      <c r="AE29" s="306"/>
      <c r="AF29" s="62" t="s">
        <v>2244</v>
      </c>
      <c r="AG29" s="62"/>
      <c r="AH29" s="62"/>
      <c r="AI29" s="62"/>
      <c r="AJ29" s="62"/>
      <c r="AK29" s="62"/>
      <c r="AL29" s="62"/>
      <c r="AM29" s="62"/>
      <c r="AN29" s="62"/>
      <c r="AO29" s="50" t="s">
        <v>2224</v>
      </c>
      <c r="AP29" s="142">
        <v>0.7</v>
      </c>
      <c r="AQ29" s="157"/>
      <c r="AR29" s="156"/>
      <c r="AS29" s="156"/>
      <c r="AT29" s="155"/>
      <c r="AU29" s="89">
        <f>ROUND(ROUND(M21*X30,0)*AP29,0)-AQ28</f>
        <v>493</v>
      </c>
      <c r="AV29" s="9"/>
    </row>
    <row r="30" spans="1:48" ht="14.25" customHeight="1" x14ac:dyDescent="0.3">
      <c r="A30" s="6">
        <v>22</v>
      </c>
      <c r="B30" s="154" t="s">
        <v>240</v>
      </c>
      <c r="C30" s="49" t="s">
        <v>2540</v>
      </c>
      <c r="D30" s="108"/>
      <c r="E30" s="109"/>
      <c r="F30" s="110"/>
      <c r="G30" s="1"/>
      <c r="H30" s="1"/>
      <c r="I30" s="1"/>
      <c r="J30" s="1"/>
      <c r="K30" s="173"/>
      <c r="L30" s="159"/>
      <c r="M30" s="160"/>
      <c r="N30" s="159"/>
      <c r="O30" s="1"/>
      <c r="P30" s="181"/>
      <c r="Q30" s="1"/>
      <c r="R30" s="67"/>
      <c r="S30" s="58"/>
      <c r="T30" s="58"/>
      <c r="U30" s="58"/>
      <c r="V30" s="58"/>
      <c r="W30" s="127" t="s">
        <v>2224</v>
      </c>
      <c r="X30" s="150">
        <v>0.96499999999999997</v>
      </c>
      <c r="Y30" s="74"/>
      <c r="Z30" s="307"/>
      <c r="AA30" s="308"/>
      <c r="AB30" s="308"/>
      <c r="AC30" s="308"/>
      <c r="AD30" s="308"/>
      <c r="AE30" s="309"/>
      <c r="AF30" s="62" t="s">
        <v>2248</v>
      </c>
      <c r="AG30" s="62"/>
      <c r="AH30" s="62"/>
      <c r="AI30" s="62"/>
      <c r="AJ30" s="62"/>
      <c r="AK30" s="62"/>
      <c r="AL30" s="62"/>
      <c r="AM30" s="62"/>
      <c r="AN30" s="62"/>
      <c r="AO30" s="50" t="s">
        <v>2224</v>
      </c>
      <c r="AP30" s="142">
        <v>0.5</v>
      </c>
      <c r="AQ30" s="148"/>
      <c r="AR30" s="147"/>
      <c r="AS30" s="146"/>
      <c r="AT30" s="145"/>
      <c r="AU30" s="89">
        <f>ROUND(ROUND(M21*X30,0)*AP30,0)-AQ28</f>
        <v>351</v>
      </c>
      <c r="AV30" s="9"/>
    </row>
    <row r="31" spans="1:48" ht="14.25" customHeight="1" x14ac:dyDescent="0.3">
      <c r="A31" s="6">
        <v>22</v>
      </c>
      <c r="B31" s="154">
        <v>4125</v>
      </c>
      <c r="C31" s="49" t="s">
        <v>2539</v>
      </c>
      <c r="D31" s="108"/>
      <c r="E31" s="109"/>
      <c r="F31" s="110"/>
      <c r="G31" s="1"/>
      <c r="H31" s="1"/>
      <c r="I31" s="1"/>
      <c r="J31" s="159"/>
      <c r="K31" s="47" t="s">
        <v>2499</v>
      </c>
      <c r="L31" s="165"/>
      <c r="M31" s="164"/>
      <c r="N31" s="165"/>
      <c r="O31" s="165"/>
      <c r="P31" s="186"/>
      <c r="Q31" s="48"/>
      <c r="R31" s="30"/>
      <c r="S31" s="50"/>
      <c r="T31" s="50"/>
      <c r="U31" s="50"/>
      <c r="V31" s="50"/>
      <c r="W31" s="50"/>
      <c r="X31" s="52"/>
      <c r="Y31" s="171"/>
      <c r="Z31" s="166"/>
      <c r="AA31" s="62"/>
      <c r="AB31" s="62"/>
      <c r="AC31" s="62"/>
      <c r="AD31" s="62"/>
      <c r="AE31" s="62"/>
      <c r="AF31" s="50"/>
      <c r="AG31" s="50"/>
      <c r="AH31" s="50"/>
      <c r="AI31" s="50"/>
      <c r="AJ31" s="50"/>
      <c r="AK31" s="50"/>
      <c r="AL31" s="50"/>
      <c r="AM31" s="50"/>
      <c r="AN31" s="50"/>
      <c r="AO31" s="165"/>
      <c r="AP31" s="164"/>
      <c r="AQ31" s="176"/>
      <c r="AR31" s="165"/>
      <c r="AS31" s="165"/>
      <c r="AT31" s="175"/>
      <c r="AU31" s="89">
        <f>ROUND(M33,0)</f>
        <v>1520</v>
      </c>
      <c r="AV31" s="9"/>
    </row>
    <row r="32" spans="1:48" ht="14.25" customHeight="1" x14ac:dyDescent="0.3">
      <c r="A32" s="6">
        <v>22</v>
      </c>
      <c r="B32" s="154">
        <v>4126</v>
      </c>
      <c r="C32" s="49" t="s">
        <v>2538</v>
      </c>
      <c r="D32" s="108"/>
      <c r="E32" s="109"/>
      <c r="F32" s="110"/>
      <c r="G32" s="1"/>
      <c r="H32" s="1"/>
      <c r="I32" s="1"/>
      <c r="J32" s="159"/>
      <c r="K32" s="173"/>
      <c r="L32" s="159"/>
      <c r="M32" s="160"/>
      <c r="N32" s="159"/>
      <c r="O32" s="159"/>
      <c r="P32" s="1"/>
      <c r="Q32" s="40"/>
      <c r="R32" s="1"/>
      <c r="S32" s="58"/>
      <c r="T32" s="58"/>
      <c r="U32" s="58"/>
      <c r="V32" s="58"/>
      <c r="W32" s="58"/>
      <c r="X32" s="158"/>
      <c r="Y32" s="74"/>
      <c r="Z32" s="304" t="s">
        <v>2230</v>
      </c>
      <c r="AA32" s="305"/>
      <c r="AB32" s="305"/>
      <c r="AC32" s="305"/>
      <c r="AD32" s="305"/>
      <c r="AE32" s="306"/>
      <c r="AF32" s="62" t="s">
        <v>2244</v>
      </c>
      <c r="AG32" s="62"/>
      <c r="AH32" s="62"/>
      <c r="AI32" s="62"/>
      <c r="AJ32" s="62"/>
      <c r="AK32" s="62"/>
      <c r="AL32" s="62"/>
      <c r="AM32" s="62"/>
      <c r="AN32" s="62"/>
      <c r="AO32" s="50" t="s">
        <v>2224</v>
      </c>
      <c r="AP32" s="142">
        <v>0.7</v>
      </c>
      <c r="AQ32" s="157"/>
      <c r="AR32" s="156"/>
      <c r="AS32" s="156"/>
      <c r="AT32" s="155"/>
      <c r="AU32" s="89">
        <f>ROUND(M33*AP32,0)</f>
        <v>1064</v>
      </c>
      <c r="AV32" s="9"/>
    </row>
    <row r="33" spans="1:48" ht="14.25" customHeight="1" x14ac:dyDescent="0.3">
      <c r="A33" s="6">
        <v>22</v>
      </c>
      <c r="B33" s="154" t="s">
        <v>297</v>
      </c>
      <c r="C33" s="49" t="s">
        <v>2537</v>
      </c>
      <c r="D33" s="108"/>
      <c r="E33" s="109"/>
      <c r="F33" s="110"/>
      <c r="G33" s="1"/>
      <c r="H33" s="1"/>
      <c r="I33" s="1"/>
      <c r="J33" s="159"/>
      <c r="K33" s="173"/>
      <c r="L33" s="159"/>
      <c r="M33" s="174">
        <v>1520</v>
      </c>
      <c r="N33" s="1" t="s">
        <v>1860</v>
      </c>
      <c r="O33" s="159"/>
      <c r="P33" s="169"/>
      <c r="Q33" s="40"/>
      <c r="R33" s="1"/>
      <c r="S33" s="58"/>
      <c r="T33" s="58"/>
      <c r="U33" s="58"/>
      <c r="V33" s="58"/>
      <c r="W33" s="58"/>
      <c r="X33" s="158"/>
      <c r="Y33" s="74"/>
      <c r="Z33" s="307"/>
      <c r="AA33" s="308"/>
      <c r="AB33" s="308"/>
      <c r="AC33" s="308"/>
      <c r="AD33" s="308"/>
      <c r="AE33" s="309"/>
      <c r="AF33" s="62" t="s">
        <v>2248</v>
      </c>
      <c r="AG33" s="62"/>
      <c r="AH33" s="62"/>
      <c r="AI33" s="62"/>
      <c r="AJ33" s="62"/>
      <c r="AK33" s="62"/>
      <c r="AL33" s="62"/>
      <c r="AM33" s="62"/>
      <c r="AN33" s="62"/>
      <c r="AO33" s="50" t="s">
        <v>2224</v>
      </c>
      <c r="AP33" s="142">
        <v>0.5</v>
      </c>
      <c r="AQ33" s="157"/>
      <c r="AR33" s="156"/>
      <c r="AS33" s="156"/>
      <c r="AT33" s="155"/>
      <c r="AU33" s="89">
        <f>ROUND(M33*AP33,0)</f>
        <v>760</v>
      </c>
      <c r="AV33" s="9"/>
    </row>
    <row r="34" spans="1:48" ht="14.25" customHeight="1" x14ac:dyDescent="0.3">
      <c r="A34" s="6">
        <v>22</v>
      </c>
      <c r="B34" s="154">
        <v>4127</v>
      </c>
      <c r="C34" s="49" t="s">
        <v>2536</v>
      </c>
      <c r="D34" s="108"/>
      <c r="E34" s="109"/>
      <c r="F34" s="110"/>
      <c r="G34" s="1"/>
      <c r="H34" s="1"/>
      <c r="I34" s="1"/>
      <c r="J34" s="159"/>
      <c r="K34" s="173"/>
      <c r="L34" s="159"/>
      <c r="M34" s="160"/>
      <c r="N34" s="159"/>
      <c r="O34" s="159"/>
      <c r="P34" s="169"/>
      <c r="Q34" s="40"/>
      <c r="R34" s="166" t="s">
        <v>2234</v>
      </c>
      <c r="S34" s="62"/>
      <c r="T34" s="62"/>
      <c r="U34" s="62"/>
      <c r="V34" s="62"/>
      <c r="W34" s="62"/>
      <c r="X34" s="168"/>
      <c r="Y34" s="167"/>
      <c r="Z34" s="67"/>
      <c r="AA34" s="58"/>
      <c r="AB34" s="58"/>
      <c r="AC34" s="58"/>
      <c r="AD34" s="58"/>
      <c r="AE34" s="58"/>
      <c r="AF34" s="50"/>
      <c r="AG34" s="50"/>
      <c r="AH34" s="50"/>
      <c r="AI34" s="50"/>
      <c r="AJ34" s="50"/>
      <c r="AK34" s="50"/>
      <c r="AL34" s="50"/>
      <c r="AM34" s="50"/>
      <c r="AN34" s="50"/>
      <c r="AO34" s="165"/>
      <c r="AP34" s="164"/>
      <c r="AQ34" s="173"/>
      <c r="AR34" s="159"/>
      <c r="AS34" s="159"/>
      <c r="AT34" s="161"/>
      <c r="AU34" s="89">
        <f>ROUND(M33*X36,0)</f>
        <v>1467</v>
      </c>
      <c r="AV34" s="9"/>
    </row>
    <row r="35" spans="1:48" ht="14.25" customHeight="1" x14ac:dyDescent="0.3">
      <c r="A35" s="6">
        <v>22</v>
      </c>
      <c r="B35" s="154">
        <v>4128</v>
      </c>
      <c r="C35" s="49" t="s">
        <v>2535</v>
      </c>
      <c r="D35" s="108"/>
      <c r="E35" s="109"/>
      <c r="F35" s="110"/>
      <c r="G35" s="1"/>
      <c r="H35" s="1"/>
      <c r="I35" s="1"/>
      <c r="J35" s="159"/>
      <c r="K35" s="173"/>
      <c r="L35" s="159"/>
      <c r="M35" s="160"/>
      <c r="N35" s="159"/>
      <c r="O35" s="159"/>
      <c r="P35" s="169"/>
      <c r="Q35" s="40"/>
      <c r="R35" s="67" t="s">
        <v>2231</v>
      </c>
      <c r="S35" s="58"/>
      <c r="T35" s="58"/>
      <c r="U35" s="58"/>
      <c r="V35" s="58"/>
      <c r="W35" s="58"/>
      <c r="X35" s="158"/>
      <c r="Y35" s="74"/>
      <c r="Z35" s="304" t="s">
        <v>2230</v>
      </c>
      <c r="AA35" s="305"/>
      <c r="AB35" s="305"/>
      <c r="AC35" s="305"/>
      <c r="AD35" s="305"/>
      <c r="AE35" s="306"/>
      <c r="AF35" s="62" t="s">
        <v>2244</v>
      </c>
      <c r="AG35" s="62"/>
      <c r="AH35" s="62"/>
      <c r="AI35" s="62"/>
      <c r="AJ35" s="62"/>
      <c r="AK35" s="62"/>
      <c r="AL35" s="62"/>
      <c r="AM35" s="62"/>
      <c r="AN35" s="62"/>
      <c r="AO35" s="50" t="s">
        <v>2224</v>
      </c>
      <c r="AP35" s="142">
        <v>0.7</v>
      </c>
      <c r="AQ35" s="157"/>
      <c r="AR35" s="156"/>
      <c r="AS35" s="156"/>
      <c r="AT35" s="155"/>
      <c r="AU35" s="89">
        <f>ROUND(ROUND(M33*X36,0)*AP35,0)</f>
        <v>1027</v>
      </c>
      <c r="AV35" s="9"/>
    </row>
    <row r="36" spans="1:48" ht="14.25" customHeight="1" x14ac:dyDescent="0.3">
      <c r="A36" s="6">
        <v>22</v>
      </c>
      <c r="B36" s="154" t="s">
        <v>296</v>
      </c>
      <c r="C36" s="49" t="s">
        <v>2534</v>
      </c>
      <c r="D36" s="108"/>
      <c r="E36" s="109"/>
      <c r="F36" s="110"/>
      <c r="G36" s="1"/>
      <c r="H36" s="1"/>
      <c r="I36" s="1"/>
      <c r="J36" s="159"/>
      <c r="K36" s="173"/>
      <c r="L36" s="159"/>
      <c r="M36" s="160"/>
      <c r="N36" s="159"/>
      <c r="O36" s="159"/>
      <c r="P36" s="169"/>
      <c r="Q36" s="40"/>
      <c r="R36" s="58"/>
      <c r="S36" s="58"/>
      <c r="T36" s="58"/>
      <c r="U36" s="58"/>
      <c r="V36" s="58"/>
      <c r="W36" s="127" t="s">
        <v>2224</v>
      </c>
      <c r="X36" s="150">
        <v>0.96499999999999997</v>
      </c>
      <c r="Y36" s="74"/>
      <c r="Z36" s="307"/>
      <c r="AA36" s="308"/>
      <c r="AB36" s="308"/>
      <c r="AC36" s="308"/>
      <c r="AD36" s="308"/>
      <c r="AE36" s="309"/>
      <c r="AF36" s="62" t="s">
        <v>2248</v>
      </c>
      <c r="AG36" s="62"/>
      <c r="AH36" s="62"/>
      <c r="AI36" s="62"/>
      <c r="AJ36" s="62"/>
      <c r="AK36" s="62"/>
      <c r="AL36" s="62"/>
      <c r="AM36" s="62"/>
      <c r="AN36" s="62"/>
      <c r="AO36" s="50" t="s">
        <v>2224</v>
      </c>
      <c r="AP36" s="142">
        <v>0.5</v>
      </c>
      <c r="AQ36" s="172"/>
      <c r="AR36" s="146"/>
      <c r="AS36" s="146"/>
      <c r="AT36" s="145"/>
      <c r="AU36" s="89">
        <f>ROUND(ROUND(M33*X36,0)*AP36,0)</f>
        <v>734</v>
      </c>
      <c r="AV36" s="9"/>
    </row>
    <row r="37" spans="1:48" ht="14.25" customHeight="1" x14ac:dyDescent="0.3">
      <c r="A37" s="6">
        <v>22</v>
      </c>
      <c r="B37" s="154" t="s">
        <v>239</v>
      </c>
      <c r="C37" s="49" t="s">
        <v>2533</v>
      </c>
      <c r="D37" s="108"/>
      <c r="E37" s="109"/>
      <c r="F37" s="110"/>
      <c r="G37" s="1"/>
      <c r="H37" s="1"/>
      <c r="I37" s="1"/>
      <c r="J37" s="159"/>
      <c r="K37" s="41"/>
      <c r="L37" s="159"/>
      <c r="M37" s="160"/>
      <c r="N37" s="159"/>
      <c r="O37" s="159"/>
      <c r="P37" s="181"/>
      <c r="Q37" s="40"/>
      <c r="R37" s="30"/>
      <c r="S37" s="50"/>
      <c r="T37" s="50"/>
      <c r="U37" s="50"/>
      <c r="V37" s="50"/>
      <c r="W37" s="50"/>
      <c r="X37" s="52"/>
      <c r="Y37" s="171"/>
      <c r="Z37" s="166"/>
      <c r="AA37" s="62"/>
      <c r="AB37" s="62"/>
      <c r="AC37" s="62"/>
      <c r="AD37" s="62"/>
      <c r="AE37" s="62"/>
      <c r="AF37" s="50"/>
      <c r="AG37" s="50"/>
      <c r="AH37" s="50"/>
      <c r="AI37" s="50"/>
      <c r="AJ37" s="50"/>
      <c r="AK37" s="50"/>
      <c r="AL37" s="50"/>
      <c r="AM37" s="50"/>
      <c r="AN37" s="50"/>
      <c r="AO37" s="165"/>
      <c r="AP37" s="164"/>
      <c r="AQ37" s="310" t="s">
        <v>2255</v>
      </c>
      <c r="AR37" s="311"/>
      <c r="AS37" s="311"/>
      <c r="AT37" s="312"/>
      <c r="AU37" s="89">
        <f>ROUND(M33,0)-AQ40</f>
        <v>1515</v>
      </c>
      <c r="AV37" s="9"/>
    </row>
    <row r="38" spans="1:48" ht="14.25" customHeight="1" x14ac:dyDescent="0.3">
      <c r="A38" s="6">
        <v>22</v>
      </c>
      <c r="B38" s="154" t="s">
        <v>238</v>
      </c>
      <c r="C38" s="49" t="s">
        <v>2532</v>
      </c>
      <c r="D38" s="108"/>
      <c r="E38" s="109"/>
      <c r="F38" s="110"/>
      <c r="G38" s="1"/>
      <c r="H38" s="1"/>
      <c r="I38" s="1"/>
      <c r="J38" s="159"/>
      <c r="K38" s="173"/>
      <c r="L38" s="159"/>
      <c r="M38" s="160"/>
      <c r="N38" s="159"/>
      <c r="O38" s="159"/>
      <c r="P38" s="170"/>
      <c r="Q38" s="40"/>
      <c r="R38" s="1"/>
      <c r="S38" s="58"/>
      <c r="T38" s="58"/>
      <c r="U38" s="58"/>
      <c r="V38" s="58"/>
      <c r="W38" s="58"/>
      <c r="X38" s="158"/>
      <c r="Y38" s="74"/>
      <c r="Z38" s="304" t="s">
        <v>2230</v>
      </c>
      <c r="AA38" s="305"/>
      <c r="AB38" s="305"/>
      <c r="AC38" s="305"/>
      <c r="AD38" s="305"/>
      <c r="AE38" s="306"/>
      <c r="AF38" s="62" t="s">
        <v>2244</v>
      </c>
      <c r="AG38" s="62"/>
      <c r="AH38" s="62"/>
      <c r="AI38" s="62"/>
      <c r="AJ38" s="62"/>
      <c r="AK38" s="62"/>
      <c r="AL38" s="62"/>
      <c r="AM38" s="62"/>
      <c r="AN38" s="62"/>
      <c r="AO38" s="50" t="s">
        <v>2224</v>
      </c>
      <c r="AP38" s="142">
        <v>0.7</v>
      </c>
      <c r="AQ38" s="313"/>
      <c r="AR38" s="314"/>
      <c r="AS38" s="314"/>
      <c r="AT38" s="315"/>
      <c r="AU38" s="89">
        <f>ROUND(M33*AP38,0)-AQ40</f>
        <v>1059</v>
      </c>
      <c r="AV38" s="9"/>
    </row>
    <row r="39" spans="1:48" ht="14.25" customHeight="1" x14ac:dyDescent="0.3">
      <c r="A39" s="6">
        <v>22</v>
      </c>
      <c r="B39" s="154" t="s">
        <v>237</v>
      </c>
      <c r="C39" s="49" t="s">
        <v>2531</v>
      </c>
      <c r="D39" s="108"/>
      <c r="E39" s="109"/>
      <c r="F39" s="110"/>
      <c r="G39" s="1"/>
      <c r="H39" s="1"/>
      <c r="I39" s="1"/>
      <c r="J39" s="159"/>
      <c r="K39" s="173"/>
      <c r="L39" s="159"/>
      <c r="M39" s="160"/>
      <c r="N39" s="159"/>
      <c r="O39" s="159"/>
      <c r="P39" s="169"/>
      <c r="Q39" s="40"/>
      <c r="R39" s="1"/>
      <c r="S39" s="58"/>
      <c r="T39" s="58"/>
      <c r="U39" s="58"/>
      <c r="V39" s="58"/>
      <c r="W39" s="58"/>
      <c r="X39" s="158"/>
      <c r="Y39" s="74"/>
      <c r="Z39" s="307"/>
      <c r="AA39" s="308"/>
      <c r="AB39" s="308"/>
      <c r="AC39" s="308"/>
      <c r="AD39" s="308"/>
      <c r="AE39" s="309"/>
      <c r="AF39" s="62" t="s">
        <v>2248</v>
      </c>
      <c r="AG39" s="62"/>
      <c r="AH39" s="62"/>
      <c r="AI39" s="62"/>
      <c r="AJ39" s="62"/>
      <c r="AK39" s="62"/>
      <c r="AL39" s="62"/>
      <c r="AM39" s="62"/>
      <c r="AN39" s="62"/>
      <c r="AO39" s="50" t="s">
        <v>2224</v>
      </c>
      <c r="AP39" s="142">
        <v>0.5</v>
      </c>
      <c r="AQ39" s="313"/>
      <c r="AR39" s="314"/>
      <c r="AS39" s="314"/>
      <c r="AT39" s="315"/>
      <c r="AU39" s="89">
        <f>ROUND(M33*AP39,0)-AQ40</f>
        <v>755</v>
      </c>
      <c r="AV39" s="9"/>
    </row>
    <row r="40" spans="1:48" ht="14.25" customHeight="1" x14ac:dyDescent="0.3">
      <c r="A40" s="6">
        <v>22</v>
      </c>
      <c r="B40" s="154" t="s">
        <v>236</v>
      </c>
      <c r="C40" s="49" t="s">
        <v>2530</v>
      </c>
      <c r="D40" s="108"/>
      <c r="E40" s="109"/>
      <c r="F40" s="110"/>
      <c r="G40" s="1"/>
      <c r="H40" s="1"/>
      <c r="I40" s="1"/>
      <c r="J40" s="159"/>
      <c r="K40" s="173"/>
      <c r="L40" s="159"/>
      <c r="M40" s="160"/>
      <c r="N40" s="159"/>
      <c r="O40" s="159"/>
      <c r="P40" s="169"/>
      <c r="Q40" s="40"/>
      <c r="R40" s="166" t="s">
        <v>2234</v>
      </c>
      <c r="S40" s="62"/>
      <c r="T40" s="62"/>
      <c r="U40" s="62"/>
      <c r="V40" s="62"/>
      <c r="W40" s="62"/>
      <c r="X40" s="168"/>
      <c r="Y40" s="167"/>
      <c r="Z40" s="166"/>
      <c r="AA40" s="62"/>
      <c r="AB40" s="62"/>
      <c r="AC40" s="62"/>
      <c r="AD40" s="62"/>
      <c r="AE40" s="62"/>
      <c r="AF40" s="50"/>
      <c r="AG40" s="50"/>
      <c r="AH40" s="50"/>
      <c r="AI40" s="50"/>
      <c r="AJ40" s="50"/>
      <c r="AK40" s="50"/>
      <c r="AL40" s="50"/>
      <c r="AM40" s="50"/>
      <c r="AN40" s="50"/>
      <c r="AO40" s="165"/>
      <c r="AP40" s="164"/>
      <c r="AQ40" s="163">
        <v>5</v>
      </c>
      <c r="AR40" s="162" t="s">
        <v>2251</v>
      </c>
      <c r="AS40" s="159"/>
      <c r="AT40" s="161"/>
      <c r="AU40" s="89">
        <f>ROUND(M33*X42,0)-AQ40</f>
        <v>1462</v>
      </c>
      <c r="AV40" s="9"/>
    </row>
    <row r="41" spans="1:48" ht="14.25" customHeight="1" x14ac:dyDescent="0.3">
      <c r="A41" s="6">
        <v>22</v>
      </c>
      <c r="B41" s="154" t="s">
        <v>235</v>
      </c>
      <c r="C41" s="49" t="s">
        <v>2529</v>
      </c>
      <c r="D41" s="108"/>
      <c r="E41" s="109"/>
      <c r="F41" s="110"/>
      <c r="G41" s="1"/>
      <c r="H41" s="1"/>
      <c r="I41" s="1"/>
      <c r="J41" s="159"/>
      <c r="K41" s="173"/>
      <c r="L41" s="159"/>
      <c r="M41" s="160"/>
      <c r="N41" s="159"/>
      <c r="O41" s="159"/>
      <c r="P41" s="169"/>
      <c r="Q41" s="40"/>
      <c r="R41" s="67" t="s">
        <v>2231</v>
      </c>
      <c r="S41" s="58"/>
      <c r="T41" s="58"/>
      <c r="U41" s="58"/>
      <c r="V41" s="58"/>
      <c r="W41" s="58"/>
      <c r="X41" s="158"/>
      <c r="Y41" s="74"/>
      <c r="Z41" s="304" t="s">
        <v>2230</v>
      </c>
      <c r="AA41" s="305"/>
      <c r="AB41" s="305"/>
      <c r="AC41" s="305"/>
      <c r="AD41" s="305"/>
      <c r="AE41" s="306"/>
      <c r="AF41" s="62" t="s">
        <v>2244</v>
      </c>
      <c r="AG41" s="62"/>
      <c r="AH41" s="62"/>
      <c r="AI41" s="62"/>
      <c r="AJ41" s="62"/>
      <c r="AK41" s="62"/>
      <c r="AL41" s="62"/>
      <c r="AM41" s="62"/>
      <c r="AN41" s="62"/>
      <c r="AO41" s="50" t="s">
        <v>2224</v>
      </c>
      <c r="AP41" s="142">
        <v>0.7</v>
      </c>
      <c r="AQ41" s="157"/>
      <c r="AR41" s="156"/>
      <c r="AS41" s="156"/>
      <c r="AT41" s="155"/>
      <c r="AU41" s="89">
        <f>ROUND(ROUND(M33*X42,0)*AP41,0)-AQ40</f>
        <v>1022</v>
      </c>
      <c r="AV41" s="9"/>
    </row>
    <row r="42" spans="1:48" ht="14.25" customHeight="1" x14ac:dyDescent="0.3">
      <c r="A42" s="6">
        <v>22</v>
      </c>
      <c r="B42" s="154" t="s">
        <v>234</v>
      </c>
      <c r="C42" s="49" t="s">
        <v>2528</v>
      </c>
      <c r="D42" s="108"/>
      <c r="E42" s="109"/>
      <c r="F42" s="110"/>
      <c r="G42" s="1"/>
      <c r="H42" s="1"/>
      <c r="I42" s="1"/>
      <c r="J42" s="159"/>
      <c r="K42" s="153"/>
      <c r="L42" s="152"/>
      <c r="M42" s="183"/>
      <c r="N42" s="152"/>
      <c r="O42" s="152"/>
      <c r="P42" s="185"/>
      <c r="Q42" s="17"/>
      <c r="R42" s="58"/>
      <c r="S42" s="58"/>
      <c r="T42" s="58"/>
      <c r="U42" s="58"/>
      <c r="V42" s="58"/>
      <c r="W42" s="127" t="s">
        <v>2224</v>
      </c>
      <c r="X42" s="150">
        <v>0.96499999999999997</v>
      </c>
      <c r="Y42" s="74"/>
      <c r="Z42" s="307"/>
      <c r="AA42" s="308"/>
      <c r="AB42" s="308"/>
      <c r="AC42" s="308"/>
      <c r="AD42" s="308"/>
      <c r="AE42" s="309"/>
      <c r="AF42" s="62" t="s">
        <v>2248</v>
      </c>
      <c r="AG42" s="62"/>
      <c r="AH42" s="62"/>
      <c r="AI42" s="62"/>
      <c r="AJ42" s="62"/>
      <c r="AK42" s="62"/>
      <c r="AL42" s="62"/>
      <c r="AM42" s="62"/>
      <c r="AN42" s="62"/>
      <c r="AO42" s="50" t="s">
        <v>2224</v>
      </c>
      <c r="AP42" s="142">
        <v>0.5</v>
      </c>
      <c r="AQ42" s="148"/>
      <c r="AR42" s="147"/>
      <c r="AS42" s="146"/>
      <c r="AT42" s="145"/>
      <c r="AU42" s="89">
        <f>ROUND(ROUND(M33*X42,0)*AP42,0)-AQ40</f>
        <v>729</v>
      </c>
      <c r="AV42" s="9"/>
    </row>
    <row r="43" spans="1:48" ht="14.25" customHeight="1" x14ac:dyDescent="0.3">
      <c r="A43" s="6">
        <v>22</v>
      </c>
      <c r="B43" s="154">
        <v>4129</v>
      </c>
      <c r="C43" s="49" t="s">
        <v>2527</v>
      </c>
      <c r="D43" s="108"/>
      <c r="E43" s="109"/>
      <c r="F43" s="110"/>
      <c r="G43" s="1"/>
      <c r="H43" s="1"/>
      <c r="I43" s="1"/>
      <c r="J43" s="159"/>
      <c r="K43" s="41" t="s">
        <v>2486</v>
      </c>
      <c r="L43" s="159"/>
      <c r="M43" s="160"/>
      <c r="N43" s="159"/>
      <c r="O43" s="159"/>
      <c r="P43" s="169"/>
      <c r="Q43" s="1"/>
      <c r="R43" s="47"/>
      <c r="S43" s="50"/>
      <c r="T43" s="50"/>
      <c r="U43" s="50"/>
      <c r="V43" s="50"/>
      <c r="W43" s="50"/>
      <c r="X43" s="52"/>
      <c r="Y43" s="171"/>
      <c r="Z43" s="166"/>
      <c r="AA43" s="62"/>
      <c r="AB43" s="62"/>
      <c r="AC43" s="62"/>
      <c r="AD43" s="62"/>
      <c r="AE43" s="62"/>
      <c r="AF43" s="50"/>
      <c r="AG43" s="50"/>
      <c r="AH43" s="50"/>
      <c r="AI43" s="50"/>
      <c r="AJ43" s="50"/>
      <c r="AK43" s="50"/>
      <c r="AL43" s="50"/>
      <c r="AM43" s="50"/>
      <c r="AN43" s="50"/>
      <c r="AO43" s="165"/>
      <c r="AP43" s="164"/>
      <c r="AQ43" s="176"/>
      <c r="AR43" s="165"/>
      <c r="AS43" s="165"/>
      <c r="AT43" s="175"/>
      <c r="AU43" s="89">
        <f>ROUND(M45,0)</f>
        <v>843</v>
      </c>
      <c r="AV43" s="9"/>
    </row>
    <row r="44" spans="1:48" ht="14.25" customHeight="1" x14ac:dyDescent="0.3">
      <c r="A44" s="6">
        <v>22</v>
      </c>
      <c r="B44" s="154">
        <v>4130</v>
      </c>
      <c r="C44" s="49" t="s">
        <v>2526</v>
      </c>
      <c r="D44" s="108"/>
      <c r="E44" s="109"/>
      <c r="F44" s="110"/>
      <c r="G44" s="1"/>
      <c r="H44" s="1"/>
      <c r="I44" s="1"/>
      <c r="J44" s="159"/>
      <c r="K44" s="173"/>
      <c r="L44" s="159"/>
      <c r="M44" s="160"/>
      <c r="N44" s="159"/>
      <c r="O44" s="159"/>
      <c r="P44" s="1"/>
      <c r="Q44" s="1"/>
      <c r="R44" s="41"/>
      <c r="S44" s="58"/>
      <c r="T44" s="58"/>
      <c r="U44" s="58"/>
      <c r="V44" s="58"/>
      <c r="W44" s="58"/>
      <c r="X44" s="158"/>
      <c r="Y44" s="74"/>
      <c r="Z44" s="304" t="s">
        <v>2230</v>
      </c>
      <c r="AA44" s="305"/>
      <c r="AB44" s="305"/>
      <c r="AC44" s="305"/>
      <c r="AD44" s="305"/>
      <c r="AE44" s="306"/>
      <c r="AF44" s="62" t="s">
        <v>2244</v>
      </c>
      <c r="AG44" s="62"/>
      <c r="AH44" s="62"/>
      <c r="AI44" s="62"/>
      <c r="AJ44" s="62"/>
      <c r="AK44" s="62"/>
      <c r="AL44" s="62"/>
      <c r="AM44" s="62"/>
      <c r="AN44" s="62"/>
      <c r="AO44" s="50" t="s">
        <v>2224</v>
      </c>
      <c r="AP44" s="142">
        <v>0.7</v>
      </c>
      <c r="AQ44" s="157"/>
      <c r="AR44" s="156"/>
      <c r="AS44" s="156"/>
      <c r="AT44" s="155"/>
      <c r="AU44" s="89">
        <f>ROUND(M45*AP44,0)</f>
        <v>590</v>
      </c>
      <c r="AV44" s="9"/>
    </row>
    <row r="45" spans="1:48" ht="14.25" customHeight="1" x14ac:dyDescent="0.3">
      <c r="A45" s="6">
        <v>22</v>
      </c>
      <c r="B45" s="154" t="s">
        <v>295</v>
      </c>
      <c r="C45" s="49" t="s">
        <v>2525</v>
      </c>
      <c r="D45" s="108"/>
      <c r="E45" s="109"/>
      <c r="F45" s="110"/>
      <c r="G45" s="1"/>
      <c r="H45" s="1"/>
      <c r="I45" s="1"/>
      <c r="J45" s="159"/>
      <c r="K45" s="173"/>
      <c r="L45" s="159"/>
      <c r="M45" s="174">
        <v>843</v>
      </c>
      <c r="N45" s="1" t="s">
        <v>1860</v>
      </c>
      <c r="O45" s="159"/>
      <c r="P45" s="169"/>
      <c r="Q45" s="1"/>
      <c r="R45" s="41"/>
      <c r="S45" s="58"/>
      <c r="T45" s="58"/>
      <c r="U45" s="58"/>
      <c r="V45" s="58"/>
      <c r="W45" s="58"/>
      <c r="X45" s="158"/>
      <c r="Y45" s="74"/>
      <c r="Z45" s="307"/>
      <c r="AA45" s="308"/>
      <c r="AB45" s="308"/>
      <c r="AC45" s="308"/>
      <c r="AD45" s="308"/>
      <c r="AE45" s="309"/>
      <c r="AF45" s="62" t="s">
        <v>2248</v>
      </c>
      <c r="AG45" s="62"/>
      <c r="AH45" s="62"/>
      <c r="AI45" s="62"/>
      <c r="AJ45" s="62"/>
      <c r="AK45" s="62"/>
      <c r="AL45" s="62"/>
      <c r="AM45" s="62"/>
      <c r="AN45" s="62"/>
      <c r="AO45" s="50" t="s">
        <v>2224</v>
      </c>
      <c r="AP45" s="142">
        <v>0.5</v>
      </c>
      <c r="AQ45" s="157"/>
      <c r="AR45" s="156"/>
      <c r="AS45" s="156"/>
      <c r="AT45" s="155"/>
      <c r="AU45" s="89">
        <f>ROUND(M45*AP45,0)</f>
        <v>422</v>
      </c>
      <c r="AV45" s="9"/>
    </row>
    <row r="46" spans="1:48" ht="14.25" customHeight="1" x14ac:dyDescent="0.3">
      <c r="A46" s="6">
        <v>22</v>
      </c>
      <c r="B46" s="154">
        <v>4131</v>
      </c>
      <c r="C46" s="49" t="s">
        <v>2524</v>
      </c>
      <c r="D46" s="108"/>
      <c r="E46" s="109"/>
      <c r="F46" s="110"/>
      <c r="G46" s="1"/>
      <c r="H46" s="1"/>
      <c r="I46" s="1"/>
      <c r="J46" s="159"/>
      <c r="K46" s="173"/>
      <c r="L46" s="159"/>
      <c r="M46" s="160"/>
      <c r="N46" s="159"/>
      <c r="O46" s="159"/>
      <c r="P46" s="169"/>
      <c r="Q46" s="1"/>
      <c r="R46" s="166" t="s">
        <v>2234</v>
      </c>
      <c r="S46" s="62"/>
      <c r="T46" s="62"/>
      <c r="U46" s="62"/>
      <c r="V46" s="62"/>
      <c r="W46" s="62"/>
      <c r="X46" s="168"/>
      <c r="Y46" s="167"/>
      <c r="Z46" s="67"/>
      <c r="AA46" s="58"/>
      <c r="AB46" s="58"/>
      <c r="AC46" s="58"/>
      <c r="AD46" s="58"/>
      <c r="AE46" s="58"/>
      <c r="AF46" s="50"/>
      <c r="AG46" s="50"/>
      <c r="AH46" s="50"/>
      <c r="AI46" s="50"/>
      <c r="AJ46" s="50"/>
      <c r="AK46" s="50"/>
      <c r="AL46" s="50"/>
      <c r="AM46" s="50"/>
      <c r="AN46" s="50"/>
      <c r="AO46" s="165"/>
      <c r="AP46" s="164"/>
      <c r="AQ46" s="173"/>
      <c r="AR46" s="159"/>
      <c r="AS46" s="159"/>
      <c r="AT46" s="161"/>
      <c r="AU46" s="89">
        <f>ROUND(M45*X48,0)</f>
        <v>813</v>
      </c>
      <c r="AV46" s="9"/>
    </row>
    <row r="47" spans="1:48" ht="14.25" customHeight="1" x14ac:dyDescent="0.3">
      <c r="A47" s="6">
        <v>22</v>
      </c>
      <c r="B47" s="154">
        <v>4132</v>
      </c>
      <c r="C47" s="49" t="s">
        <v>2523</v>
      </c>
      <c r="D47" s="108"/>
      <c r="E47" s="109"/>
      <c r="F47" s="110"/>
      <c r="G47" s="1"/>
      <c r="H47" s="1"/>
      <c r="I47" s="1"/>
      <c r="J47" s="159"/>
      <c r="K47" s="173"/>
      <c r="L47" s="159"/>
      <c r="M47" s="160"/>
      <c r="N47" s="159"/>
      <c r="O47" s="159"/>
      <c r="P47" s="169"/>
      <c r="Q47" s="1"/>
      <c r="R47" s="67" t="s">
        <v>2231</v>
      </c>
      <c r="S47" s="58"/>
      <c r="T47" s="58"/>
      <c r="U47" s="58"/>
      <c r="V47" s="58"/>
      <c r="W47" s="58"/>
      <c r="X47" s="158"/>
      <c r="Y47" s="74"/>
      <c r="Z47" s="304" t="s">
        <v>2230</v>
      </c>
      <c r="AA47" s="305"/>
      <c r="AB47" s="305"/>
      <c r="AC47" s="305"/>
      <c r="AD47" s="305"/>
      <c r="AE47" s="306"/>
      <c r="AF47" s="62" t="s">
        <v>2244</v>
      </c>
      <c r="AG47" s="62"/>
      <c r="AH47" s="62"/>
      <c r="AI47" s="62"/>
      <c r="AJ47" s="62"/>
      <c r="AK47" s="62"/>
      <c r="AL47" s="62"/>
      <c r="AM47" s="62"/>
      <c r="AN47" s="62"/>
      <c r="AO47" s="50" t="s">
        <v>2224</v>
      </c>
      <c r="AP47" s="142">
        <v>0.7</v>
      </c>
      <c r="AQ47" s="157"/>
      <c r="AR47" s="156"/>
      <c r="AS47" s="156"/>
      <c r="AT47" s="155"/>
      <c r="AU47" s="89">
        <f>ROUND(ROUND(M45*X48,0)*AP47,0)</f>
        <v>569</v>
      </c>
      <c r="AV47" s="9"/>
    </row>
    <row r="48" spans="1:48" ht="14.25" customHeight="1" x14ac:dyDescent="0.3">
      <c r="A48" s="6">
        <v>22</v>
      </c>
      <c r="B48" s="154" t="s">
        <v>294</v>
      </c>
      <c r="C48" s="49" t="s">
        <v>2522</v>
      </c>
      <c r="D48" s="108"/>
      <c r="E48" s="109"/>
      <c r="F48" s="110"/>
      <c r="G48" s="1"/>
      <c r="H48" s="1"/>
      <c r="I48" s="1"/>
      <c r="J48" s="159"/>
      <c r="K48" s="173"/>
      <c r="L48" s="159"/>
      <c r="M48" s="160"/>
      <c r="N48" s="159"/>
      <c r="O48" s="159"/>
      <c r="P48" s="169"/>
      <c r="Q48" s="1"/>
      <c r="R48" s="67"/>
      <c r="S48" s="58"/>
      <c r="T48" s="58"/>
      <c r="U48" s="58"/>
      <c r="V48" s="58"/>
      <c r="W48" s="127" t="s">
        <v>2224</v>
      </c>
      <c r="X48" s="150">
        <v>0.96499999999999997</v>
      </c>
      <c r="Y48" s="74"/>
      <c r="Z48" s="307"/>
      <c r="AA48" s="308"/>
      <c r="AB48" s="308"/>
      <c r="AC48" s="308"/>
      <c r="AD48" s="308"/>
      <c r="AE48" s="309"/>
      <c r="AF48" s="62" t="s">
        <v>2248</v>
      </c>
      <c r="AG48" s="62"/>
      <c r="AH48" s="62"/>
      <c r="AI48" s="62"/>
      <c r="AJ48" s="62"/>
      <c r="AK48" s="62"/>
      <c r="AL48" s="62"/>
      <c r="AM48" s="62"/>
      <c r="AN48" s="62"/>
      <c r="AO48" s="50" t="s">
        <v>2224</v>
      </c>
      <c r="AP48" s="142">
        <v>0.5</v>
      </c>
      <c r="AQ48" s="172"/>
      <c r="AR48" s="146"/>
      <c r="AS48" s="146"/>
      <c r="AT48" s="145"/>
      <c r="AU48" s="89">
        <f>ROUND(ROUND(M45*X48,0)*AP48,0)</f>
        <v>407</v>
      </c>
      <c r="AV48" s="9"/>
    </row>
    <row r="49" spans="1:48" ht="14.25" customHeight="1" x14ac:dyDescent="0.3">
      <c r="A49" s="6">
        <v>22</v>
      </c>
      <c r="B49" s="154" t="s">
        <v>233</v>
      </c>
      <c r="C49" s="49" t="s">
        <v>2521</v>
      </c>
      <c r="D49" s="108"/>
      <c r="E49" s="109"/>
      <c r="F49" s="110"/>
      <c r="G49" s="1"/>
      <c r="H49" s="1"/>
      <c r="I49" s="1"/>
      <c r="J49" s="159"/>
      <c r="K49" s="41"/>
      <c r="L49" s="159"/>
      <c r="M49" s="160"/>
      <c r="N49" s="159"/>
      <c r="O49" s="159"/>
      <c r="P49" s="169"/>
      <c r="Q49" s="1"/>
      <c r="R49" s="47"/>
      <c r="S49" s="50"/>
      <c r="T49" s="50"/>
      <c r="U49" s="50"/>
      <c r="V49" s="50"/>
      <c r="W49" s="50"/>
      <c r="X49" s="52"/>
      <c r="Y49" s="171"/>
      <c r="Z49" s="166"/>
      <c r="AA49" s="62"/>
      <c r="AB49" s="62"/>
      <c r="AC49" s="62"/>
      <c r="AD49" s="62"/>
      <c r="AE49" s="62"/>
      <c r="AF49" s="50"/>
      <c r="AG49" s="50"/>
      <c r="AH49" s="50"/>
      <c r="AI49" s="50"/>
      <c r="AJ49" s="50"/>
      <c r="AK49" s="50"/>
      <c r="AL49" s="50"/>
      <c r="AM49" s="50"/>
      <c r="AN49" s="50"/>
      <c r="AO49" s="165"/>
      <c r="AP49" s="164"/>
      <c r="AQ49" s="310" t="s">
        <v>2255</v>
      </c>
      <c r="AR49" s="311"/>
      <c r="AS49" s="311"/>
      <c r="AT49" s="312"/>
      <c r="AU49" s="89">
        <f>ROUND(M45,0)-AQ52</f>
        <v>838</v>
      </c>
      <c r="AV49" s="9"/>
    </row>
    <row r="50" spans="1:48" ht="14.25" customHeight="1" x14ac:dyDescent="0.3">
      <c r="A50" s="6">
        <v>22</v>
      </c>
      <c r="B50" s="154" t="s">
        <v>232</v>
      </c>
      <c r="C50" s="49" t="s">
        <v>2520</v>
      </c>
      <c r="D50" s="108"/>
      <c r="E50" s="109"/>
      <c r="F50" s="110"/>
      <c r="G50" s="1"/>
      <c r="H50" s="1"/>
      <c r="I50" s="1"/>
      <c r="J50" s="159"/>
      <c r="K50" s="173"/>
      <c r="L50" s="159"/>
      <c r="M50" s="160"/>
      <c r="N50" s="159"/>
      <c r="O50" s="159"/>
      <c r="P50" s="170"/>
      <c r="Q50" s="1"/>
      <c r="R50" s="41"/>
      <c r="S50" s="58"/>
      <c r="T50" s="58"/>
      <c r="U50" s="58"/>
      <c r="V50" s="58"/>
      <c r="W50" s="58"/>
      <c r="X50" s="158"/>
      <c r="Y50" s="74"/>
      <c r="Z50" s="304" t="s">
        <v>2230</v>
      </c>
      <c r="AA50" s="305"/>
      <c r="AB50" s="305"/>
      <c r="AC50" s="305"/>
      <c r="AD50" s="305"/>
      <c r="AE50" s="306"/>
      <c r="AF50" s="62" t="s">
        <v>2244</v>
      </c>
      <c r="AG50" s="62"/>
      <c r="AH50" s="62"/>
      <c r="AI50" s="62"/>
      <c r="AJ50" s="62"/>
      <c r="AK50" s="62"/>
      <c r="AL50" s="62"/>
      <c r="AM50" s="62"/>
      <c r="AN50" s="62"/>
      <c r="AO50" s="50" t="s">
        <v>2224</v>
      </c>
      <c r="AP50" s="142">
        <v>0.7</v>
      </c>
      <c r="AQ50" s="313"/>
      <c r="AR50" s="314"/>
      <c r="AS50" s="314"/>
      <c r="AT50" s="315"/>
      <c r="AU50" s="89">
        <f>ROUND(M45*AP50,0)-AQ52</f>
        <v>585</v>
      </c>
      <c r="AV50" s="9"/>
    </row>
    <row r="51" spans="1:48" ht="14.25" customHeight="1" x14ac:dyDescent="0.3">
      <c r="A51" s="6">
        <v>22</v>
      </c>
      <c r="B51" s="154" t="s">
        <v>231</v>
      </c>
      <c r="C51" s="49" t="s">
        <v>2519</v>
      </c>
      <c r="D51" s="108"/>
      <c r="E51" s="109"/>
      <c r="F51" s="110"/>
      <c r="G51" s="1"/>
      <c r="H51" s="1"/>
      <c r="I51" s="1"/>
      <c r="J51" s="159"/>
      <c r="K51" s="173"/>
      <c r="L51" s="159"/>
      <c r="M51" s="160"/>
      <c r="N51" s="159"/>
      <c r="O51" s="159"/>
      <c r="P51" s="169"/>
      <c r="Q51" s="1"/>
      <c r="R51" s="41"/>
      <c r="S51" s="58"/>
      <c r="T51" s="58"/>
      <c r="U51" s="58"/>
      <c r="V51" s="58"/>
      <c r="W51" s="180"/>
      <c r="X51" s="179"/>
      <c r="Y51" s="74"/>
      <c r="Z51" s="307"/>
      <c r="AA51" s="308"/>
      <c r="AB51" s="308"/>
      <c r="AC51" s="308"/>
      <c r="AD51" s="308"/>
      <c r="AE51" s="309"/>
      <c r="AF51" s="62" t="s">
        <v>2248</v>
      </c>
      <c r="AG51" s="62"/>
      <c r="AH51" s="62"/>
      <c r="AI51" s="62"/>
      <c r="AJ51" s="62"/>
      <c r="AK51" s="62"/>
      <c r="AL51" s="62"/>
      <c r="AM51" s="62"/>
      <c r="AN51" s="62"/>
      <c r="AO51" s="50" t="s">
        <v>2224</v>
      </c>
      <c r="AP51" s="142">
        <v>0.5</v>
      </c>
      <c r="AQ51" s="313"/>
      <c r="AR51" s="314"/>
      <c r="AS51" s="314"/>
      <c r="AT51" s="315"/>
      <c r="AU51" s="89">
        <f>ROUND(M45*AP51,0)-AQ52</f>
        <v>417</v>
      </c>
      <c r="AV51" s="9"/>
    </row>
    <row r="52" spans="1:48" ht="14.25" customHeight="1" x14ac:dyDescent="0.3">
      <c r="A52" s="6">
        <v>22</v>
      </c>
      <c r="B52" s="154" t="s">
        <v>230</v>
      </c>
      <c r="C52" s="49" t="s">
        <v>2518</v>
      </c>
      <c r="D52" s="108"/>
      <c r="E52" s="109"/>
      <c r="F52" s="110"/>
      <c r="G52" s="1"/>
      <c r="H52" s="1"/>
      <c r="I52" s="1"/>
      <c r="J52" s="159"/>
      <c r="K52" s="173"/>
      <c r="L52" s="159"/>
      <c r="M52" s="160"/>
      <c r="N52" s="159"/>
      <c r="O52" s="159"/>
      <c r="P52" s="169"/>
      <c r="Q52" s="1"/>
      <c r="R52" s="166" t="s">
        <v>2234</v>
      </c>
      <c r="S52" s="62"/>
      <c r="T52" s="62"/>
      <c r="U52" s="62"/>
      <c r="V52" s="62"/>
      <c r="W52" s="62"/>
      <c r="X52" s="168"/>
      <c r="Y52" s="167"/>
      <c r="Z52" s="166"/>
      <c r="AA52" s="62"/>
      <c r="AB52" s="62"/>
      <c r="AC52" s="62"/>
      <c r="AD52" s="62"/>
      <c r="AE52" s="62"/>
      <c r="AF52" s="50"/>
      <c r="AG52" s="50"/>
      <c r="AH52" s="50"/>
      <c r="AI52" s="50"/>
      <c r="AJ52" s="50"/>
      <c r="AK52" s="50"/>
      <c r="AL52" s="50"/>
      <c r="AM52" s="50"/>
      <c r="AN52" s="50"/>
      <c r="AO52" s="165"/>
      <c r="AP52" s="164"/>
      <c r="AQ52" s="163">
        <v>5</v>
      </c>
      <c r="AR52" s="162" t="s">
        <v>2251</v>
      </c>
      <c r="AS52" s="159"/>
      <c r="AT52" s="161"/>
      <c r="AU52" s="89">
        <f>ROUND(M45*X54,0)-AQ52</f>
        <v>808</v>
      </c>
      <c r="AV52" s="9"/>
    </row>
    <row r="53" spans="1:48" ht="14.25" customHeight="1" x14ac:dyDescent="0.3">
      <c r="A53" s="6">
        <v>22</v>
      </c>
      <c r="B53" s="154" t="s">
        <v>229</v>
      </c>
      <c r="C53" s="49" t="s">
        <v>2517</v>
      </c>
      <c r="D53" s="108"/>
      <c r="E53" s="109"/>
      <c r="F53" s="110"/>
      <c r="G53" s="1"/>
      <c r="H53" s="1"/>
      <c r="I53" s="1"/>
      <c r="J53" s="159"/>
      <c r="K53" s="173"/>
      <c r="L53" s="159"/>
      <c r="M53" s="160"/>
      <c r="N53" s="159"/>
      <c r="O53" s="159"/>
      <c r="P53" s="169"/>
      <c r="Q53" s="1"/>
      <c r="R53" s="67" t="s">
        <v>2231</v>
      </c>
      <c r="S53" s="58"/>
      <c r="T53" s="58"/>
      <c r="U53" s="58"/>
      <c r="V53" s="58"/>
      <c r="W53" s="58"/>
      <c r="X53" s="158"/>
      <c r="Y53" s="74"/>
      <c r="Z53" s="304" t="s">
        <v>2230</v>
      </c>
      <c r="AA53" s="305"/>
      <c r="AB53" s="305"/>
      <c r="AC53" s="305"/>
      <c r="AD53" s="305"/>
      <c r="AE53" s="306"/>
      <c r="AF53" s="62" t="s">
        <v>2244</v>
      </c>
      <c r="AG53" s="62"/>
      <c r="AH53" s="62"/>
      <c r="AI53" s="62"/>
      <c r="AJ53" s="62"/>
      <c r="AK53" s="62"/>
      <c r="AL53" s="62"/>
      <c r="AM53" s="62"/>
      <c r="AN53" s="62"/>
      <c r="AO53" s="50" t="s">
        <v>2224</v>
      </c>
      <c r="AP53" s="142">
        <v>0.7</v>
      </c>
      <c r="AQ53" s="157"/>
      <c r="AR53" s="156"/>
      <c r="AS53" s="156"/>
      <c r="AT53" s="155"/>
      <c r="AU53" s="89">
        <f>ROUND(ROUND(M45*X54,0)*AP53,0)-AQ52</f>
        <v>564</v>
      </c>
      <c r="AV53" s="9"/>
    </row>
    <row r="54" spans="1:48" ht="14.25" customHeight="1" x14ac:dyDescent="0.3">
      <c r="A54" s="6">
        <v>22</v>
      </c>
      <c r="B54" s="154" t="s">
        <v>228</v>
      </c>
      <c r="C54" s="49" t="s">
        <v>2516</v>
      </c>
      <c r="D54" s="108"/>
      <c r="E54" s="109"/>
      <c r="F54" s="110"/>
      <c r="G54" s="1"/>
      <c r="H54" s="1"/>
      <c r="I54" s="1"/>
      <c r="J54" s="159"/>
      <c r="K54" s="173"/>
      <c r="L54" s="159"/>
      <c r="M54" s="160"/>
      <c r="N54" s="159"/>
      <c r="O54" s="159"/>
      <c r="P54" s="169"/>
      <c r="Q54" s="1"/>
      <c r="R54" s="67"/>
      <c r="S54" s="58"/>
      <c r="T54" s="58"/>
      <c r="U54" s="58"/>
      <c r="V54" s="58"/>
      <c r="W54" s="127" t="s">
        <v>2224</v>
      </c>
      <c r="X54" s="150">
        <v>0.96499999999999997</v>
      </c>
      <c r="Y54" s="74"/>
      <c r="Z54" s="307"/>
      <c r="AA54" s="308"/>
      <c r="AB54" s="308"/>
      <c r="AC54" s="308"/>
      <c r="AD54" s="308"/>
      <c r="AE54" s="309"/>
      <c r="AF54" s="62" t="s">
        <v>2248</v>
      </c>
      <c r="AG54" s="62"/>
      <c r="AH54" s="62"/>
      <c r="AI54" s="62"/>
      <c r="AJ54" s="62"/>
      <c r="AK54" s="62"/>
      <c r="AL54" s="62"/>
      <c r="AM54" s="62"/>
      <c r="AN54" s="62"/>
      <c r="AO54" s="50" t="s">
        <v>2224</v>
      </c>
      <c r="AP54" s="142">
        <v>0.5</v>
      </c>
      <c r="AQ54" s="148"/>
      <c r="AR54" s="147"/>
      <c r="AS54" s="146"/>
      <c r="AT54" s="145"/>
      <c r="AU54" s="89">
        <f>ROUND(ROUND(M45*X54,0)*AP54,0)-AQ52</f>
        <v>402</v>
      </c>
      <c r="AV54" s="9"/>
    </row>
    <row r="55" spans="1:48" ht="14.25" customHeight="1" x14ac:dyDescent="0.3">
      <c r="A55" s="6">
        <v>22</v>
      </c>
      <c r="B55" s="154">
        <v>4141</v>
      </c>
      <c r="C55" s="49" t="s">
        <v>2515</v>
      </c>
      <c r="D55" s="108"/>
      <c r="E55" s="109"/>
      <c r="F55" s="110"/>
      <c r="G55" s="298" t="s">
        <v>2514</v>
      </c>
      <c r="H55" s="299"/>
      <c r="I55" s="299"/>
      <c r="J55" s="300"/>
      <c r="K55" s="47" t="s">
        <v>2513</v>
      </c>
      <c r="L55" s="30"/>
      <c r="M55" s="36"/>
      <c r="N55" s="30"/>
      <c r="O55" s="30"/>
      <c r="P55" s="184"/>
      <c r="Q55" s="48"/>
      <c r="R55" s="30"/>
      <c r="S55" s="50"/>
      <c r="T55" s="50"/>
      <c r="U55" s="50"/>
      <c r="V55" s="50"/>
      <c r="W55" s="50"/>
      <c r="X55" s="52"/>
      <c r="Y55" s="171"/>
      <c r="Z55" s="166"/>
      <c r="AA55" s="62"/>
      <c r="AB55" s="62"/>
      <c r="AC55" s="62"/>
      <c r="AD55" s="62"/>
      <c r="AE55" s="62"/>
      <c r="AF55" s="50"/>
      <c r="AG55" s="50"/>
      <c r="AH55" s="50"/>
      <c r="AI55" s="50"/>
      <c r="AJ55" s="50"/>
      <c r="AK55" s="50"/>
      <c r="AL55" s="50"/>
      <c r="AM55" s="50"/>
      <c r="AN55" s="50"/>
      <c r="AO55" s="165"/>
      <c r="AP55" s="164"/>
      <c r="AQ55" s="176"/>
      <c r="AR55" s="165"/>
      <c r="AS55" s="165"/>
      <c r="AT55" s="175"/>
      <c r="AU55" s="89">
        <f>ROUND(M57,0)</f>
        <v>586</v>
      </c>
      <c r="AV55" s="9"/>
    </row>
    <row r="56" spans="1:48" ht="14.25" customHeight="1" x14ac:dyDescent="0.3">
      <c r="A56" s="6">
        <v>22</v>
      </c>
      <c r="B56" s="154">
        <v>4142</v>
      </c>
      <c r="C56" s="49" t="s">
        <v>2512</v>
      </c>
      <c r="D56" s="108"/>
      <c r="E56" s="109"/>
      <c r="F56" s="110"/>
      <c r="G56" s="301"/>
      <c r="H56" s="302"/>
      <c r="I56" s="302"/>
      <c r="J56" s="303"/>
      <c r="K56" s="41" t="s">
        <v>2511</v>
      </c>
      <c r="L56" s="1"/>
      <c r="M56" s="33"/>
      <c r="N56" s="1"/>
      <c r="O56" s="1"/>
      <c r="P56" s="1"/>
      <c r="Q56" s="40"/>
      <c r="R56" s="1"/>
      <c r="S56" s="58"/>
      <c r="T56" s="58"/>
      <c r="U56" s="58"/>
      <c r="V56" s="58"/>
      <c r="W56" s="58"/>
      <c r="X56" s="158"/>
      <c r="Y56" s="74"/>
      <c r="Z56" s="304" t="s">
        <v>2230</v>
      </c>
      <c r="AA56" s="305"/>
      <c r="AB56" s="305"/>
      <c r="AC56" s="305"/>
      <c r="AD56" s="305"/>
      <c r="AE56" s="306"/>
      <c r="AF56" s="62" t="s">
        <v>2244</v>
      </c>
      <c r="AG56" s="62"/>
      <c r="AH56" s="62"/>
      <c r="AI56" s="62"/>
      <c r="AJ56" s="62"/>
      <c r="AK56" s="62"/>
      <c r="AL56" s="62"/>
      <c r="AM56" s="62"/>
      <c r="AN56" s="62"/>
      <c r="AO56" s="50" t="s">
        <v>2224</v>
      </c>
      <c r="AP56" s="142">
        <v>0.7</v>
      </c>
      <c r="AQ56" s="157"/>
      <c r="AR56" s="156"/>
      <c r="AS56" s="156"/>
      <c r="AT56" s="155"/>
      <c r="AU56" s="89">
        <f>ROUND(M57*AP56,0)</f>
        <v>410</v>
      </c>
      <c r="AV56" s="9"/>
    </row>
    <row r="57" spans="1:48" ht="14.25" customHeight="1" x14ac:dyDescent="0.3">
      <c r="A57" s="6">
        <v>22</v>
      </c>
      <c r="B57" s="154" t="s">
        <v>293</v>
      </c>
      <c r="C57" s="49" t="s">
        <v>2510</v>
      </c>
      <c r="D57" s="108"/>
      <c r="E57" s="109"/>
      <c r="F57" s="110"/>
      <c r="G57" s="301"/>
      <c r="H57" s="302"/>
      <c r="I57" s="302"/>
      <c r="J57" s="303"/>
      <c r="K57" s="41"/>
      <c r="L57" s="1"/>
      <c r="M57" s="174">
        <v>586</v>
      </c>
      <c r="N57" s="1" t="s">
        <v>1860</v>
      </c>
      <c r="O57" s="1"/>
      <c r="P57" s="169"/>
      <c r="Q57" s="40"/>
      <c r="R57" s="1"/>
      <c r="S57" s="58"/>
      <c r="T57" s="58"/>
      <c r="U57" s="58"/>
      <c r="V57" s="58"/>
      <c r="W57" s="58"/>
      <c r="X57" s="158"/>
      <c r="Y57" s="74"/>
      <c r="Z57" s="307"/>
      <c r="AA57" s="308"/>
      <c r="AB57" s="308"/>
      <c r="AC57" s="308"/>
      <c r="AD57" s="308"/>
      <c r="AE57" s="309"/>
      <c r="AF57" s="62" t="s">
        <v>2248</v>
      </c>
      <c r="AG57" s="62"/>
      <c r="AH57" s="62"/>
      <c r="AI57" s="62"/>
      <c r="AJ57" s="62"/>
      <c r="AK57" s="62"/>
      <c r="AL57" s="62"/>
      <c r="AM57" s="62"/>
      <c r="AN57" s="62"/>
      <c r="AO57" s="50" t="s">
        <v>2224</v>
      </c>
      <c r="AP57" s="142">
        <v>0.5</v>
      </c>
      <c r="AQ57" s="157"/>
      <c r="AR57" s="156"/>
      <c r="AS57" s="156"/>
      <c r="AT57" s="155"/>
      <c r="AU57" s="89">
        <f>ROUND(M57*AP57,0)</f>
        <v>293</v>
      </c>
      <c r="AV57" s="9"/>
    </row>
    <row r="58" spans="1:48" ht="14.25" customHeight="1" x14ac:dyDescent="0.3">
      <c r="A58" s="6">
        <v>22</v>
      </c>
      <c r="B58" s="154">
        <v>4143</v>
      </c>
      <c r="C58" s="49" t="s">
        <v>2509</v>
      </c>
      <c r="D58" s="108"/>
      <c r="E58" s="109"/>
      <c r="F58" s="110"/>
      <c r="G58" s="108"/>
      <c r="H58" s="109"/>
      <c r="I58" s="109"/>
      <c r="J58" s="110"/>
      <c r="K58" s="41"/>
      <c r="L58" s="1"/>
      <c r="M58" s="33"/>
      <c r="N58" s="1"/>
      <c r="O58" s="1"/>
      <c r="P58" s="181"/>
      <c r="Q58" s="40"/>
      <c r="R58" s="166" t="s">
        <v>2234</v>
      </c>
      <c r="S58" s="62"/>
      <c r="T58" s="62"/>
      <c r="U58" s="62"/>
      <c r="V58" s="62"/>
      <c r="W58" s="62"/>
      <c r="X58" s="168"/>
      <c r="Y58" s="167"/>
      <c r="Z58" s="67"/>
      <c r="AA58" s="58"/>
      <c r="AB58" s="58"/>
      <c r="AC58" s="58"/>
      <c r="AD58" s="58"/>
      <c r="AE58" s="58"/>
      <c r="AF58" s="50"/>
      <c r="AG58" s="50"/>
      <c r="AH58" s="50"/>
      <c r="AI58" s="50"/>
      <c r="AJ58" s="50"/>
      <c r="AK58" s="50"/>
      <c r="AL58" s="50"/>
      <c r="AM58" s="50"/>
      <c r="AN58" s="50"/>
      <c r="AO58" s="165"/>
      <c r="AP58" s="164"/>
      <c r="AQ58" s="173"/>
      <c r="AR58" s="159"/>
      <c r="AS58" s="159"/>
      <c r="AT58" s="161"/>
      <c r="AU58" s="89">
        <f>ROUND(M57*X60,0)</f>
        <v>565</v>
      </c>
      <c r="AV58" s="9"/>
    </row>
    <row r="59" spans="1:48" ht="14.25" customHeight="1" x14ac:dyDescent="0.3">
      <c r="A59" s="6">
        <v>22</v>
      </c>
      <c r="B59" s="154">
        <v>4144</v>
      </c>
      <c r="C59" s="49" t="s">
        <v>2508</v>
      </c>
      <c r="D59" s="108"/>
      <c r="E59" s="109"/>
      <c r="F59" s="110"/>
      <c r="G59" s="1"/>
      <c r="H59" s="1"/>
      <c r="I59" s="1"/>
      <c r="J59" s="1"/>
      <c r="K59" s="173"/>
      <c r="L59" s="159"/>
      <c r="M59" s="160"/>
      <c r="N59" s="159"/>
      <c r="O59" s="1"/>
      <c r="P59" s="181"/>
      <c r="Q59" s="40"/>
      <c r="R59" s="67" t="s">
        <v>2231</v>
      </c>
      <c r="S59" s="58"/>
      <c r="T59" s="58"/>
      <c r="U59" s="58"/>
      <c r="V59" s="58"/>
      <c r="W59" s="58"/>
      <c r="X59" s="158"/>
      <c r="Y59" s="74"/>
      <c r="Z59" s="304" t="s">
        <v>2230</v>
      </c>
      <c r="AA59" s="305"/>
      <c r="AB59" s="305"/>
      <c r="AC59" s="305"/>
      <c r="AD59" s="305"/>
      <c r="AE59" s="306"/>
      <c r="AF59" s="62" t="s">
        <v>2244</v>
      </c>
      <c r="AG59" s="62"/>
      <c r="AH59" s="62"/>
      <c r="AI59" s="62"/>
      <c r="AJ59" s="62"/>
      <c r="AK59" s="62"/>
      <c r="AL59" s="62"/>
      <c r="AM59" s="62"/>
      <c r="AN59" s="62"/>
      <c r="AO59" s="50" t="s">
        <v>2224</v>
      </c>
      <c r="AP59" s="142">
        <v>0.7</v>
      </c>
      <c r="AQ59" s="157"/>
      <c r="AR59" s="156"/>
      <c r="AS59" s="156"/>
      <c r="AT59" s="155"/>
      <c r="AU59" s="89">
        <f>ROUND(ROUND(M57*X60,0)*AP59,0)</f>
        <v>396</v>
      </c>
      <c r="AV59" s="9"/>
    </row>
    <row r="60" spans="1:48" ht="14.25" customHeight="1" x14ac:dyDescent="0.3">
      <c r="A60" s="6">
        <v>22</v>
      </c>
      <c r="B60" s="154" t="s">
        <v>292</v>
      </c>
      <c r="C60" s="49" t="s">
        <v>2507</v>
      </c>
      <c r="D60" s="108"/>
      <c r="E60" s="109"/>
      <c r="F60" s="110"/>
      <c r="G60" s="1"/>
      <c r="H60" s="1"/>
      <c r="I60" s="1"/>
      <c r="J60" s="1"/>
      <c r="K60" s="173"/>
      <c r="L60" s="159"/>
      <c r="M60" s="160"/>
      <c r="N60" s="159"/>
      <c r="O60" s="1"/>
      <c r="P60" s="181"/>
      <c r="Q60" s="40"/>
      <c r="R60" s="7"/>
      <c r="S60" s="7"/>
      <c r="T60" s="7"/>
      <c r="U60" s="7"/>
      <c r="V60" s="7"/>
      <c r="W60" s="127" t="s">
        <v>2224</v>
      </c>
      <c r="X60" s="150">
        <v>0.96499999999999997</v>
      </c>
      <c r="Y60" s="149"/>
      <c r="Z60" s="307"/>
      <c r="AA60" s="308"/>
      <c r="AB60" s="308"/>
      <c r="AC60" s="308"/>
      <c r="AD60" s="308"/>
      <c r="AE60" s="309"/>
      <c r="AF60" s="62" t="s">
        <v>2248</v>
      </c>
      <c r="AG60" s="62"/>
      <c r="AH60" s="62"/>
      <c r="AI60" s="62"/>
      <c r="AJ60" s="62"/>
      <c r="AK60" s="62"/>
      <c r="AL60" s="62"/>
      <c r="AM60" s="62"/>
      <c r="AN60" s="62"/>
      <c r="AO60" s="50" t="s">
        <v>2224</v>
      </c>
      <c r="AP60" s="142">
        <v>0.5</v>
      </c>
      <c r="AQ60" s="172"/>
      <c r="AR60" s="146"/>
      <c r="AS60" s="146"/>
      <c r="AT60" s="145"/>
      <c r="AU60" s="89">
        <f>ROUND(ROUND(M57*X60,0)*AP60,0)</f>
        <v>283</v>
      </c>
      <c r="AV60" s="9"/>
    </row>
    <row r="61" spans="1:48" ht="14.25" customHeight="1" x14ac:dyDescent="0.3">
      <c r="A61" s="6">
        <v>22</v>
      </c>
      <c r="B61" s="154" t="s">
        <v>227</v>
      </c>
      <c r="C61" s="49" t="s">
        <v>2506</v>
      </c>
      <c r="D61" s="108"/>
      <c r="E61" s="109"/>
      <c r="F61" s="110"/>
      <c r="G61" s="1"/>
      <c r="H61" s="1"/>
      <c r="I61" s="1"/>
      <c r="J61" s="1"/>
      <c r="K61" s="41"/>
      <c r="L61" s="1"/>
      <c r="M61" s="33"/>
      <c r="N61" s="1"/>
      <c r="O61" s="1"/>
      <c r="P61" s="170"/>
      <c r="Q61" s="40"/>
      <c r="R61" s="30"/>
      <c r="S61" s="50"/>
      <c r="T61" s="50"/>
      <c r="U61" s="50"/>
      <c r="V61" s="50"/>
      <c r="W61" s="50"/>
      <c r="X61" s="52"/>
      <c r="Y61" s="171"/>
      <c r="Z61" s="166"/>
      <c r="AA61" s="62"/>
      <c r="AB61" s="62"/>
      <c r="AC61" s="62"/>
      <c r="AD61" s="62"/>
      <c r="AE61" s="62"/>
      <c r="AF61" s="50"/>
      <c r="AG61" s="50"/>
      <c r="AH61" s="50"/>
      <c r="AI61" s="50"/>
      <c r="AJ61" s="50"/>
      <c r="AK61" s="50"/>
      <c r="AL61" s="50"/>
      <c r="AM61" s="50"/>
      <c r="AN61" s="50"/>
      <c r="AO61" s="165"/>
      <c r="AP61" s="164"/>
      <c r="AQ61" s="310" t="s">
        <v>2255</v>
      </c>
      <c r="AR61" s="311"/>
      <c r="AS61" s="311"/>
      <c r="AT61" s="312"/>
      <c r="AU61" s="89">
        <f>ROUND(M57,0)-AQ64</f>
        <v>581</v>
      </c>
      <c r="AV61" s="9"/>
    </row>
    <row r="62" spans="1:48" ht="14.25" customHeight="1" x14ac:dyDescent="0.3">
      <c r="A62" s="6">
        <v>22</v>
      </c>
      <c r="B62" s="154" t="s">
        <v>226</v>
      </c>
      <c r="C62" s="49" t="s">
        <v>2505</v>
      </c>
      <c r="D62" s="108"/>
      <c r="E62" s="109"/>
      <c r="F62" s="110"/>
      <c r="G62" s="108"/>
      <c r="H62" s="109"/>
      <c r="I62" s="109"/>
      <c r="J62" s="109"/>
      <c r="K62" s="41"/>
      <c r="L62" s="1"/>
      <c r="M62" s="33"/>
      <c r="N62" s="1"/>
      <c r="O62" s="1"/>
      <c r="P62" s="170"/>
      <c r="Q62" s="40"/>
      <c r="R62" s="1"/>
      <c r="S62" s="58"/>
      <c r="T62" s="58"/>
      <c r="U62" s="58"/>
      <c r="V62" s="58"/>
      <c r="W62" s="58"/>
      <c r="X62" s="158"/>
      <c r="Y62" s="74"/>
      <c r="Z62" s="304" t="s">
        <v>2230</v>
      </c>
      <c r="AA62" s="305"/>
      <c r="AB62" s="305"/>
      <c r="AC62" s="305"/>
      <c r="AD62" s="305"/>
      <c r="AE62" s="306"/>
      <c r="AF62" s="62" t="s">
        <v>2244</v>
      </c>
      <c r="AG62" s="62"/>
      <c r="AH62" s="62"/>
      <c r="AI62" s="62"/>
      <c r="AJ62" s="62"/>
      <c r="AK62" s="62"/>
      <c r="AL62" s="62"/>
      <c r="AM62" s="62"/>
      <c r="AN62" s="62"/>
      <c r="AO62" s="50" t="s">
        <v>2224</v>
      </c>
      <c r="AP62" s="142">
        <v>0.7</v>
      </c>
      <c r="AQ62" s="313"/>
      <c r="AR62" s="314"/>
      <c r="AS62" s="314"/>
      <c r="AT62" s="315"/>
      <c r="AU62" s="89">
        <f>ROUND(M57*AP62,0)-AQ64</f>
        <v>405</v>
      </c>
      <c r="AV62" s="9"/>
    </row>
    <row r="63" spans="1:48" ht="14.25" customHeight="1" x14ac:dyDescent="0.3">
      <c r="A63" s="6">
        <v>22</v>
      </c>
      <c r="B63" s="154" t="s">
        <v>225</v>
      </c>
      <c r="C63" s="49" t="s">
        <v>2504</v>
      </c>
      <c r="D63" s="108"/>
      <c r="E63" s="109"/>
      <c r="F63" s="110"/>
      <c r="G63" s="108"/>
      <c r="H63" s="109"/>
      <c r="I63" s="109"/>
      <c r="J63" s="109"/>
      <c r="K63" s="41"/>
      <c r="L63" s="1"/>
      <c r="M63" s="33"/>
      <c r="N63" s="1"/>
      <c r="O63" s="1"/>
      <c r="P63" s="169"/>
      <c r="Q63" s="40"/>
      <c r="R63" s="1"/>
      <c r="S63" s="58"/>
      <c r="T63" s="58"/>
      <c r="U63" s="58"/>
      <c r="V63" s="58"/>
      <c r="W63" s="58"/>
      <c r="X63" s="158"/>
      <c r="Y63" s="74"/>
      <c r="Z63" s="307"/>
      <c r="AA63" s="308"/>
      <c r="AB63" s="308"/>
      <c r="AC63" s="308"/>
      <c r="AD63" s="308"/>
      <c r="AE63" s="309"/>
      <c r="AF63" s="62" t="s">
        <v>2248</v>
      </c>
      <c r="AG63" s="62"/>
      <c r="AH63" s="62"/>
      <c r="AI63" s="62"/>
      <c r="AJ63" s="62"/>
      <c r="AK63" s="62"/>
      <c r="AL63" s="62"/>
      <c r="AM63" s="62"/>
      <c r="AN63" s="62"/>
      <c r="AO63" s="50" t="s">
        <v>2224</v>
      </c>
      <c r="AP63" s="142">
        <v>0.5</v>
      </c>
      <c r="AQ63" s="313"/>
      <c r="AR63" s="314"/>
      <c r="AS63" s="314"/>
      <c r="AT63" s="315"/>
      <c r="AU63" s="89">
        <f>ROUND(M57*AP63,0)-AQ64</f>
        <v>288</v>
      </c>
      <c r="AV63" s="9"/>
    </row>
    <row r="64" spans="1:48" ht="14.25" customHeight="1" x14ac:dyDescent="0.3">
      <c r="A64" s="6">
        <v>22</v>
      </c>
      <c r="B64" s="154" t="s">
        <v>224</v>
      </c>
      <c r="C64" s="49" t="s">
        <v>2503</v>
      </c>
      <c r="D64" s="108"/>
      <c r="E64" s="109"/>
      <c r="F64" s="110"/>
      <c r="G64" s="108"/>
      <c r="H64" s="109"/>
      <c r="I64" s="109"/>
      <c r="J64" s="109"/>
      <c r="K64" s="41"/>
      <c r="L64" s="1"/>
      <c r="M64" s="33"/>
      <c r="N64" s="1"/>
      <c r="O64" s="1"/>
      <c r="P64" s="181"/>
      <c r="Q64" s="40"/>
      <c r="R64" s="166" t="s">
        <v>2234</v>
      </c>
      <c r="S64" s="62"/>
      <c r="T64" s="62"/>
      <c r="U64" s="62"/>
      <c r="V64" s="62"/>
      <c r="W64" s="62"/>
      <c r="X64" s="168"/>
      <c r="Y64" s="167"/>
      <c r="Z64" s="166"/>
      <c r="AA64" s="62"/>
      <c r="AB64" s="62"/>
      <c r="AC64" s="62"/>
      <c r="AD64" s="62"/>
      <c r="AE64" s="62"/>
      <c r="AF64" s="50"/>
      <c r="AG64" s="50"/>
      <c r="AH64" s="50"/>
      <c r="AI64" s="50"/>
      <c r="AJ64" s="50"/>
      <c r="AK64" s="50"/>
      <c r="AL64" s="50"/>
      <c r="AM64" s="50"/>
      <c r="AN64" s="50"/>
      <c r="AO64" s="165"/>
      <c r="AP64" s="164"/>
      <c r="AQ64" s="163">
        <v>5</v>
      </c>
      <c r="AR64" s="162" t="s">
        <v>2251</v>
      </c>
      <c r="AS64" s="159"/>
      <c r="AT64" s="161"/>
      <c r="AU64" s="89">
        <f>ROUND(M57*X66,0)-AQ64</f>
        <v>560</v>
      </c>
      <c r="AV64" s="9"/>
    </row>
    <row r="65" spans="1:48" ht="14.25" customHeight="1" x14ac:dyDescent="0.3">
      <c r="A65" s="6">
        <v>22</v>
      </c>
      <c r="B65" s="154" t="s">
        <v>223</v>
      </c>
      <c r="C65" s="49" t="s">
        <v>2502</v>
      </c>
      <c r="D65" s="108"/>
      <c r="E65" s="109"/>
      <c r="F65" s="110"/>
      <c r="G65" s="1"/>
      <c r="H65" s="1"/>
      <c r="I65" s="1"/>
      <c r="J65" s="1"/>
      <c r="K65" s="173"/>
      <c r="L65" s="159"/>
      <c r="M65" s="160"/>
      <c r="N65" s="159"/>
      <c r="O65" s="1"/>
      <c r="P65" s="181"/>
      <c r="Q65" s="40"/>
      <c r="R65" s="67" t="s">
        <v>2231</v>
      </c>
      <c r="S65" s="58"/>
      <c r="T65" s="58"/>
      <c r="U65" s="58"/>
      <c r="V65" s="58"/>
      <c r="W65" s="58"/>
      <c r="X65" s="158"/>
      <c r="Y65" s="74"/>
      <c r="Z65" s="304" t="s">
        <v>2230</v>
      </c>
      <c r="AA65" s="305"/>
      <c r="AB65" s="305"/>
      <c r="AC65" s="305"/>
      <c r="AD65" s="305"/>
      <c r="AE65" s="306"/>
      <c r="AF65" s="62" t="s">
        <v>2244</v>
      </c>
      <c r="AG65" s="62"/>
      <c r="AH65" s="62"/>
      <c r="AI65" s="62"/>
      <c r="AJ65" s="62"/>
      <c r="AK65" s="62"/>
      <c r="AL65" s="62"/>
      <c r="AM65" s="62"/>
      <c r="AN65" s="62"/>
      <c r="AO65" s="50" t="s">
        <v>2224</v>
      </c>
      <c r="AP65" s="142">
        <v>0.7</v>
      </c>
      <c r="AQ65" s="157"/>
      <c r="AR65" s="156"/>
      <c r="AS65" s="156"/>
      <c r="AT65" s="155"/>
      <c r="AU65" s="89">
        <f>ROUND(ROUND(M57*X66,0)*AP65,0)-AQ64</f>
        <v>391</v>
      </c>
      <c r="AV65" s="9"/>
    </row>
    <row r="66" spans="1:48" ht="14.25" customHeight="1" x14ac:dyDescent="0.3">
      <c r="A66" s="6">
        <v>22</v>
      </c>
      <c r="B66" s="154" t="s">
        <v>222</v>
      </c>
      <c r="C66" s="49" t="s">
        <v>2501</v>
      </c>
      <c r="D66" s="108"/>
      <c r="E66" s="109"/>
      <c r="F66" s="110"/>
      <c r="G66" s="1"/>
      <c r="H66" s="1"/>
      <c r="I66" s="1"/>
      <c r="J66" s="1"/>
      <c r="K66" s="153"/>
      <c r="L66" s="152"/>
      <c r="M66" s="183"/>
      <c r="N66" s="152"/>
      <c r="O66" s="4"/>
      <c r="P66" s="182"/>
      <c r="Q66" s="17"/>
      <c r="R66" s="7"/>
      <c r="S66" s="7"/>
      <c r="T66" s="7"/>
      <c r="U66" s="7"/>
      <c r="V66" s="7"/>
      <c r="W66" s="127" t="s">
        <v>2224</v>
      </c>
      <c r="X66" s="150">
        <v>0.96499999999999997</v>
      </c>
      <c r="Y66" s="149"/>
      <c r="Z66" s="307"/>
      <c r="AA66" s="308"/>
      <c r="AB66" s="308"/>
      <c r="AC66" s="308"/>
      <c r="AD66" s="308"/>
      <c r="AE66" s="309"/>
      <c r="AF66" s="62" t="s">
        <v>2248</v>
      </c>
      <c r="AG66" s="62"/>
      <c r="AH66" s="62"/>
      <c r="AI66" s="62"/>
      <c r="AJ66" s="62"/>
      <c r="AK66" s="62"/>
      <c r="AL66" s="62"/>
      <c r="AM66" s="62"/>
      <c r="AN66" s="62"/>
      <c r="AO66" s="50" t="s">
        <v>2224</v>
      </c>
      <c r="AP66" s="142">
        <v>0.5</v>
      </c>
      <c r="AQ66" s="148"/>
      <c r="AR66" s="147"/>
      <c r="AS66" s="146"/>
      <c r="AT66" s="145"/>
      <c r="AU66" s="89">
        <f>ROUND(ROUND(M57*X66,0)*AP66,0)-AQ64</f>
        <v>278</v>
      </c>
      <c r="AV66" s="9"/>
    </row>
    <row r="67" spans="1:48" ht="14.25" customHeight="1" x14ac:dyDescent="0.3">
      <c r="A67" s="6">
        <v>22</v>
      </c>
      <c r="B67" s="154">
        <v>4145</v>
      </c>
      <c r="C67" s="49" t="s">
        <v>2500</v>
      </c>
      <c r="D67" s="108"/>
      <c r="E67" s="109"/>
      <c r="F67" s="110"/>
      <c r="G67" s="1"/>
      <c r="H67" s="1"/>
      <c r="I67" s="1"/>
      <c r="J67" s="161"/>
      <c r="K67" s="1" t="s">
        <v>2499</v>
      </c>
      <c r="L67" s="159"/>
      <c r="M67" s="160"/>
      <c r="N67" s="159"/>
      <c r="O67" s="159"/>
      <c r="P67" s="181"/>
      <c r="Q67" s="40"/>
      <c r="R67" s="47"/>
      <c r="S67" s="50"/>
      <c r="T67" s="50"/>
      <c r="U67" s="50"/>
      <c r="V67" s="50"/>
      <c r="W67" s="50"/>
      <c r="X67" s="52"/>
      <c r="Y67" s="171"/>
      <c r="Z67" s="166"/>
      <c r="AA67" s="62"/>
      <c r="AB67" s="62"/>
      <c r="AC67" s="62"/>
      <c r="AD67" s="62"/>
      <c r="AE67" s="62"/>
      <c r="AF67" s="50"/>
      <c r="AG67" s="50"/>
      <c r="AH67" s="50"/>
      <c r="AI67" s="50"/>
      <c r="AJ67" s="50"/>
      <c r="AK67" s="50"/>
      <c r="AL67" s="50"/>
      <c r="AM67" s="50"/>
      <c r="AN67" s="50"/>
      <c r="AO67" s="165"/>
      <c r="AP67" s="164"/>
      <c r="AQ67" s="176"/>
      <c r="AR67" s="165"/>
      <c r="AS67" s="165"/>
      <c r="AT67" s="175"/>
      <c r="AU67" s="89">
        <f>ROUND(M69,0)</f>
        <v>977</v>
      </c>
      <c r="AV67" s="9"/>
    </row>
    <row r="68" spans="1:48" ht="14.25" customHeight="1" x14ac:dyDescent="0.3">
      <c r="A68" s="6">
        <v>22</v>
      </c>
      <c r="B68" s="154">
        <v>4146</v>
      </c>
      <c r="C68" s="49" t="s">
        <v>2498</v>
      </c>
      <c r="D68" s="108"/>
      <c r="E68" s="109"/>
      <c r="F68" s="110"/>
      <c r="G68" s="1"/>
      <c r="H68" s="1"/>
      <c r="I68" s="1"/>
      <c r="J68" s="161"/>
      <c r="K68" s="159"/>
      <c r="L68" s="159"/>
      <c r="M68" s="160"/>
      <c r="N68" s="159"/>
      <c r="O68" s="159"/>
      <c r="P68" s="1"/>
      <c r="Q68" s="40"/>
      <c r="R68" s="41"/>
      <c r="S68" s="58"/>
      <c r="T68" s="58"/>
      <c r="U68" s="58"/>
      <c r="V68" s="58"/>
      <c r="W68" s="58"/>
      <c r="X68" s="158"/>
      <c r="Y68" s="74"/>
      <c r="Z68" s="304" t="s">
        <v>2230</v>
      </c>
      <c r="AA68" s="305"/>
      <c r="AB68" s="305"/>
      <c r="AC68" s="305"/>
      <c r="AD68" s="305"/>
      <c r="AE68" s="306"/>
      <c r="AF68" s="62" t="s">
        <v>2244</v>
      </c>
      <c r="AG68" s="62"/>
      <c r="AH68" s="62"/>
      <c r="AI68" s="62"/>
      <c r="AJ68" s="62"/>
      <c r="AK68" s="62"/>
      <c r="AL68" s="62"/>
      <c r="AM68" s="62"/>
      <c r="AN68" s="62"/>
      <c r="AO68" s="50" t="s">
        <v>2224</v>
      </c>
      <c r="AP68" s="142">
        <v>0.7</v>
      </c>
      <c r="AQ68" s="157"/>
      <c r="AR68" s="156"/>
      <c r="AS68" s="156"/>
      <c r="AT68" s="155"/>
      <c r="AU68" s="89">
        <f>ROUND(M69*AP68,0)</f>
        <v>684</v>
      </c>
      <c r="AV68" s="9"/>
    </row>
    <row r="69" spans="1:48" ht="14.25" customHeight="1" x14ac:dyDescent="0.3">
      <c r="A69" s="6">
        <v>22</v>
      </c>
      <c r="B69" s="154" t="s">
        <v>291</v>
      </c>
      <c r="C69" s="49" t="s">
        <v>2497</v>
      </c>
      <c r="D69" s="108"/>
      <c r="E69" s="109"/>
      <c r="F69" s="110"/>
      <c r="G69" s="1"/>
      <c r="H69" s="1"/>
      <c r="I69" s="1"/>
      <c r="J69" s="161"/>
      <c r="K69" s="159"/>
      <c r="L69" s="159"/>
      <c r="M69" s="174">
        <v>977</v>
      </c>
      <c r="N69" s="1" t="s">
        <v>1860</v>
      </c>
      <c r="O69" s="1"/>
      <c r="P69" s="169"/>
      <c r="Q69" s="40"/>
      <c r="R69" s="41"/>
      <c r="S69" s="58"/>
      <c r="T69" s="58"/>
      <c r="U69" s="58"/>
      <c r="V69" s="58"/>
      <c r="W69" s="58"/>
      <c r="X69" s="158"/>
      <c r="Y69" s="74"/>
      <c r="Z69" s="307"/>
      <c r="AA69" s="308"/>
      <c r="AB69" s="308"/>
      <c r="AC69" s="308"/>
      <c r="AD69" s="308"/>
      <c r="AE69" s="309"/>
      <c r="AF69" s="62" t="s">
        <v>2248</v>
      </c>
      <c r="AG69" s="62"/>
      <c r="AH69" s="62"/>
      <c r="AI69" s="62"/>
      <c r="AJ69" s="62"/>
      <c r="AK69" s="62"/>
      <c r="AL69" s="62"/>
      <c r="AM69" s="62"/>
      <c r="AN69" s="62"/>
      <c r="AO69" s="50" t="s">
        <v>2224</v>
      </c>
      <c r="AP69" s="142">
        <v>0.5</v>
      </c>
      <c r="AQ69" s="157"/>
      <c r="AR69" s="156"/>
      <c r="AS69" s="156"/>
      <c r="AT69" s="155"/>
      <c r="AU69" s="89">
        <f>ROUND(M69*AP69,0)</f>
        <v>489</v>
      </c>
      <c r="AV69" s="9"/>
    </row>
    <row r="70" spans="1:48" ht="14.25" customHeight="1" x14ac:dyDescent="0.3">
      <c r="A70" s="6">
        <v>22</v>
      </c>
      <c r="B70" s="154">
        <v>4147</v>
      </c>
      <c r="C70" s="49" t="s">
        <v>2496</v>
      </c>
      <c r="D70" s="108"/>
      <c r="E70" s="109"/>
      <c r="F70" s="110"/>
      <c r="G70" s="1"/>
      <c r="H70" s="1"/>
      <c r="I70" s="1"/>
      <c r="J70" s="161"/>
      <c r="K70" s="159"/>
      <c r="L70" s="159"/>
      <c r="M70" s="160"/>
      <c r="N70" s="1"/>
      <c r="O70" s="1"/>
      <c r="P70" s="169"/>
      <c r="Q70" s="40"/>
      <c r="R70" s="166" t="s">
        <v>2234</v>
      </c>
      <c r="S70" s="62"/>
      <c r="T70" s="62"/>
      <c r="U70" s="62"/>
      <c r="V70" s="62"/>
      <c r="W70" s="62"/>
      <c r="X70" s="168"/>
      <c r="Y70" s="167"/>
      <c r="Z70" s="67"/>
      <c r="AA70" s="58"/>
      <c r="AB70" s="58"/>
      <c r="AC70" s="58"/>
      <c r="AD70" s="58"/>
      <c r="AE70" s="58"/>
      <c r="AF70" s="50"/>
      <c r="AG70" s="50"/>
      <c r="AH70" s="50"/>
      <c r="AI70" s="50"/>
      <c r="AJ70" s="50"/>
      <c r="AK70" s="50"/>
      <c r="AL70" s="50"/>
      <c r="AM70" s="50"/>
      <c r="AN70" s="50"/>
      <c r="AO70" s="165"/>
      <c r="AP70" s="164"/>
      <c r="AQ70" s="173"/>
      <c r="AR70" s="159"/>
      <c r="AS70" s="159"/>
      <c r="AT70" s="161"/>
      <c r="AU70" s="89">
        <f>ROUND(M69*X72,0)</f>
        <v>943</v>
      </c>
      <c r="AV70" s="9"/>
    </row>
    <row r="71" spans="1:48" ht="14.25" customHeight="1" x14ac:dyDescent="0.3">
      <c r="A71" s="6">
        <v>22</v>
      </c>
      <c r="B71" s="154">
        <v>4148</v>
      </c>
      <c r="C71" s="49" t="s">
        <v>2495</v>
      </c>
      <c r="D71" s="108"/>
      <c r="E71" s="109"/>
      <c r="F71" s="110"/>
      <c r="G71" s="1"/>
      <c r="H71" s="1"/>
      <c r="I71" s="1"/>
      <c r="J71" s="161"/>
      <c r="K71" s="159"/>
      <c r="L71" s="159"/>
      <c r="M71" s="160"/>
      <c r="N71" s="159"/>
      <c r="O71" s="159"/>
      <c r="P71" s="169"/>
      <c r="Q71" s="40"/>
      <c r="R71" s="67" t="s">
        <v>2231</v>
      </c>
      <c r="S71" s="58"/>
      <c r="T71" s="58"/>
      <c r="U71" s="58"/>
      <c r="V71" s="58"/>
      <c r="W71" s="58"/>
      <c r="X71" s="158"/>
      <c r="Y71" s="74"/>
      <c r="Z71" s="304" t="s">
        <v>2230</v>
      </c>
      <c r="AA71" s="305"/>
      <c r="AB71" s="305"/>
      <c r="AC71" s="305"/>
      <c r="AD71" s="305"/>
      <c r="AE71" s="306"/>
      <c r="AF71" s="62" t="s">
        <v>2244</v>
      </c>
      <c r="AG71" s="62"/>
      <c r="AH71" s="62"/>
      <c r="AI71" s="62"/>
      <c r="AJ71" s="62"/>
      <c r="AK71" s="62"/>
      <c r="AL71" s="62"/>
      <c r="AM71" s="62"/>
      <c r="AN71" s="62"/>
      <c r="AO71" s="50" t="s">
        <v>2224</v>
      </c>
      <c r="AP71" s="142">
        <v>0.7</v>
      </c>
      <c r="AQ71" s="157"/>
      <c r="AR71" s="156"/>
      <c r="AS71" s="156"/>
      <c r="AT71" s="155"/>
      <c r="AU71" s="89">
        <f>ROUND(ROUND(M69*X72,0)*AP71,0)</f>
        <v>660</v>
      </c>
      <c r="AV71" s="9"/>
    </row>
    <row r="72" spans="1:48" ht="14.25" customHeight="1" x14ac:dyDescent="0.3">
      <c r="A72" s="6">
        <v>22</v>
      </c>
      <c r="B72" s="154" t="s">
        <v>290</v>
      </c>
      <c r="C72" s="49" t="s">
        <v>2494</v>
      </c>
      <c r="D72" s="108"/>
      <c r="E72" s="109"/>
      <c r="F72" s="110"/>
      <c r="G72" s="1"/>
      <c r="H72" s="1"/>
      <c r="I72" s="1"/>
      <c r="J72" s="161"/>
      <c r="K72" s="159"/>
      <c r="L72" s="159"/>
      <c r="M72" s="160"/>
      <c r="N72" s="159"/>
      <c r="O72" s="159"/>
      <c r="P72" s="169"/>
      <c r="Q72" s="40"/>
      <c r="R72" s="13"/>
      <c r="S72" s="7"/>
      <c r="T72" s="7"/>
      <c r="U72" s="7"/>
      <c r="V72" s="7"/>
      <c r="W72" s="127" t="s">
        <v>2224</v>
      </c>
      <c r="X72" s="150">
        <v>0.96499999999999997</v>
      </c>
      <c r="Y72" s="149"/>
      <c r="Z72" s="307"/>
      <c r="AA72" s="308"/>
      <c r="AB72" s="308"/>
      <c r="AC72" s="308"/>
      <c r="AD72" s="308"/>
      <c r="AE72" s="309"/>
      <c r="AF72" s="62" t="s">
        <v>2248</v>
      </c>
      <c r="AG72" s="62"/>
      <c r="AH72" s="62"/>
      <c r="AI72" s="62"/>
      <c r="AJ72" s="62"/>
      <c r="AK72" s="62"/>
      <c r="AL72" s="62"/>
      <c r="AM72" s="62"/>
      <c r="AN72" s="62"/>
      <c r="AO72" s="50" t="s">
        <v>2224</v>
      </c>
      <c r="AP72" s="142">
        <v>0.5</v>
      </c>
      <c r="AQ72" s="172"/>
      <c r="AR72" s="146"/>
      <c r="AS72" s="146"/>
      <c r="AT72" s="145"/>
      <c r="AU72" s="89">
        <f>ROUND(ROUND(M69*X72,0)*AP72,0)</f>
        <v>472</v>
      </c>
      <c r="AV72" s="9"/>
    </row>
    <row r="73" spans="1:48" ht="14.25" customHeight="1" x14ac:dyDescent="0.3">
      <c r="A73" s="6">
        <v>22</v>
      </c>
      <c r="B73" s="154" t="s">
        <v>221</v>
      </c>
      <c r="C73" s="49" t="s">
        <v>2493</v>
      </c>
      <c r="D73" s="108"/>
      <c r="E73" s="109"/>
      <c r="F73" s="110"/>
      <c r="G73" s="1"/>
      <c r="H73" s="1"/>
      <c r="I73" s="1"/>
      <c r="J73" s="161"/>
      <c r="K73" s="1"/>
      <c r="L73" s="159"/>
      <c r="M73" s="160"/>
      <c r="N73" s="159"/>
      <c r="O73" s="159"/>
      <c r="P73" s="181"/>
      <c r="Q73" s="40"/>
      <c r="R73" s="47"/>
      <c r="S73" s="50"/>
      <c r="T73" s="50"/>
      <c r="U73" s="50"/>
      <c r="V73" s="50"/>
      <c r="W73" s="50"/>
      <c r="X73" s="52"/>
      <c r="Y73" s="171"/>
      <c r="Z73" s="166"/>
      <c r="AA73" s="62"/>
      <c r="AB73" s="62"/>
      <c r="AC73" s="62"/>
      <c r="AD73" s="62"/>
      <c r="AE73" s="62"/>
      <c r="AF73" s="50"/>
      <c r="AG73" s="50"/>
      <c r="AH73" s="50"/>
      <c r="AI73" s="50"/>
      <c r="AJ73" s="50"/>
      <c r="AK73" s="50"/>
      <c r="AL73" s="50"/>
      <c r="AM73" s="50"/>
      <c r="AN73" s="50"/>
      <c r="AO73" s="165"/>
      <c r="AP73" s="164"/>
      <c r="AQ73" s="310" t="s">
        <v>2255</v>
      </c>
      <c r="AR73" s="311"/>
      <c r="AS73" s="311"/>
      <c r="AT73" s="312"/>
      <c r="AU73" s="89">
        <f>ROUND(M69,0)-AQ76</f>
        <v>972</v>
      </c>
      <c r="AV73" s="9"/>
    </row>
    <row r="74" spans="1:48" ht="14.25" customHeight="1" x14ac:dyDescent="0.3">
      <c r="A74" s="6">
        <v>22</v>
      </c>
      <c r="B74" s="154" t="s">
        <v>220</v>
      </c>
      <c r="C74" s="49" t="s">
        <v>2492</v>
      </c>
      <c r="D74" s="108"/>
      <c r="E74" s="109"/>
      <c r="F74" s="110"/>
      <c r="G74" s="1"/>
      <c r="H74" s="1"/>
      <c r="I74" s="1"/>
      <c r="J74" s="161"/>
      <c r="K74" s="159"/>
      <c r="L74" s="159"/>
      <c r="M74" s="160"/>
      <c r="N74" s="159"/>
      <c r="O74" s="159"/>
      <c r="P74" s="170"/>
      <c r="Q74" s="40"/>
      <c r="R74" s="41"/>
      <c r="S74" s="58"/>
      <c r="T74" s="58"/>
      <c r="U74" s="58"/>
      <c r="V74" s="58"/>
      <c r="W74" s="58"/>
      <c r="X74" s="158"/>
      <c r="Y74" s="74"/>
      <c r="Z74" s="304" t="s">
        <v>2230</v>
      </c>
      <c r="AA74" s="305"/>
      <c r="AB74" s="305"/>
      <c r="AC74" s="305"/>
      <c r="AD74" s="305"/>
      <c r="AE74" s="306"/>
      <c r="AF74" s="62" t="s">
        <v>2244</v>
      </c>
      <c r="AG74" s="62"/>
      <c r="AH74" s="62"/>
      <c r="AI74" s="62"/>
      <c r="AJ74" s="62"/>
      <c r="AK74" s="62"/>
      <c r="AL74" s="62"/>
      <c r="AM74" s="62"/>
      <c r="AN74" s="62"/>
      <c r="AO74" s="50" t="s">
        <v>2224</v>
      </c>
      <c r="AP74" s="142">
        <v>0.7</v>
      </c>
      <c r="AQ74" s="313"/>
      <c r="AR74" s="314"/>
      <c r="AS74" s="314"/>
      <c r="AT74" s="315"/>
      <c r="AU74" s="89">
        <f>ROUND(M69*AP74,0)-AQ76</f>
        <v>679</v>
      </c>
      <c r="AV74" s="9"/>
    </row>
    <row r="75" spans="1:48" ht="14.25" customHeight="1" x14ac:dyDescent="0.3">
      <c r="A75" s="6">
        <v>22</v>
      </c>
      <c r="B75" s="154" t="s">
        <v>219</v>
      </c>
      <c r="C75" s="49" t="s">
        <v>2491</v>
      </c>
      <c r="D75" s="108"/>
      <c r="E75" s="109"/>
      <c r="F75" s="110"/>
      <c r="G75" s="1"/>
      <c r="H75" s="1"/>
      <c r="I75" s="1"/>
      <c r="J75" s="161"/>
      <c r="K75" s="159"/>
      <c r="L75" s="159"/>
      <c r="M75" s="160"/>
      <c r="N75" s="159"/>
      <c r="O75" s="159"/>
      <c r="P75" s="169"/>
      <c r="Q75" s="40"/>
      <c r="R75" s="41"/>
      <c r="S75" s="58"/>
      <c r="T75" s="58"/>
      <c r="U75" s="58"/>
      <c r="V75" s="58"/>
      <c r="W75" s="58"/>
      <c r="X75" s="158"/>
      <c r="Y75" s="74"/>
      <c r="Z75" s="307"/>
      <c r="AA75" s="308"/>
      <c r="AB75" s="308"/>
      <c r="AC75" s="308"/>
      <c r="AD75" s="308"/>
      <c r="AE75" s="309"/>
      <c r="AF75" s="62" t="s">
        <v>2248</v>
      </c>
      <c r="AG75" s="62"/>
      <c r="AH75" s="62"/>
      <c r="AI75" s="62"/>
      <c r="AJ75" s="62"/>
      <c r="AK75" s="62"/>
      <c r="AL75" s="62"/>
      <c r="AM75" s="62"/>
      <c r="AN75" s="62"/>
      <c r="AO75" s="50" t="s">
        <v>2224</v>
      </c>
      <c r="AP75" s="142">
        <v>0.5</v>
      </c>
      <c r="AQ75" s="313"/>
      <c r="AR75" s="314"/>
      <c r="AS75" s="314"/>
      <c r="AT75" s="315"/>
      <c r="AU75" s="89">
        <f>ROUND(M69*AP75,0)-AQ76</f>
        <v>484</v>
      </c>
      <c r="AV75" s="9"/>
    </row>
    <row r="76" spans="1:48" ht="14.25" customHeight="1" x14ac:dyDescent="0.3">
      <c r="A76" s="6">
        <v>22</v>
      </c>
      <c r="B76" s="154" t="s">
        <v>218</v>
      </c>
      <c r="C76" s="49" t="s">
        <v>2490</v>
      </c>
      <c r="D76" s="108"/>
      <c r="E76" s="109"/>
      <c r="F76" s="110"/>
      <c r="G76" s="1"/>
      <c r="H76" s="1"/>
      <c r="I76" s="1"/>
      <c r="J76" s="161"/>
      <c r="K76" s="159"/>
      <c r="L76" s="159"/>
      <c r="M76" s="160"/>
      <c r="N76" s="159"/>
      <c r="O76" s="159"/>
      <c r="P76" s="169"/>
      <c r="Q76" s="40"/>
      <c r="R76" s="166" t="s">
        <v>2234</v>
      </c>
      <c r="S76" s="62"/>
      <c r="T76" s="62"/>
      <c r="U76" s="62"/>
      <c r="V76" s="62"/>
      <c r="W76" s="62"/>
      <c r="X76" s="168"/>
      <c r="Y76" s="167"/>
      <c r="Z76" s="166"/>
      <c r="AA76" s="62"/>
      <c r="AB76" s="62"/>
      <c r="AC76" s="62"/>
      <c r="AD76" s="62"/>
      <c r="AE76" s="62"/>
      <c r="AF76" s="50"/>
      <c r="AG76" s="50"/>
      <c r="AH76" s="50"/>
      <c r="AI76" s="50"/>
      <c r="AJ76" s="50"/>
      <c r="AK76" s="50"/>
      <c r="AL76" s="50"/>
      <c r="AM76" s="50"/>
      <c r="AN76" s="50"/>
      <c r="AO76" s="165"/>
      <c r="AP76" s="164"/>
      <c r="AQ76" s="163">
        <v>5</v>
      </c>
      <c r="AR76" s="162" t="s">
        <v>2251</v>
      </c>
      <c r="AS76" s="159"/>
      <c r="AT76" s="161"/>
      <c r="AU76" s="89">
        <f>ROUND(M69*X78,0)-AQ76</f>
        <v>938</v>
      </c>
      <c r="AV76" s="9"/>
    </row>
    <row r="77" spans="1:48" ht="14.25" customHeight="1" x14ac:dyDescent="0.3">
      <c r="A77" s="6">
        <v>22</v>
      </c>
      <c r="B77" s="154" t="s">
        <v>217</v>
      </c>
      <c r="C77" s="49" t="s">
        <v>2489</v>
      </c>
      <c r="D77" s="108"/>
      <c r="E77" s="109"/>
      <c r="F77" s="110"/>
      <c r="G77" s="1"/>
      <c r="H77" s="1"/>
      <c r="I77" s="1"/>
      <c r="J77" s="161"/>
      <c r="K77" s="159"/>
      <c r="L77" s="159"/>
      <c r="M77" s="160"/>
      <c r="N77" s="159"/>
      <c r="O77" s="159"/>
      <c r="P77" s="169"/>
      <c r="Q77" s="40"/>
      <c r="R77" s="67" t="s">
        <v>2231</v>
      </c>
      <c r="S77" s="58"/>
      <c r="T77" s="58"/>
      <c r="U77" s="58"/>
      <c r="V77" s="58"/>
      <c r="W77" s="58"/>
      <c r="X77" s="158"/>
      <c r="Y77" s="74"/>
      <c r="Z77" s="304" t="s">
        <v>2230</v>
      </c>
      <c r="AA77" s="305"/>
      <c r="AB77" s="305"/>
      <c r="AC77" s="305"/>
      <c r="AD77" s="305"/>
      <c r="AE77" s="306"/>
      <c r="AF77" s="62" t="s">
        <v>2244</v>
      </c>
      <c r="AG77" s="62"/>
      <c r="AH77" s="62"/>
      <c r="AI77" s="62"/>
      <c r="AJ77" s="62"/>
      <c r="AK77" s="62"/>
      <c r="AL77" s="62"/>
      <c r="AM77" s="62"/>
      <c r="AN77" s="62"/>
      <c r="AO77" s="50" t="s">
        <v>2224</v>
      </c>
      <c r="AP77" s="142">
        <v>0.7</v>
      </c>
      <c r="AQ77" s="157"/>
      <c r="AR77" s="156"/>
      <c r="AS77" s="156"/>
      <c r="AT77" s="155"/>
      <c r="AU77" s="89">
        <f>ROUND(ROUND(M69*X78,0)*AP77,0)-AQ76</f>
        <v>655</v>
      </c>
      <c r="AV77" s="9"/>
    </row>
    <row r="78" spans="1:48" ht="14.25" customHeight="1" x14ac:dyDescent="0.3">
      <c r="A78" s="6">
        <v>22</v>
      </c>
      <c r="B78" s="154" t="s">
        <v>216</v>
      </c>
      <c r="C78" s="49" t="s">
        <v>2488</v>
      </c>
      <c r="D78" s="108"/>
      <c r="E78" s="109"/>
      <c r="F78" s="110"/>
      <c r="G78" s="1"/>
      <c r="H78" s="1"/>
      <c r="I78" s="1"/>
      <c r="J78" s="161"/>
      <c r="K78" s="159"/>
      <c r="L78" s="159"/>
      <c r="M78" s="160"/>
      <c r="N78" s="159"/>
      <c r="O78" s="159"/>
      <c r="P78" s="169"/>
      <c r="Q78" s="40"/>
      <c r="R78" s="13"/>
      <c r="S78" s="7"/>
      <c r="T78" s="7"/>
      <c r="U78" s="7"/>
      <c r="V78" s="7"/>
      <c r="W78" s="127" t="s">
        <v>2224</v>
      </c>
      <c r="X78" s="150">
        <v>0.96499999999999997</v>
      </c>
      <c r="Y78" s="149"/>
      <c r="Z78" s="307"/>
      <c r="AA78" s="308"/>
      <c r="AB78" s="308"/>
      <c r="AC78" s="308"/>
      <c r="AD78" s="308"/>
      <c r="AE78" s="309"/>
      <c r="AF78" s="62" t="s">
        <v>2248</v>
      </c>
      <c r="AG78" s="62"/>
      <c r="AH78" s="62"/>
      <c r="AI78" s="62"/>
      <c r="AJ78" s="62"/>
      <c r="AK78" s="62"/>
      <c r="AL78" s="62"/>
      <c r="AM78" s="62"/>
      <c r="AN78" s="62"/>
      <c r="AO78" s="50" t="s">
        <v>2224</v>
      </c>
      <c r="AP78" s="142">
        <v>0.5</v>
      </c>
      <c r="AQ78" s="148"/>
      <c r="AR78" s="147"/>
      <c r="AS78" s="146"/>
      <c r="AT78" s="145"/>
      <c r="AU78" s="89">
        <f>ROUND(ROUND(M69*X78,0)*AP78,0)-AQ76</f>
        <v>467</v>
      </c>
      <c r="AV78" s="9"/>
    </row>
    <row r="79" spans="1:48" ht="14.25" customHeight="1" x14ac:dyDescent="0.3">
      <c r="A79" s="6">
        <v>22</v>
      </c>
      <c r="B79" s="154">
        <v>4149</v>
      </c>
      <c r="C79" s="49" t="s">
        <v>2487</v>
      </c>
      <c r="D79" s="108"/>
      <c r="E79" s="109"/>
      <c r="F79" s="110"/>
      <c r="G79" s="1"/>
      <c r="H79" s="1"/>
      <c r="I79" s="1"/>
      <c r="J79" s="159"/>
      <c r="K79" s="47" t="s">
        <v>2486</v>
      </c>
      <c r="L79" s="165"/>
      <c r="M79" s="164"/>
      <c r="N79" s="165"/>
      <c r="O79" s="165"/>
      <c r="P79" s="177"/>
      <c r="Q79" s="48"/>
      <c r="R79" s="30"/>
      <c r="S79" s="50"/>
      <c r="T79" s="50"/>
      <c r="U79" s="50"/>
      <c r="V79" s="50"/>
      <c r="W79" s="50"/>
      <c r="X79" s="52"/>
      <c r="Y79" s="171"/>
      <c r="Z79" s="166"/>
      <c r="AA79" s="62"/>
      <c r="AB79" s="62"/>
      <c r="AC79" s="62"/>
      <c r="AD79" s="62"/>
      <c r="AE79" s="62"/>
      <c r="AF79" s="50"/>
      <c r="AG79" s="50"/>
      <c r="AH79" s="50"/>
      <c r="AI79" s="50"/>
      <c r="AJ79" s="50"/>
      <c r="AK79" s="50"/>
      <c r="AL79" s="50"/>
      <c r="AM79" s="50"/>
      <c r="AN79" s="50"/>
      <c r="AO79" s="165"/>
      <c r="AP79" s="164"/>
      <c r="AQ79" s="176"/>
      <c r="AR79" s="165"/>
      <c r="AS79" s="165"/>
      <c r="AT79" s="175"/>
      <c r="AU79" s="89">
        <f>ROUND(M81,0)</f>
        <v>773</v>
      </c>
      <c r="AV79" s="9"/>
    </row>
    <row r="80" spans="1:48" ht="14.25" customHeight="1" x14ac:dyDescent="0.3">
      <c r="A80" s="6">
        <v>22</v>
      </c>
      <c r="B80" s="154">
        <v>4150</v>
      </c>
      <c r="C80" s="49" t="s">
        <v>2485</v>
      </c>
      <c r="D80" s="108"/>
      <c r="E80" s="109"/>
      <c r="F80" s="110"/>
      <c r="G80" s="1"/>
      <c r="H80" s="1"/>
      <c r="I80" s="1"/>
      <c r="J80" s="159"/>
      <c r="K80" s="173"/>
      <c r="L80" s="159"/>
      <c r="M80" s="160"/>
      <c r="N80" s="159"/>
      <c r="O80" s="159"/>
      <c r="P80" s="1"/>
      <c r="Q80" s="40"/>
      <c r="R80" s="1"/>
      <c r="S80" s="58"/>
      <c r="T80" s="58"/>
      <c r="U80" s="58"/>
      <c r="V80" s="58"/>
      <c r="W80" s="58"/>
      <c r="X80" s="158"/>
      <c r="Y80" s="74"/>
      <c r="Z80" s="304" t="s">
        <v>2230</v>
      </c>
      <c r="AA80" s="305"/>
      <c r="AB80" s="305"/>
      <c r="AC80" s="305"/>
      <c r="AD80" s="305"/>
      <c r="AE80" s="306"/>
      <c r="AF80" s="62" t="s">
        <v>2244</v>
      </c>
      <c r="AG80" s="62"/>
      <c r="AH80" s="62"/>
      <c r="AI80" s="62"/>
      <c r="AJ80" s="62"/>
      <c r="AK80" s="62"/>
      <c r="AL80" s="62"/>
      <c r="AM80" s="62"/>
      <c r="AN80" s="62"/>
      <c r="AO80" s="50" t="s">
        <v>2224</v>
      </c>
      <c r="AP80" s="142">
        <v>0.7</v>
      </c>
      <c r="AQ80" s="157"/>
      <c r="AR80" s="156"/>
      <c r="AS80" s="156"/>
      <c r="AT80" s="155"/>
      <c r="AU80" s="89">
        <f>ROUND(M81*AP80,0)</f>
        <v>541</v>
      </c>
      <c r="AV80" s="9"/>
    </row>
    <row r="81" spans="1:48" ht="14.25" customHeight="1" x14ac:dyDescent="0.3">
      <c r="A81" s="6">
        <v>22</v>
      </c>
      <c r="B81" s="154" t="s">
        <v>289</v>
      </c>
      <c r="C81" s="49" t="s">
        <v>2484</v>
      </c>
      <c r="D81" s="108"/>
      <c r="E81" s="109"/>
      <c r="F81" s="110"/>
      <c r="G81" s="1"/>
      <c r="H81" s="1"/>
      <c r="I81" s="1"/>
      <c r="J81" s="159"/>
      <c r="K81" s="173"/>
      <c r="L81" s="159"/>
      <c r="M81" s="174">
        <v>773</v>
      </c>
      <c r="N81" s="1" t="s">
        <v>1860</v>
      </c>
      <c r="O81" s="159"/>
      <c r="P81" s="169"/>
      <c r="Q81" s="40"/>
      <c r="R81" s="1"/>
      <c r="S81" s="58"/>
      <c r="T81" s="58"/>
      <c r="U81" s="58"/>
      <c r="V81" s="58"/>
      <c r="W81" s="58"/>
      <c r="X81" s="158"/>
      <c r="Y81" s="74"/>
      <c r="Z81" s="307"/>
      <c r="AA81" s="308"/>
      <c r="AB81" s="308"/>
      <c r="AC81" s="308"/>
      <c r="AD81" s="308"/>
      <c r="AE81" s="309"/>
      <c r="AF81" s="62" t="s">
        <v>2248</v>
      </c>
      <c r="AG81" s="62"/>
      <c r="AH81" s="62"/>
      <c r="AI81" s="62"/>
      <c r="AJ81" s="62"/>
      <c r="AK81" s="62"/>
      <c r="AL81" s="62"/>
      <c r="AM81" s="62"/>
      <c r="AN81" s="62"/>
      <c r="AO81" s="50" t="s">
        <v>2224</v>
      </c>
      <c r="AP81" s="142">
        <v>0.5</v>
      </c>
      <c r="AQ81" s="157"/>
      <c r="AR81" s="156"/>
      <c r="AS81" s="156"/>
      <c r="AT81" s="155"/>
      <c r="AU81" s="89">
        <f>ROUND(M81*AP81,0)</f>
        <v>387</v>
      </c>
      <c r="AV81" s="9"/>
    </row>
    <row r="82" spans="1:48" ht="14.25" customHeight="1" x14ac:dyDescent="0.3">
      <c r="A82" s="6">
        <v>22</v>
      </c>
      <c r="B82" s="154">
        <v>4151</v>
      </c>
      <c r="C82" s="49" t="s">
        <v>2483</v>
      </c>
      <c r="D82" s="108"/>
      <c r="E82" s="109"/>
      <c r="F82" s="110"/>
      <c r="G82" s="1"/>
      <c r="H82" s="1"/>
      <c r="I82" s="1"/>
      <c r="J82" s="159"/>
      <c r="K82" s="173"/>
      <c r="L82" s="159"/>
      <c r="M82" s="160"/>
      <c r="N82" s="159"/>
      <c r="O82" s="159"/>
      <c r="P82" s="169"/>
      <c r="Q82" s="40"/>
      <c r="R82" s="166" t="s">
        <v>2234</v>
      </c>
      <c r="S82" s="62"/>
      <c r="T82" s="62"/>
      <c r="U82" s="62"/>
      <c r="V82" s="62"/>
      <c r="W82" s="62"/>
      <c r="X82" s="168"/>
      <c r="Y82" s="167"/>
      <c r="Z82" s="67"/>
      <c r="AA82" s="58"/>
      <c r="AB82" s="58"/>
      <c r="AC82" s="58"/>
      <c r="AD82" s="58"/>
      <c r="AE82" s="58"/>
      <c r="AF82" s="50"/>
      <c r="AG82" s="50"/>
      <c r="AH82" s="50"/>
      <c r="AI82" s="50"/>
      <c r="AJ82" s="50"/>
      <c r="AK82" s="50"/>
      <c r="AL82" s="50"/>
      <c r="AM82" s="50"/>
      <c r="AN82" s="50"/>
      <c r="AO82" s="165"/>
      <c r="AP82" s="164"/>
      <c r="AQ82" s="173"/>
      <c r="AR82" s="159"/>
      <c r="AS82" s="159"/>
      <c r="AT82" s="161"/>
      <c r="AU82" s="89">
        <f>ROUND(M81*X84,0)</f>
        <v>746</v>
      </c>
      <c r="AV82" s="9"/>
    </row>
    <row r="83" spans="1:48" ht="14.25" customHeight="1" x14ac:dyDescent="0.3">
      <c r="A83" s="6">
        <v>22</v>
      </c>
      <c r="B83" s="154">
        <v>4152</v>
      </c>
      <c r="C83" s="49" t="s">
        <v>2482</v>
      </c>
      <c r="D83" s="108"/>
      <c r="E83" s="109"/>
      <c r="F83" s="110"/>
      <c r="G83" s="1"/>
      <c r="H83" s="1"/>
      <c r="I83" s="1"/>
      <c r="J83" s="159"/>
      <c r="K83" s="173"/>
      <c r="L83" s="159"/>
      <c r="M83" s="160"/>
      <c r="N83" s="159"/>
      <c r="O83" s="159"/>
      <c r="P83" s="169"/>
      <c r="Q83" s="40"/>
      <c r="R83" s="67" t="s">
        <v>2231</v>
      </c>
      <c r="S83" s="58"/>
      <c r="T83" s="58"/>
      <c r="U83" s="58"/>
      <c r="V83" s="58"/>
      <c r="W83" s="58"/>
      <c r="X83" s="158"/>
      <c r="Y83" s="74"/>
      <c r="Z83" s="304" t="s">
        <v>2230</v>
      </c>
      <c r="AA83" s="305"/>
      <c r="AB83" s="305"/>
      <c r="AC83" s="305"/>
      <c r="AD83" s="305"/>
      <c r="AE83" s="306"/>
      <c r="AF83" s="62" t="s">
        <v>2244</v>
      </c>
      <c r="AG83" s="62"/>
      <c r="AH83" s="62"/>
      <c r="AI83" s="62"/>
      <c r="AJ83" s="62"/>
      <c r="AK83" s="62"/>
      <c r="AL83" s="62"/>
      <c r="AM83" s="62"/>
      <c r="AN83" s="62"/>
      <c r="AO83" s="50" t="s">
        <v>2224</v>
      </c>
      <c r="AP83" s="142">
        <v>0.7</v>
      </c>
      <c r="AQ83" s="157"/>
      <c r="AR83" s="156"/>
      <c r="AS83" s="156"/>
      <c r="AT83" s="155"/>
      <c r="AU83" s="89">
        <f>ROUND(ROUND(M81*X84,0)*AP83,0)</f>
        <v>522</v>
      </c>
      <c r="AV83" s="9"/>
    </row>
    <row r="84" spans="1:48" ht="14.25" customHeight="1" x14ac:dyDescent="0.3">
      <c r="A84" s="6">
        <v>22</v>
      </c>
      <c r="B84" s="154" t="s">
        <v>288</v>
      </c>
      <c r="C84" s="49" t="s">
        <v>2481</v>
      </c>
      <c r="D84" s="108"/>
      <c r="E84" s="109"/>
      <c r="F84" s="110"/>
      <c r="G84" s="1"/>
      <c r="H84" s="1"/>
      <c r="I84" s="1"/>
      <c r="J84" s="159"/>
      <c r="K84" s="173"/>
      <c r="L84" s="159"/>
      <c r="M84" s="160"/>
      <c r="N84" s="159"/>
      <c r="O84" s="159"/>
      <c r="P84" s="169"/>
      <c r="Q84" s="40"/>
      <c r="R84" s="7"/>
      <c r="S84" s="7"/>
      <c r="T84" s="7"/>
      <c r="U84" s="7"/>
      <c r="V84" s="7"/>
      <c r="W84" s="127" t="s">
        <v>2224</v>
      </c>
      <c r="X84" s="150">
        <v>0.96499999999999997</v>
      </c>
      <c r="Y84" s="149"/>
      <c r="Z84" s="307"/>
      <c r="AA84" s="308"/>
      <c r="AB84" s="308"/>
      <c r="AC84" s="308"/>
      <c r="AD84" s="308"/>
      <c r="AE84" s="309"/>
      <c r="AF84" s="62" t="s">
        <v>2248</v>
      </c>
      <c r="AG84" s="62"/>
      <c r="AH84" s="62"/>
      <c r="AI84" s="62"/>
      <c r="AJ84" s="62"/>
      <c r="AK84" s="62"/>
      <c r="AL84" s="62"/>
      <c r="AM84" s="62"/>
      <c r="AN84" s="62"/>
      <c r="AO84" s="50" t="s">
        <v>2224</v>
      </c>
      <c r="AP84" s="142">
        <v>0.5</v>
      </c>
      <c r="AQ84" s="172"/>
      <c r="AR84" s="146"/>
      <c r="AS84" s="146"/>
      <c r="AT84" s="145"/>
      <c r="AU84" s="89">
        <f>ROUND(ROUND(M81*X84,0)*AP84,0)</f>
        <v>373</v>
      </c>
      <c r="AV84" s="9"/>
    </row>
    <row r="85" spans="1:48" ht="14.25" customHeight="1" x14ac:dyDescent="0.3">
      <c r="A85" s="6">
        <v>22</v>
      </c>
      <c r="B85" s="154" t="s">
        <v>215</v>
      </c>
      <c r="C85" s="49" t="s">
        <v>2480</v>
      </c>
      <c r="D85" s="108"/>
      <c r="E85" s="109"/>
      <c r="F85" s="110"/>
      <c r="G85" s="1"/>
      <c r="H85" s="1"/>
      <c r="I85" s="1"/>
      <c r="J85" s="159"/>
      <c r="K85" s="41"/>
      <c r="L85" s="159"/>
      <c r="M85" s="160"/>
      <c r="N85" s="159"/>
      <c r="O85" s="159"/>
      <c r="P85" s="169"/>
      <c r="Q85" s="40"/>
      <c r="R85" s="30"/>
      <c r="S85" s="50"/>
      <c r="T85" s="50"/>
      <c r="U85" s="50"/>
      <c r="V85" s="50"/>
      <c r="W85" s="50"/>
      <c r="X85" s="52"/>
      <c r="Y85" s="171"/>
      <c r="Z85" s="166"/>
      <c r="AA85" s="62"/>
      <c r="AB85" s="62"/>
      <c r="AC85" s="62"/>
      <c r="AD85" s="62"/>
      <c r="AE85" s="62"/>
      <c r="AF85" s="50"/>
      <c r="AG85" s="50"/>
      <c r="AH85" s="50"/>
      <c r="AI85" s="50"/>
      <c r="AJ85" s="50"/>
      <c r="AK85" s="50"/>
      <c r="AL85" s="50"/>
      <c r="AM85" s="50"/>
      <c r="AN85" s="50"/>
      <c r="AO85" s="165"/>
      <c r="AP85" s="164"/>
      <c r="AQ85" s="310" t="s">
        <v>2255</v>
      </c>
      <c r="AR85" s="311"/>
      <c r="AS85" s="311"/>
      <c r="AT85" s="312"/>
      <c r="AU85" s="89">
        <f>ROUND(M81,0)-AQ88</f>
        <v>768</v>
      </c>
      <c r="AV85" s="9"/>
    </row>
    <row r="86" spans="1:48" ht="14.25" customHeight="1" x14ac:dyDescent="0.3">
      <c r="A86" s="6">
        <v>22</v>
      </c>
      <c r="B86" s="154" t="s">
        <v>214</v>
      </c>
      <c r="C86" s="49" t="s">
        <v>2479</v>
      </c>
      <c r="D86" s="108"/>
      <c r="E86" s="109"/>
      <c r="F86" s="110"/>
      <c r="G86" s="1"/>
      <c r="H86" s="1"/>
      <c r="I86" s="1"/>
      <c r="J86" s="159"/>
      <c r="K86" s="173"/>
      <c r="L86" s="159"/>
      <c r="M86" s="160"/>
      <c r="N86" s="159"/>
      <c r="O86" s="159"/>
      <c r="P86" s="170"/>
      <c r="Q86" s="40"/>
      <c r="R86" s="1"/>
      <c r="S86" s="58"/>
      <c r="T86" s="58"/>
      <c r="U86" s="58"/>
      <c r="V86" s="58"/>
      <c r="W86" s="58"/>
      <c r="X86" s="158"/>
      <c r="Y86" s="74"/>
      <c r="Z86" s="304" t="s">
        <v>2230</v>
      </c>
      <c r="AA86" s="305"/>
      <c r="AB86" s="305"/>
      <c r="AC86" s="305"/>
      <c r="AD86" s="305"/>
      <c r="AE86" s="306"/>
      <c r="AF86" s="62" t="s">
        <v>2244</v>
      </c>
      <c r="AG86" s="62"/>
      <c r="AH86" s="62"/>
      <c r="AI86" s="62"/>
      <c r="AJ86" s="62"/>
      <c r="AK86" s="62"/>
      <c r="AL86" s="62"/>
      <c r="AM86" s="62"/>
      <c r="AN86" s="62"/>
      <c r="AO86" s="50" t="s">
        <v>2224</v>
      </c>
      <c r="AP86" s="142">
        <v>0.7</v>
      </c>
      <c r="AQ86" s="313"/>
      <c r="AR86" s="314"/>
      <c r="AS86" s="314"/>
      <c r="AT86" s="315"/>
      <c r="AU86" s="89">
        <f>ROUND(M81*AP86,0)-AQ88</f>
        <v>536</v>
      </c>
      <c r="AV86" s="9"/>
    </row>
    <row r="87" spans="1:48" ht="14.25" customHeight="1" x14ac:dyDescent="0.3">
      <c r="A87" s="6">
        <v>22</v>
      </c>
      <c r="B87" s="154" t="s">
        <v>213</v>
      </c>
      <c r="C87" s="49" t="s">
        <v>2478</v>
      </c>
      <c r="D87" s="108"/>
      <c r="E87" s="109"/>
      <c r="F87" s="110"/>
      <c r="G87" s="1"/>
      <c r="H87" s="1"/>
      <c r="I87" s="1"/>
      <c r="J87" s="159"/>
      <c r="K87" s="173"/>
      <c r="L87" s="159"/>
      <c r="M87" s="160"/>
      <c r="N87" s="159"/>
      <c r="O87" s="159"/>
      <c r="P87" s="169"/>
      <c r="Q87" s="40"/>
      <c r="R87" s="1"/>
      <c r="S87" s="58"/>
      <c r="T87" s="58"/>
      <c r="U87" s="58"/>
      <c r="V87" s="58"/>
      <c r="W87" s="58"/>
      <c r="X87" s="158"/>
      <c r="Y87" s="74"/>
      <c r="Z87" s="307"/>
      <c r="AA87" s="308"/>
      <c r="AB87" s="308"/>
      <c r="AC87" s="308"/>
      <c r="AD87" s="308"/>
      <c r="AE87" s="309"/>
      <c r="AF87" s="62" t="s">
        <v>2248</v>
      </c>
      <c r="AG87" s="62"/>
      <c r="AH87" s="62"/>
      <c r="AI87" s="62"/>
      <c r="AJ87" s="62"/>
      <c r="AK87" s="62"/>
      <c r="AL87" s="62"/>
      <c r="AM87" s="62"/>
      <c r="AN87" s="62"/>
      <c r="AO87" s="50" t="s">
        <v>2224</v>
      </c>
      <c r="AP87" s="142">
        <v>0.5</v>
      </c>
      <c r="AQ87" s="313"/>
      <c r="AR87" s="314"/>
      <c r="AS87" s="314"/>
      <c r="AT87" s="315"/>
      <c r="AU87" s="89">
        <f>ROUND(M81*AP87,0)-AQ88</f>
        <v>382</v>
      </c>
      <c r="AV87" s="9"/>
    </row>
    <row r="88" spans="1:48" ht="14.25" customHeight="1" x14ac:dyDescent="0.3">
      <c r="A88" s="6">
        <v>22</v>
      </c>
      <c r="B88" s="154" t="s">
        <v>212</v>
      </c>
      <c r="C88" s="49" t="s">
        <v>2477</v>
      </c>
      <c r="D88" s="108"/>
      <c r="E88" s="109"/>
      <c r="F88" s="110"/>
      <c r="G88" s="1"/>
      <c r="H88" s="1"/>
      <c r="I88" s="1"/>
      <c r="J88" s="159"/>
      <c r="K88" s="173"/>
      <c r="L88" s="159"/>
      <c r="M88" s="160"/>
      <c r="N88" s="159"/>
      <c r="O88" s="159"/>
      <c r="P88" s="169"/>
      <c r="Q88" s="40"/>
      <c r="R88" s="166" t="s">
        <v>2234</v>
      </c>
      <c r="S88" s="62"/>
      <c r="T88" s="62"/>
      <c r="U88" s="62"/>
      <c r="V88" s="62"/>
      <c r="W88" s="62"/>
      <c r="X88" s="168"/>
      <c r="Y88" s="167"/>
      <c r="Z88" s="166"/>
      <c r="AA88" s="62"/>
      <c r="AB88" s="62"/>
      <c r="AC88" s="62"/>
      <c r="AD88" s="62"/>
      <c r="AE88" s="62"/>
      <c r="AF88" s="50"/>
      <c r="AG88" s="50"/>
      <c r="AH88" s="50"/>
      <c r="AI88" s="50"/>
      <c r="AJ88" s="50"/>
      <c r="AK88" s="50"/>
      <c r="AL88" s="50"/>
      <c r="AM88" s="50"/>
      <c r="AN88" s="50"/>
      <c r="AO88" s="165"/>
      <c r="AP88" s="164"/>
      <c r="AQ88" s="163">
        <v>5</v>
      </c>
      <c r="AR88" s="162" t="s">
        <v>2251</v>
      </c>
      <c r="AS88" s="159"/>
      <c r="AT88" s="161"/>
      <c r="AU88" s="89">
        <f>ROUND(M81*X90,0)-AQ88</f>
        <v>741</v>
      </c>
      <c r="AV88" s="9"/>
    </row>
    <row r="89" spans="1:48" ht="14.25" customHeight="1" x14ac:dyDescent="0.3">
      <c r="A89" s="6">
        <v>22</v>
      </c>
      <c r="B89" s="154" t="s">
        <v>211</v>
      </c>
      <c r="C89" s="49" t="s">
        <v>2476</v>
      </c>
      <c r="D89" s="108"/>
      <c r="E89" s="109"/>
      <c r="F89" s="110"/>
      <c r="G89" s="1"/>
      <c r="H89" s="1"/>
      <c r="I89" s="1"/>
      <c r="J89" s="159"/>
      <c r="K89" s="173"/>
      <c r="L89" s="159"/>
      <c r="M89" s="160"/>
      <c r="N89" s="159"/>
      <c r="O89" s="159"/>
      <c r="P89" s="169"/>
      <c r="Q89" s="40"/>
      <c r="R89" s="67" t="s">
        <v>2231</v>
      </c>
      <c r="S89" s="58"/>
      <c r="T89" s="58"/>
      <c r="U89" s="58"/>
      <c r="V89" s="58"/>
      <c r="W89" s="58"/>
      <c r="X89" s="158"/>
      <c r="Y89" s="74"/>
      <c r="Z89" s="304" t="s">
        <v>2230</v>
      </c>
      <c r="AA89" s="305"/>
      <c r="AB89" s="305"/>
      <c r="AC89" s="305"/>
      <c r="AD89" s="305"/>
      <c r="AE89" s="306"/>
      <c r="AF89" s="62" t="s">
        <v>2244</v>
      </c>
      <c r="AG89" s="62"/>
      <c r="AH89" s="62"/>
      <c r="AI89" s="62"/>
      <c r="AJ89" s="62"/>
      <c r="AK89" s="62"/>
      <c r="AL89" s="62"/>
      <c r="AM89" s="62"/>
      <c r="AN89" s="62"/>
      <c r="AO89" s="50" t="s">
        <v>2224</v>
      </c>
      <c r="AP89" s="142">
        <v>0.7</v>
      </c>
      <c r="AQ89" s="157"/>
      <c r="AR89" s="156"/>
      <c r="AS89" s="156"/>
      <c r="AT89" s="155"/>
      <c r="AU89" s="89">
        <f>ROUND(ROUND(M81*X90,0)*AP89,0)-AQ88</f>
        <v>517</v>
      </c>
      <c r="AV89" s="9"/>
    </row>
    <row r="90" spans="1:48" ht="14.25" customHeight="1" x14ac:dyDescent="0.3">
      <c r="A90" s="6">
        <v>22</v>
      </c>
      <c r="B90" s="154" t="s">
        <v>210</v>
      </c>
      <c r="C90" s="49" t="s">
        <v>2475</v>
      </c>
      <c r="D90" s="108"/>
      <c r="E90" s="109"/>
      <c r="F90" s="110"/>
      <c r="G90" s="1"/>
      <c r="H90" s="1"/>
      <c r="I90" s="1"/>
      <c r="J90" s="159"/>
      <c r="K90" s="173"/>
      <c r="L90" s="159"/>
      <c r="M90" s="160"/>
      <c r="N90" s="159"/>
      <c r="O90" s="159"/>
      <c r="P90" s="169"/>
      <c r="Q90" s="40"/>
      <c r="R90" s="7"/>
      <c r="S90" s="7"/>
      <c r="T90" s="7"/>
      <c r="U90" s="7"/>
      <c r="V90" s="7"/>
      <c r="W90" s="127" t="s">
        <v>2224</v>
      </c>
      <c r="X90" s="150">
        <v>0.96499999999999997</v>
      </c>
      <c r="Y90" s="149"/>
      <c r="Z90" s="307"/>
      <c r="AA90" s="308"/>
      <c r="AB90" s="308"/>
      <c r="AC90" s="308"/>
      <c r="AD90" s="308"/>
      <c r="AE90" s="309"/>
      <c r="AF90" s="62" t="s">
        <v>2248</v>
      </c>
      <c r="AG90" s="62"/>
      <c r="AH90" s="62"/>
      <c r="AI90" s="62"/>
      <c r="AJ90" s="62"/>
      <c r="AK90" s="62"/>
      <c r="AL90" s="62"/>
      <c r="AM90" s="62"/>
      <c r="AN90" s="62"/>
      <c r="AO90" s="50" t="s">
        <v>2224</v>
      </c>
      <c r="AP90" s="142">
        <v>0.5</v>
      </c>
      <c r="AQ90" s="148"/>
      <c r="AR90" s="147"/>
      <c r="AS90" s="146"/>
      <c r="AT90" s="145"/>
      <c r="AU90" s="89">
        <f>ROUND(ROUND(M81*X90,0)*AP90,0)-AQ88</f>
        <v>368</v>
      </c>
      <c r="AV90" s="9"/>
    </row>
    <row r="91" spans="1:48" ht="14.25" customHeight="1" x14ac:dyDescent="0.3">
      <c r="A91" s="6">
        <v>22</v>
      </c>
      <c r="B91" s="154">
        <v>4161</v>
      </c>
      <c r="C91" s="49" t="s">
        <v>2474</v>
      </c>
      <c r="D91" s="108"/>
      <c r="E91" s="109"/>
      <c r="F91" s="109"/>
      <c r="G91" s="47" t="s">
        <v>2473</v>
      </c>
      <c r="H91" s="30"/>
      <c r="I91" s="30"/>
      <c r="J91" s="165"/>
      <c r="K91" s="30"/>
      <c r="L91" s="165"/>
      <c r="M91" s="164"/>
      <c r="N91" s="165"/>
      <c r="O91" s="165"/>
      <c r="P91" s="177"/>
      <c r="Q91" s="48"/>
      <c r="R91" s="30"/>
      <c r="S91" s="50"/>
      <c r="T91" s="50"/>
      <c r="U91" s="50"/>
      <c r="V91" s="50"/>
      <c r="W91" s="50"/>
      <c r="X91" s="52"/>
      <c r="Y91" s="171"/>
      <c r="Z91" s="166"/>
      <c r="AA91" s="62"/>
      <c r="AB91" s="62"/>
      <c r="AC91" s="62"/>
      <c r="AD91" s="62"/>
      <c r="AE91" s="62"/>
      <c r="AF91" s="50"/>
      <c r="AG91" s="50"/>
      <c r="AH91" s="50"/>
      <c r="AI91" s="50"/>
      <c r="AJ91" s="50"/>
      <c r="AK91" s="50"/>
      <c r="AL91" s="50"/>
      <c r="AM91" s="50"/>
      <c r="AN91" s="50"/>
      <c r="AO91" s="165"/>
      <c r="AP91" s="164"/>
      <c r="AQ91" s="176"/>
      <c r="AR91" s="165"/>
      <c r="AS91" s="165"/>
      <c r="AT91" s="175"/>
      <c r="AU91" s="89">
        <f>ROUND(M93,0)</f>
        <v>737</v>
      </c>
      <c r="AV91" s="9"/>
    </row>
    <row r="92" spans="1:48" ht="14.25" customHeight="1" x14ac:dyDescent="0.3">
      <c r="A92" s="6">
        <v>22</v>
      </c>
      <c r="B92" s="154">
        <v>4162</v>
      </c>
      <c r="C92" s="49" t="s">
        <v>2472</v>
      </c>
      <c r="D92" s="108"/>
      <c r="E92" s="109"/>
      <c r="F92" s="109"/>
      <c r="G92" s="41"/>
      <c r="H92" s="1"/>
      <c r="I92" s="1"/>
      <c r="J92" s="159"/>
      <c r="K92" s="1"/>
      <c r="L92" s="159"/>
      <c r="M92" s="160"/>
      <c r="N92" s="159"/>
      <c r="O92" s="159"/>
      <c r="P92" s="1"/>
      <c r="Q92" s="40"/>
      <c r="R92" s="1"/>
      <c r="S92" s="58"/>
      <c r="T92" s="58"/>
      <c r="U92" s="58"/>
      <c r="V92" s="58"/>
      <c r="W92" s="58"/>
      <c r="X92" s="158"/>
      <c r="Y92" s="74"/>
      <c r="Z92" s="304" t="s">
        <v>2230</v>
      </c>
      <c r="AA92" s="305"/>
      <c r="AB92" s="305"/>
      <c r="AC92" s="305"/>
      <c r="AD92" s="305"/>
      <c r="AE92" s="306"/>
      <c r="AF92" s="62" t="s">
        <v>2244</v>
      </c>
      <c r="AG92" s="62"/>
      <c r="AH92" s="62"/>
      <c r="AI92" s="62"/>
      <c r="AJ92" s="62"/>
      <c r="AK92" s="62"/>
      <c r="AL92" s="62"/>
      <c r="AM92" s="62"/>
      <c r="AN92" s="62"/>
      <c r="AO92" s="50" t="s">
        <v>2224</v>
      </c>
      <c r="AP92" s="142">
        <v>0.7</v>
      </c>
      <c r="AQ92" s="157"/>
      <c r="AR92" s="156"/>
      <c r="AS92" s="156"/>
      <c r="AT92" s="155"/>
      <c r="AU92" s="89">
        <f>ROUND(M93*AP92,0)</f>
        <v>516</v>
      </c>
      <c r="AV92" s="9"/>
    </row>
    <row r="93" spans="1:48" ht="14.25" customHeight="1" x14ac:dyDescent="0.3">
      <c r="A93" s="6">
        <v>22</v>
      </c>
      <c r="B93" s="154" t="s">
        <v>287</v>
      </c>
      <c r="C93" s="49" t="s">
        <v>2471</v>
      </c>
      <c r="D93" s="108"/>
      <c r="E93" s="109"/>
      <c r="F93" s="109"/>
      <c r="G93" s="41"/>
      <c r="H93" s="1"/>
      <c r="I93" s="1"/>
      <c r="J93" s="159"/>
      <c r="K93" s="1"/>
      <c r="L93" s="159"/>
      <c r="M93" s="174">
        <v>737</v>
      </c>
      <c r="N93" s="1" t="s">
        <v>1860</v>
      </c>
      <c r="O93" s="159"/>
      <c r="P93" s="169"/>
      <c r="Q93" s="40"/>
      <c r="R93" s="1"/>
      <c r="S93" s="58"/>
      <c r="T93" s="58"/>
      <c r="U93" s="58"/>
      <c r="V93" s="58"/>
      <c r="W93" s="58"/>
      <c r="X93" s="158"/>
      <c r="Y93" s="74"/>
      <c r="Z93" s="307"/>
      <c r="AA93" s="308"/>
      <c r="AB93" s="308"/>
      <c r="AC93" s="308"/>
      <c r="AD93" s="308"/>
      <c r="AE93" s="309"/>
      <c r="AF93" s="62" t="s">
        <v>2248</v>
      </c>
      <c r="AG93" s="62"/>
      <c r="AH93" s="62"/>
      <c r="AI93" s="62"/>
      <c r="AJ93" s="62"/>
      <c r="AK93" s="62"/>
      <c r="AL93" s="62"/>
      <c r="AM93" s="62"/>
      <c r="AN93" s="62"/>
      <c r="AO93" s="50" t="s">
        <v>2224</v>
      </c>
      <c r="AP93" s="142">
        <v>0.5</v>
      </c>
      <c r="AQ93" s="157"/>
      <c r="AR93" s="156"/>
      <c r="AS93" s="156"/>
      <c r="AT93" s="155"/>
      <c r="AU93" s="89">
        <f>ROUND(M93*AP93,0)</f>
        <v>369</v>
      </c>
      <c r="AV93" s="9"/>
    </row>
    <row r="94" spans="1:48" ht="14.25" customHeight="1" x14ac:dyDescent="0.3">
      <c r="A94" s="6">
        <v>22</v>
      </c>
      <c r="B94" s="154">
        <v>4163</v>
      </c>
      <c r="C94" s="49" t="s">
        <v>2470</v>
      </c>
      <c r="D94" s="108"/>
      <c r="E94" s="109"/>
      <c r="F94" s="109"/>
      <c r="G94" s="41"/>
      <c r="H94" s="1"/>
      <c r="I94" s="1"/>
      <c r="J94" s="159"/>
      <c r="K94" s="1"/>
      <c r="L94" s="159"/>
      <c r="M94" s="160"/>
      <c r="N94" s="159"/>
      <c r="O94" s="159"/>
      <c r="P94" s="169"/>
      <c r="Q94" s="40"/>
      <c r="R94" s="166" t="s">
        <v>2234</v>
      </c>
      <c r="S94" s="62"/>
      <c r="T94" s="62"/>
      <c r="U94" s="62"/>
      <c r="V94" s="62"/>
      <c r="W94" s="62"/>
      <c r="X94" s="168"/>
      <c r="Y94" s="167"/>
      <c r="Z94" s="67"/>
      <c r="AA94" s="58"/>
      <c r="AB94" s="58"/>
      <c r="AC94" s="58"/>
      <c r="AD94" s="58"/>
      <c r="AE94" s="58"/>
      <c r="AF94" s="50"/>
      <c r="AG94" s="50"/>
      <c r="AH94" s="50"/>
      <c r="AI94" s="50"/>
      <c r="AJ94" s="50"/>
      <c r="AK94" s="50"/>
      <c r="AL94" s="50"/>
      <c r="AM94" s="50"/>
      <c r="AN94" s="50"/>
      <c r="AO94" s="165"/>
      <c r="AP94" s="164"/>
      <c r="AQ94" s="173"/>
      <c r="AR94" s="159"/>
      <c r="AS94" s="159"/>
      <c r="AT94" s="161"/>
      <c r="AU94" s="89">
        <f>ROUND(M93*X96,0)</f>
        <v>711</v>
      </c>
      <c r="AV94" s="9"/>
    </row>
    <row r="95" spans="1:48" ht="14.25" customHeight="1" x14ac:dyDescent="0.3">
      <c r="A95" s="6">
        <v>22</v>
      </c>
      <c r="B95" s="154">
        <v>4164</v>
      </c>
      <c r="C95" s="49" t="s">
        <v>2469</v>
      </c>
      <c r="D95" s="108"/>
      <c r="E95" s="109"/>
      <c r="F95" s="109"/>
      <c r="G95" s="41"/>
      <c r="H95" s="1"/>
      <c r="I95" s="1"/>
      <c r="J95" s="159"/>
      <c r="K95" s="1"/>
      <c r="L95" s="159"/>
      <c r="M95" s="160"/>
      <c r="N95" s="159"/>
      <c r="O95" s="159"/>
      <c r="P95" s="169"/>
      <c r="Q95" s="40"/>
      <c r="R95" s="67" t="s">
        <v>2231</v>
      </c>
      <c r="S95" s="58"/>
      <c r="T95" s="58"/>
      <c r="U95" s="58"/>
      <c r="V95" s="58"/>
      <c r="W95" s="58"/>
      <c r="X95" s="158"/>
      <c r="Y95" s="74"/>
      <c r="Z95" s="304" t="s">
        <v>2230</v>
      </c>
      <c r="AA95" s="305"/>
      <c r="AB95" s="305"/>
      <c r="AC95" s="305"/>
      <c r="AD95" s="305"/>
      <c r="AE95" s="306"/>
      <c r="AF95" s="62" t="s">
        <v>2244</v>
      </c>
      <c r="AG95" s="62"/>
      <c r="AH95" s="62"/>
      <c r="AI95" s="62"/>
      <c r="AJ95" s="62"/>
      <c r="AK95" s="62"/>
      <c r="AL95" s="62"/>
      <c r="AM95" s="62"/>
      <c r="AN95" s="62"/>
      <c r="AO95" s="50" t="s">
        <v>2224</v>
      </c>
      <c r="AP95" s="142">
        <v>0.7</v>
      </c>
      <c r="AQ95" s="157"/>
      <c r="AR95" s="156"/>
      <c r="AS95" s="156"/>
      <c r="AT95" s="155"/>
      <c r="AU95" s="89">
        <f>ROUND(ROUND(M93*X96,0)*AP95,0)</f>
        <v>498</v>
      </c>
      <c r="AV95" s="9"/>
    </row>
    <row r="96" spans="1:48" ht="14.25" customHeight="1" x14ac:dyDescent="0.3">
      <c r="A96" s="6">
        <v>22</v>
      </c>
      <c r="B96" s="154" t="s">
        <v>286</v>
      </c>
      <c r="C96" s="49" t="s">
        <v>2468</v>
      </c>
      <c r="D96" s="108"/>
      <c r="E96" s="109"/>
      <c r="F96" s="109"/>
      <c r="G96" s="41"/>
      <c r="H96" s="1"/>
      <c r="I96" s="1"/>
      <c r="J96" s="159"/>
      <c r="K96" s="1"/>
      <c r="L96" s="159"/>
      <c r="M96" s="160"/>
      <c r="N96" s="159"/>
      <c r="O96" s="159"/>
      <c r="P96" s="169"/>
      <c r="Q96" s="40"/>
      <c r="R96" s="7"/>
      <c r="S96" s="7"/>
      <c r="T96" s="7"/>
      <c r="U96" s="7"/>
      <c r="V96" s="7"/>
      <c r="W96" s="127" t="s">
        <v>2224</v>
      </c>
      <c r="X96" s="150">
        <v>0.96499999999999997</v>
      </c>
      <c r="Y96" s="149"/>
      <c r="Z96" s="307"/>
      <c r="AA96" s="308"/>
      <c r="AB96" s="308"/>
      <c r="AC96" s="308"/>
      <c r="AD96" s="308"/>
      <c r="AE96" s="309"/>
      <c r="AF96" s="62" t="s">
        <v>2248</v>
      </c>
      <c r="AG96" s="62"/>
      <c r="AH96" s="62"/>
      <c r="AI96" s="62"/>
      <c r="AJ96" s="62"/>
      <c r="AK96" s="62"/>
      <c r="AL96" s="62"/>
      <c r="AM96" s="62"/>
      <c r="AN96" s="62"/>
      <c r="AO96" s="50" t="s">
        <v>2224</v>
      </c>
      <c r="AP96" s="142">
        <v>0.5</v>
      </c>
      <c r="AQ96" s="172"/>
      <c r="AR96" s="146"/>
      <c r="AS96" s="146"/>
      <c r="AT96" s="145"/>
      <c r="AU96" s="89">
        <f>ROUND(ROUND(M93*X96,0)*AP96,0)</f>
        <v>356</v>
      </c>
      <c r="AV96" s="9"/>
    </row>
    <row r="97" spans="1:48" ht="14.25" customHeight="1" x14ac:dyDescent="0.3">
      <c r="A97" s="6">
        <v>22</v>
      </c>
      <c r="B97" s="154" t="s">
        <v>209</v>
      </c>
      <c r="C97" s="49" t="s">
        <v>2467</v>
      </c>
      <c r="D97" s="108"/>
      <c r="E97" s="109"/>
      <c r="F97" s="109"/>
      <c r="G97" s="41"/>
      <c r="H97" s="1"/>
      <c r="I97" s="1"/>
      <c r="J97" s="159"/>
      <c r="K97" s="1"/>
      <c r="L97" s="159"/>
      <c r="M97" s="160"/>
      <c r="N97" s="159"/>
      <c r="O97" s="159"/>
      <c r="P97" s="169"/>
      <c r="Q97" s="40"/>
      <c r="R97" s="30"/>
      <c r="S97" s="50"/>
      <c r="T97" s="50"/>
      <c r="U97" s="50"/>
      <c r="V97" s="50"/>
      <c r="W97" s="50"/>
      <c r="X97" s="52"/>
      <c r="Y97" s="171"/>
      <c r="Z97" s="166"/>
      <c r="AA97" s="62"/>
      <c r="AB97" s="62"/>
      <c r="AC97" s="62"/>
      <c r="AD97" s="62"/>
      <c r="AE97" s="62"/>
      <c r="AF97" s="50"/>
      <c r="AG97" s="50"/>
      <c r="AH97" s="50"/>
      <c r="AI97" s="50"/>
      <c r="AJ97" s="50"/>
      <c r="AK97" s="50"/>
      <c r="AL97" s="50"/>
      <c r="AM97" s="50"/>
      <c r="AN97" s="50"/>
      <c r="AO97" s="165"/>
      <c r="AP97" s="164"/>
      <c r="AQ97" s="310" t="s">
        <v>2255</v>
      </c>
      <c r="AR97" s="311"/>
      <c r="AS97" s="311"/>
      <c r="AT97" s="312"/>
      <c r="AU97" s="89">
        <f>ROUND(M93,0)-AQ100</f>
        <v>732</v>
      </c>
      <c r="AV97" s="9"/>
    </row>
    <row r="98" spans="1:48" ht="14.25" customHeight="1" x14ac:dyDescent="0.3">
      <c r="A98" s="6">
        <v>22</v>
      </c>
      <c r="B98" s="154" t="s">
        <v>208</v>
      </c>
      <c r="C98" s="49" t="s">
        <v>2466</v>
      </c>
      <c r="D98" s="108"/>
      <c r="E98" s="109"/>
      <c r="F98" s="109"/>
      <c r="G98" s="41"/>
      <c r="H98" s="1"/>
      <c r="I98" s="1"/>
      <c r="J98" s="159"/>
      <c r="K98" s="1"/>
      <c r="L98" s="159"/>
      <c r="M98" s="160"/>
      <c r="N98" s="159"/>
      <c r="O98" s="159"/>
      <c r="P98" s="170"/>
      <c r="Q98" s="40"/>
      <c r="R98" s="1"/>
      <c r="S98" s="58"/>
      <c r="T98" s="58"/>
      <c r="U98" s="58"/>
      <c r="V98" s="58"/>
      <c r="W98" s="58"/>
      <c r="X98" s="158"/>
      <c r="Y98" s="74"/>
      <c r="Z98" s="304" t="s">
        <v>2230</v>
      </c>
      <c r="AA98" s="305"/>
      <c r="AB98" s="305"/>
      <c r="AC98" s="305"/>
      <c r="AD98" s="305"/>
      <c r="AE98" s="306"/>
      <c r="AF98" s="62" t="s">
        <v>2244</v>
      </c>
      <c r="AG98" s="62"/>
      <c r="AH98" s="62"/>
      <c r="AI98" s="62"/>
      <c r="AJ98" s="62"/>
      <c r="AK98" s="62"/>
      <c r="AL98" s="62"/>
      <c r="AM98" s="62"/>
      <c r="AN98" s="62"/>
      <c r="AO98" s="50" t="s">
        <v>2224</v>
      </c>
      <c r="AP98" s="142">
        <v>0.7</v>
      </c>
      <c r="AQ98" s="313"/>
      <c r="AR98" s="314"/>
      <c r="AS98" s="314"/>
      <c r="AT98" s="315"/>
      <c r="AU98" s="89">
        <f>ROUND(M93*AP98,0)-AQ100</f>
        <v>511</v>
      </c>
      <c r="AV98" s="9"/>
    </row>
    <row r="99" spans="1:48" ht="14.25" customHeight="1" x14ac:dyDescent="0.3">
      <c r="A99" s="6">
        <v>22</v>
      </c>
      <c r="B99" s="154" t="s">
        <v>207</v>
      </c>
      <c r="C99" s="49" t="s">
        <v>2465</v>
      </c>
      <c r="D99" s="108"/>
      <c r="E99" s="109"/>
      <c r="F99" s="109"/>
      <c r="G99" s="41"/>
      <c r="H99" s="1"/>
      <c r="I99" s="1"/>
      <c r="J99" s="159"/>
      <c r="K99" s="1"/>
      <c r="L99" s="159"/>
      <c r="M99" s="160"/>
      <c r="N99" s="159"/>
      <c r="O99" s="159"/>
      <c r="P99" s="169"/>
      <c r="Q99" s="40"/>
      <c r="R99" s="1"/>
      <c r="S99" s="58"/>
      <c r="T99" s="58"/>
      <c r="U99" s="58"/>
      <c r="V99" s="58"/>
      <c r="W99" s="58"/>
      <c r="X99" s="158"/>
      <c r="Y99" s="74"/>
      <c r="Z99" s="307"/>
      <c r="AA99" s="308"/>
      <c r="AB99" s="308"/>
      <c r="AC99" s="308"/>
      <c r="AD99" s="308"/>
      <c r="AE99" s="309"/>
      <c r="AF99" s="62" t="s">
        <v>2248</v>
      </c>
      <c r="AG99" s="62"/>
      <c r="AH99" s="62"/>
      <c r="AI99" s="62"/>
      <c r="AJ99" s="62"/>
      <c r="AK99" s="62"/>
      <c r="AL99" s="62"/>
      <c r="AM99" s="62"/>
      <c r="AN99" s="62"/>
      <c r="AO99" s="50" t="s">
        <v>2224</v>
      </c>
      <c r="AP99" s="142">
        <v>0.5</v>
      </c>
      <c r="AQ99" s="313"/>
      <c r="AR99" s="314"/>
      <c r="AS99" s="314"/>
      <c r="AT99" s="315"/>
      <c r="AU99" s="89">
        <f>ROUND(M93*AP99,0)-AQ100</f>
        <v>364</v>
      </c>
      <c r="AV99" s="9"/>
    </row>
    <row r="100" spans="1:48" ht="14.25" customHeight="1" x14ac:dyDescent="0.3">
      <c r="A100" s="6">
        <v>22</v>
      </c>
      <c r="B100" s="154" t="s">
        <v>206</v>
      </c>
      <c r="C100" s="49" t="s">
        <v>2464</v>
      </c>
      <c r="D100" s="108"/>
      <c r="E100" s="109"/>
      <c r="F100" s="109"/>
      <c r="G100" s="41"/>
      <c r="H100" s="1"/>
      <c r="I100" s="1"/>
      <c r="J100" s="159"/>
      <c r="K100" s="1"/>
      <c r="L100" s="159"/>
      <c r="M100" s="160"/>
      <c r="N100" s="159"/>
      <c r="O100" s="159"/>
      <c r="P100" s="169"/>
      <c r="Q100" s="40"/>
      <c r="R100" s="166" t="s">
        <v>2234</v>
      </c>
      <c r="S100" s="62"/>
      <c r="T100" s="62"/>
      <c r="U100" s="62"/>
      <c r="V100" s="62"/>
      <c r="W100" s="62"/>
      <c r="X100" s="168"/>
      <c r="Y100" s="167"/>
      <c r="Z100" s="166"/>
      <c r="AA100" s="62"/>
      <c r="AB100" s="62"/>
      <c r="AC100" s="62"/>
      <c r="AD100" s="62"/>
      <c r="AE100" s="62"/>
      <c r="AF100" s="50"/>
      <c r="AG100" s="50"/>
      <c r="AH100" s="50"/>
      <c r="AI100" s="50"/>
      <c r="AJ100" s="50"/>
      <c r="AK100" s="50"/>
      <c r="AL100" s="50"/>
      <c r="AM100" s="50"/>
      <c r="AN100" s="50"/>
      <c r="AO100" s="165"/>
      <c r="AP100" s="164"/>
      <c r="AQ100" s="163">
        <v>5</v>
      </c>
      <c r="AR100" s="162" t="s">
        <v>2251</v>
      </c>
      <c r="AS100" s="159"/>
      <c r="AT100" s="161"/>
      <c r="AU100" s="89">
        <f>ROUND(M93*X102,0)-AQ100</f>
        <v>706</v>
      </c>
      <c r="AV100" s="9"/>
    </row>
    <row r="101" spans="1:48" ht="14.25" customHeight="1" x14ac:dyDescent="0.3">
      <c r="A101" s="6">
        <v>22</v>
      </c>
      <c r="B101" s="154" t="s">
        <v>205</v>
      </c>
      <c r="C101" s="49" t="s">
        <v>2463</v>
      </c>
      <c r="D101" s="108"/>
      <c r="E101" s="109"/>
      <c r="F101" s="109"/>
      <c r="G101" s="41"/>
      <c r="H101" s="1"/>
      <c r="I101" s="1"/>
      <c r="J101" s="159"/>
      <c r="K101" s="1"/>
      <c r="L101" s="159"/>
      <c r="M101" s="160"/>
      <c r="N101" s="159"/>
      <c r="O101" s="159"/>
      <c r="P101" s="169"/>
      <c r="Q101" s="40"/>
      <c r="R101" s="67" t="s">
        <v>2231</v>
      </c>
      <c r="S101" s="58"/>
      <c r="T101" s="58"/>
      <c r="U101" s="58"/>
      <c r="V101" s="58"/>
      <c r="W101" s="58"/>
      <c r="X101" s="158"/>
      <c r="Y101" s="74"/>
      <c r="Z101" s="304" t="s">
        <v>2230</v>
      </c>
      <c r="AA101" s="305"/>
      <c r="AB101" s="305"/>
      <c r="AC101" s="305"/>
      <c r="AD101" s="305"/>
      <c r="AE101" s="306"/>
      <c r="AF101" s="62" t="s">
        <v>2244</v>
      </c>
      <c r="AG101" s="62"/>
      <c r="AH101" s="62"/>
      <c r="AI101" s="62"/>
      <c r="AJ101" s="62"/>
      <c r="AK101" s="62"/>
      <c r="AL101" s="62"/>
      <c r="AM101" s="62"/>
      <c r="AN101" s="62"/>
      <c r="AO101" s="50" t="s">
        <v>2224</v>
      </c>
      <c r="AP101" s="142">
        <v>0.7</v>
      </c>
      <c r="AQ101" s="157"/>
      <c r="AR101" s="156"/>
      <c r="AS101" s="156"/>
      <c r="AT101" s="155"/>
      <c r="AU101" s="89">
        <f>ROUND(ROUND(M93*X102,0)*AP101,0)-AQ100</f>
        <v>493</v>
      </c>
      <c r="AV101" s="9"/>
    </row>
    <row r="102" spans="1:48" ht="14.25" customHeight="1" x14ac:dyDescent="0.3">
      <c r="A102" s="6">
        <v>22</v>
      </c>
      <c r="B102" s="154" t="s">
        <v>204</v>
      </c>
      <c r="C102" s="49" t="s">
        <v>2462</v>
      </c>
      <c r="D102" s="108"/>
      <c r="E102" s="109"/>
      <c r="F102" s="109"/>
      <c r="G102" s="41"/>
      <c r="H102" s="1"/>
      <c r="I102" s="1"/>
      <c r="J102" s="159"/>
      <c r="K102" s="1"/>
      <c r="L102" s="159"/>
      <c r="M102" s="160"/>
      <c r="N102" s="159"/>
      <c r="O102" s="159"/>
      <c r="P102" s="169"/>
      <c r="Q102" s="40"/>
      <c r="R102" s="7"/>
      <c r="S102" s="7"/>
      <c r="T102" s="7"/>
      <c r="U102" s="7"/>
      <c r="V102" s="7"/>
      <c r="W102" s="127" t="s">
        <v>2224</v>
      </c>
      <c r="X102" s="150">
        <v>0.96499999999999997</v>
      </c>
      <c r="Y102" s="149"/>
      <c r="Z102" s="307"/>
      <c r="AA102" s="308"/>
      <c r="AB102" s="308"/>
      <c r="AC102" s="308"/>
      <c r="AD102" s="308"/>
      <c r="AE102" s="309"/>
      <c r="AF102" s="62" t="s">
        <v>2248</v>
      </c>
      <c r="AG102" s="62"/>
      <c r="AH102" s="62"/>
      <c r="AI102" s="62"/>
      <c r="AJ102" s="62"/>
      <c r="AK102" s="62"/>
      <c r="AL102" s="62"/>
      <c r="AM102" s="62"/>
      <c r="AN102" s="62"/>
      <c r="AO102" s="50" t="s">
        <v>2224</v>
      </c>
      <c r="AP102" s="142">
        <v>0.5</v>
      </c>
      <c r="AQ102" s="148"/>
      <c r="AR102" s="147"/>
      <c r="AS102" s="146"/>
      <c r="AT102" s="145"/>
      <c r="AU102" s="89">
        <f>ROUND(ROUND(M93*X102,0)*AP102,0)-AQ100</f>
        <v>351</v>
      </c>
      <c r="AV102" s="9"/>
    </row>
    <row r="103" spans="1:48" ht="14.25" customHeight="1" x14ac:dyDescent="0.3">
      <c r="A103" s="6">
        <v>22</v>
      </c>
      <c r="B103" s="154">
        <v>4171</v>
      </c>
      <c r="C103" s="49" t="s">
        <v>2461</v>
      </c>
      <c r="D103" s="108"/>
      <c r="E103" s="109"/>
      <c r="F103" s="109"/>
      <c r="G103" s="47" t="s">
        <v>2460</v>
      </c>
      <c r="H103" s="30"/>
      <c r="I103" s="30"/>
      <c r="J103" s="165"/>
      <c r="K103" s="30"/>
      <c r="L103" s="165"/>
      <c r="M103" s="164"/>
      <c r="N103" s="165"/>
      <c r="O103" s="165"/>
      <c r="P103" s="177"/>
      <c r="Q103" s="48"/>
      <c r="R103" s="30"/>
      <c r="S103" s="50"/>
      <c r="T103" s="50"/>
      <c r="U103" s="50"/>
      <c r="V103" s="50"/>
      <c r="W103" s="50"/>
      <c r="X103" s="52"/>
      <c r="Y103" s="171"/>
      <c r="Z103" s="166"/>
      <c r="AA103" s="62"/>
      <c r="AB103" s="62"/>
      <c r="AC103" s="62"/>
      <c r="AD103" s="62"/>
      <c r="AE103" s="62"/>
      <c r="AF103" s="50"/>
      <c r="AG103" s="50"/>
      <c r="AH103" s="50"/>
      <c r="AI103" s="50"/>
      <c r="AJ103" s="50"/>
      <c r="AK103" s="50"/>
      <c r="AL103" s="50"/>
      <c r="AM103" s="50"/>
      <c r="AN103" s="50"/>
      <c r="AO103" s="165"/>
      <c r="AP103" s="164"/>
      <c r="AQ103" s="176"/>
      <c r="AR103" s="165"/>
      <c r="AS103" s="165"/>
      <c r="AT103" s="175"/>
      <c r="AU103" s="89">
        <f>ROUND(M105,0)</f>
        <v>616</v>
      </c>
      <c r="AV103" s="9"/>
    </row>
    <row r="104" spans="1:48" ht="14.25" customHeight="1" x14ac:dyDescent="0.3">
      <c r="A104" s="6">
        <v>22</v>
      </c>
      <c r="B104" s="154">
        <v>4172</v>
      </c>
      <c r="C104" s="49" t="s">
        <v>2459</v>
      </c>
      <c r="D104" s="108"/>
      <c r="E104" s="109"/>
      <c r="F104" s="109"/>
      <c r="G104" s="41"/>
      <c r="H104" s="1"/>
      <c r="I104" s="1"/>
      <c r="J104" s="159"/>
      <c r="K104" s="1"/>
      <c r="L104" s="159"/>
      <c r="M104" s="160"/>
      <c r="N104" s="159"/>
      <c r="O104" s="159"/>
      <c r="P104" s="1"/>
      <c r="Q104" s="40"/>
      <c r="R104" s="1"/>
      <c r="S104" s="58"/>
      <c r="T104" s="58"/>
      <c r="U104" s="58"/>
      <c r="V104" s="58"/>
      <c r="W104" s="58"/>
      <c r="X104" s="158"/>
      <c r="Y104" s="74"/>
      <c r="Z104" s="304" t="s">
        <v>2230</v>
      </c>
      <c r="AA104" s="305"/>
      <c r="AB104" s="305"/>
      <c r="AC104" s="305"/>
      <c r="AD104" s="305"/>
      <c r="AE104" s="306"/>
      <c r="AF104" s="62" t="s">
        <v>2244</v>
      </c>
      <c r="AG104" s="62"/>
      <c r="AH104" s="62"/>
      <c r="AI104" s="62"/>
      <c r="AJ104" s="62"/>
      <c r="AK104" s="62"/>
      <c r="AL104" s="62"/>
      <c r="AM104" s="62"/>
      <c r="AN104" s="62"/>
      <c r="AO104" s="50" t="s">
        <v>2224</v>
      </c>
      <c r="AP104" s="142">
        <v>0.7</v>
      </c>
      <c r="AQ104" s="157"/>
      <c r="AR104" s="156"/>
      <c r="AS104" s="156"/>
      <c r="AT104" s="155"/>
      <c r="AU104" s="89">
        <f>ROUND(M105*AP104,0)</f>
        <v>431</v>
      </c>
      <c r="AV104" s="9"/>
    </row>
    <row r="105" spans="1:48" ht="14.25" customHeight="1" x14ac:dyDescent="0.3">
      <c r="A105" s="6">
        <v>22</v>
      </c>
      <c r="B105" s="154" t="s">
        <v>285</v>
      </c>
      <c r="C105" s="49" t="s">
        <v>2458</v>
      </c>
      <c r="D105" s="108"/>
      <c r="E105" s="109"/>
      <c r="F105" s="109"/>
      <c r="G105" s="41"/>
      <c r="H105" s="1"/>
      <c r="I105" s="1"/>
      <c r="J105" s="159"/>
      <c r="K105" s="1"/>
      <c r="L105" s="159"/>
      <c r="M105" s="174">
        <v>616</v>
      </c>
      <c r="N105" s="1" t="s">
        <v>1860</v>
      </c>
      <c r="O105" s="159"/>
      <c r="P105" s="169"/>
      <c r="Q105" s="40"/>
      <c r="R105" s="1"/>
      <c r="S105" s="58"/>
      <c r="T105" s="58"/>
      <c r="U105" s="58"/>
      <c r="V105" s="58"/>
      <c r="W105" s="58"/>
      <c r="X105" s="158"/>
      <c r="Y105" s="74"/>
      <c r="Z105" s="307"/>
      <c r="AA105" s="308"/>
      <c r="AB105" s="308"/>
      <c r="AC105" s="308"/>
      <c r="AD105" s="308"/>
      <c r="AE105" s="309"/>
      <c r="AF105" s="62" t="s">
        <v>2248</v>
      </c>
      <c r="AG105" s="62"/>
      <c r="AH105" s="62"/>
      <c r="AI105" s="62"/>
      <c r="AJ105" s="62"/>
      <c r="AK105" s="62"/>
      <c r="AL105" s="62"/>
      <c r="AM105" s="62"/>
      <c r="AN105" s="62"/>
      <c r="AO105" s="50" t="s">
        <v>2224</v>
      </c>
      <c r="AP105" s="142">
        <v>0.5</v>
      </c>
      <c r="AQ105" s="157"/>
      <c r="AR105" s="156"/>
      <c r="AS105" s="156"/>
      <c r="AT105" s="155"/>
      <c r="AU105" s="89">
        <f>ROUND(M105*AP105,0)</f>
        <v>308</v>
      </c>
      <c r="AV105" s="9"/>
    </row>
    <row r="106" spans="1:48" ht="14.25" customHeight="1" x14ac:dyDescent="0.3">
      <c r="A106" s="6">
        <v>22</v>
      </c>
      <c r="B106" s="154">
        <v>4173</v>
      </c>
      <c r="C106" s="49" t="s">
        <v>2457</v>
      </c>
      <c r="D106" s="108"/>
      <c r="E106" s="109"/>
      <c r="F106" s="109"/>
      <c r="G106" s="41"/>
      <c r="H106" s="1"/>
      <c r="I106" s="1"/>
      <c r="J106" s="159"/>
      <c r="K106" s="1"/>
      <c r="L106" s="159"/>
      <c r="M106" s="160"/>
      <c r="N106" s="159"/>
      <c r="O106" s="159"/>
      <c r="P106" s="169"/>
      <c r="Q106" s="40"/>
      <c r="R106" s="166" t="s">
        <v>2234</v>
      </c>
      <c r="S106" s="62"/>
      <c r="T106" s="62"/>
      <c r="U106" s="62"/>
      <c r="V106" s="62"/>
      <c r="W106" s="62"/>
      <c r="X106" s="168"/>
      <c r="Y106" s="167"/>
      <c r="Z106" s="67"/>
      <c r="AA106" s="58"/>
      <c r="AB106" s="58"/>
      <c r="AC106" s="58"/>
      <c r="AD106" s="58"/>
      <c r="AE106" s="58"/>
      <c r="AF106" s="50"/>
      <c r="AG106" s="50"/>
      <c r="AH106" s="50"/>
      <c r="AI106" s="50"/>
      <c r="AJ106" s="50"/>
      <c r="AK106" s="50"/>
      <c r="AL106" s="50"/>
      <c r="AM106" s="50"/>
      <c r="AN106" s="50"/>
      <c r="AO106" s="165"/>
      <c r="AP106" s="164"/>
      <c r="AQ106" s="173"/>
      <c r="AR106" s="159"/>
      <c r="AS106" s="159"/>
      <c r="AT106" s="161"/>
      <c r="AU106" s="89">
        <f>ROUND(M105*X108,0)</f>
        <v>594</v>
      </c>
      <c r="AV106" s="9"/>
    </row>
    <row r="107" spans="1:48" ht="14.25" customHeight="1" x14ac:dyDescent="0.3">
      <c r="A107" s="6">
        <v>22</v>
      </c>
      <c r="B107" s="154">
        <v>4174</v>
      </c>
      <c r="C107" s="49" t="s">
        <v>2456</v>
      </c>
      <c r="D107" s="108"/>
      <c r="E107" s="109"/>
      <c r="F107" s="109"/>
      <c r="G107" s="41"/>
      <c r="H107" s="1"/>
      <c r="I107" s="1"/>
      <c r="J107" s="159"/>
      <c r="K107" s="1"/>
      <c r="L107" s="159"/>
      <c r="M107" s="160"/>
      <c r="N107" s="159"/>
      <c r="O107" s="159"/>
      <c r="P107" s="169"/>
      <c r="Q107" s="40"/>
      <c r="R107" s="67" t="s">
        <v>2231</v>
      </c>
      <c r="S107" s="58"/>
      <c r="T107" s="58"/>
      <c r="U107" s="58"/>
      <c r="V107" s="58"/>
      <c r="W107" s="58"/>
      <c r="X107" s="158"/>
      <c r="Y107" s="74"/>
      <c r="Z107" s="304" t="s">
        <v>2230</v>
      </c>
      <c r="AA107" s="305"/>
      <c r="AB107" s="305"/>
      <c r="AC107" s="305"/>
      <c r="AD107" s="305"/>
      <c r="AE107" s="306"/>
      <c r="AF107" s="62" t="s">
        <v>2244</v>
      </c>
      <c r="AG107" s="62"/>
      <c r="AH107" s="62"/>
      <c r="AI107" s="62"/>
      <c r="AJ107" s="62"/>
      <c r="AK107" s="62"/>
      <c r="AL107" s="62"/>
      <c r="AM107" s="62"/>
      <c r="AN107" s="62"/>
      <c r="AO107" s="50" t="s">
        <v>2224</v>
      </c>
      <c r="AP107" s="142">
        <v>0.7</v>
      </c>
      <c r="AQ107" s="157"/>
      <c r="AR107" s="156"/>
      <c r="AS107" s="156"/>
      <c r="AT107" s="155"/>
      <c r="AU107" s="89">
        <f>ROUND(ROUND(M105*X108,0)*AP107,0)</f>
        <v>416</v>
      </c>
      <c r="AV107" s="9"/>
    </row>
    <row r="108" spans="1:48" ht="14.25" customHeight="1" x14ac:dyDescent="0.3">
      <c r="A108" s="6">
        <v>22</v>
      </c>
      <c r="B108" s="154" t="s">
        <v>284</v>
      </c>
      <c r="C108" s="49" t="s">
        <v>2455</v>
      </c>
      <c r="D108" s="108"/>
      <c r="E108" s="109"/>
      <c r="F108" s="109"/>
      <c r="G108" s="41"/>
      <c r="H108" s="1"/>
      <c r="I108" s="1"/>
      <c r="J108" s="159"/>
      <c r="K108" s="1"/>
      <c r="L108" s="159"/>
      <c r="M108" s="160"/>
      <c r="N108" s="159"/>
      <c r="O108" s="159"/>
      <c r="P108" s="169"/>
      <c r="Q108" s="40"/>
      <c r="R108" s="7"/>
      <c r="S108" s="7"/>
      <c r="T108" s="7"/>
      <c r="U108" s="7"/>
      <c r="V108" s="7"/>
      <c r="W108" s="127" t="s">
        <v>2224</v>
      </c>
      <c r="X108" s="150">
        <v>0.96499999999999997</v>
      </c>
      <c r="Y108" s="149"/>
      <c r="Z108" s="307"/>
      <c r="AA108" s="308"/>
      <c r="AB108" s="308"/>
      <c r="AC108" s="308"/>
      <c r="AD108" s="308"/>
      <c r="AE108" s="309"/>
      <c r="AF108" s="62" t="s">
        <v>2248</v>
      </c>
      <c r="AG108" s="62"/>
      <c r="AH108" s="62"/>
      <c r="AI108" s="62"/>
      <c r="AJ108" s="62"/>
      <c r="AK108" s="62"/>
      <c r="AL108" s="62"/>
      <c r="AM108" s="62"/>
      <c r="AN108" s="62"/>
      <c r="AO108" s="50" t="s">
        <v>2224</v>
      </c>
      <c r="AP108" s="142">
        <v>0.5</v>
      </c>
      <c r="AQ108" s="172"/>
      <c r="AR108" s="146"/>
      <c r="AS108" s="146"/>
      <c r="AT108" s="145"/>
      <c r="AU108" s="89">
        <f>ROUND(ROUND(M105*X108,0)*AP108,0)</f>
        <v>297</v>
      </c>
      <c r="AV108" s="9"/>
    </row>
    <row r="109" spans="1:48" ht="14.25" customHeight="1" x14ac:dyDescent="0.3">
      <c r="A109" s="6">
        <v>22</v>
      </c>
      <c r="B109" s="154" t="s">
        <v>203</v>
      </c>
      <c r="C109" s="49" t="s">
        <v>2454</v>
      </c>
      <c r="D109" s="108"/>
      <c r="E109" s="109"/>
      <c r="F109" s="109"/>
      <c r="G109" s="41"/>
      <c r="H109" s="1"/>
      <c r="I109" s="1"/>
      <c r="J109" s="159"/>
      <c r="K109" s="1"/>
      <c r="L109" s="159"/>
      <c r="M109" s="160"/>
      <c r="N109" s="159"/>
      <c r="O109" s="159"/>
      <c r="P109" s="169"/>
      <c r="Q109" s="40"/>
      <c r="R109" s="30"/>
      <c r="S109" s="50"/>
      <c r="T109" s="50"/>
      <c r="U109" s="50"/>
      <c r="V109" s="50"/>
      <c r="W109" s="50"/>
      <c r="X109" s="52"/>
      <c r="Y109" s="171"/>
      <c r="Z109" s="166"/>
      <c r="AA109" s="62"/>
      <c r="AB109" s="62"/>
      <c r="AC109" s="62"/>
      <c r="AD109" s="62"/>
      <c r="AE109" s="62"/>
      <c r="AF109" s="50"/>
      <c r="AG109" s="50"/>
      <c r="AH109" s="50"/>
      <c r="AI109" s="50"/>
      <c r="AJ109" s="50"/>
      <c r="AK109" s="50"/>
      <c r="AL109" s="50"/>
      <c r="AM109" s="50"/>
      <c r="AN109" s="50"/>
      <c r="AO109" s="165"/>
      <c r="AP109" s="164"/>
      <c r="AQ109" s="310" t="s">
        <v>2255</v>
      </c>
      <c r="AR109" s="311"/>
      <c r="AS109" s="311"/>
      <c r="AT109" s="312"/>
      <c r="AU109" s="89">
        <f>ROUND(M105,0)-AQ112</f>
        <v>611</v>
      </c>
      <c r="AV109" s="9"/>
    </row>
    <row r="110" spans="1:48" ht="14.25" customHeight="1" x14ac:dyDescent="0.3">
      <c r="A110" s="6">
        <v>22</v>
      </c>
      <c r="B110" s="154" t="s">
        <v>202</v>
      </c>
      <c r="C110" s="49" t="s">
        <v>2453</v>
      </c>
      <c r="D110" s="108"/>
      <c r="E110" s="109"/>
      <c r="F110" s="109"/>
      <c r="G110" s="41"/>
      <c r="H110" s="1"/>
      <c r="I110" s="1"/>
      <c r="J110" s="159"/>
      <c r="K110" s="1"/>
      <c r="L110" s="159"/>
      <c r="M110" s="160"/>
      <c r="N110" s="159"/>
      <c r="O110" s="159"/>
      <c r="P110" s="170"/>
      <c r="Q110" s="40"/>
      <c r="R110" s="1"/>
      <c r="S110" s="58"/>
      <c r="T110" s="58"/>
      <c r="U110" s="58"/>
      <c r="V110" s="58"/>
      <c r="W110" s="58"/>
      <c r="X110" s="158"/>
      <c r="Y110" s="74"/>
      <c r="Z110" s="304" t="s">
        <v>2230</v>
      </c>
      <c r="AA110" s="305"/>
      <c r="AB110" s="305"/>
      <c r="AC110" s="305"/>
      <c r="AD110" s="305"/>
      <c r="AE110" s="306"/>
      <c r="AF110" s="62" t="s">
        <v>2244</v>
      </c>
      <c r="AG110" s="62"/>
      <c r="AH110" s="62"/>
      <c r="AI110" s="62"/>
      <c r="AJ110" s="62"/>
      <c r="AK110" s="62"/>
      <c r="AL110" s="62"/>
      <c r="AM110" s="62"/>
      <c r="AN110" s="62"/>
      <c r="AO110" s="50" t="s">
        <v>2224</v>
      </c>
      <c r="AP110" s="142">
        <v>0.7</v>
      </c>
      <c r="AQ110" s="313"/>
      <c r="AR110" s="314"/>
      <c r="AS110" s="314"/>
      <c r="AT110" s="315"/>
      <c r="AU110" s="89">
        <f>ROUND(M105*AP110,0)-AQ112</f>
        <v>426</v>
      </c>
      <c r="AV110" s="9"/>
    </row>
    <row r="111" spans="1:48" ht="14.25" customHeight="1" x14ac:dyDescent="0.3">
      <c r="A111" s="6">
        <v>22</v>
      </c>
      <c r="B111" s="154" t="s">
        <v>201</v>
      </c>
      <c r="C111" s="49" t="s">
        <v>2452</v>
      </c>
      <c r="D111" s="108"/>
      <c r="E111" s="109"/>
      <c r="F111" s="109"/>
      <c r="G111" s="41"/>
      <c r="H111" s="1"/>
      <c r="I111" s="1"/>
      <c r="J111" s="159"/>
      <c r="K111" s="1"/>
      <c r="L111" s="159"/>
      <c r="M111" s="160"/>
      <c r="N111" s="159"/>
      <c r="O111" s="159"/>
      <c r="P111" s="169"/>
      <c r="Q111" s="40"/>
      <c r="R111" s="1"/>
      <c r="S111" s="58"/>
      <c r="T111" s="58"/>
      <c r="U111" s="58"/>
      <c r="V111" s="58"/>
      <c r="W111" s="58"/>
      <c r="X111" s="158"/>
      <c r="Y111" s="74"/>
      <c r="Z111" s="307"/>
      <c r="AA111" s="308"/>
      <c r="AB111" s="308"/>
      <c r="AC111" s="308"/>
      <c r="AD111" s="308"/>
      <c r="AE111" s="309"/>
      <c r="AF111" s="62" t="s">
        <v>2248</v>
      </c>
      <c r="AG111" s="62"/>
      <c r="AH111" s="62"/>
      <c r="AI111" s="62"/>
      <c r="AJ111" s="62"/>
      <c r="AK111" s="62"/>
      <c r="AL111" s="62"/>
      <c r="AM111" s="62"/>
      <c r="AN111" s="62"/>
      <c r="AO111" s="50" t="s">
        <v>2224</v>
      </c>
      <c r="AP111" s="142">
        <v>0.5</v>
      </c>
      <c r="AQ111" s="313"/>
      <c r="AR111" s="314"/>
      <c r="AS111" s="314"/>
      <c r="AT111" s="315"/>
      <c r="AU111" s="89">
        <f>ROUND(M105*AP111,0)-AQ112</f>
        <v>303</v>
      </c>
      <c r="AV111" s="9"/>
    </row>
    <row r="112" spans="1:48" ht="14.25" customHeight="1" x14ac:dyDescent="0.3">
      <c r="A112" s="6">
        <v>22</v>
      </c>
      <c r="B112" s="154" t="s">
        <v>200</v>
      </c>
      <c r="C112" s="49" t="s">
        <v>2451</v>
      </c>
      <c r="D112" s="108"/>
      <c r="E112" s="109"/>
      <c r="F112" s="109"/>
      <c r="G112" s="41"/>
      <c r="H112" s="1"/>
      <c r="I112" s="1"/>
      <c r="J112" s="159"/>
      <c r="K112" s="1"/>
      <c r="L112" s="159"/>
      <c r="M112" s="160"/>
      <c r="N112" s="159"/>
      <c r="O112" s="159"/>
      <c r="P112" s="169"/>
      <c r="Q112" s="40"/>
      <c r="R112" s="166" t="s">
        <v>2234</v>
      </c>
      <c r="S112" s="62"/>
      <c r="T112" s="62"/>
      <c r="U112" s="62"/>
      <c r="V112" s="62"/>
      <c r="W112" s="62"/>
      <c r="X112" s="168"/>
      <c r="Y112" s="167"/>
      <c r="Z112" s="166"/>
      <c r="AA112" s="62"/>
      <c r="AB112" s="62"/>
      <c r="AC112" s="62"/>
      <c r="AD112" s="62"/>
      <c r="AE112" s="62"/>
      <c r="AF112" s="50"/>
      <c r="AG112" s="50"/>
      <c r="AH112" s="50"/>
      <c r="AI112" s="50"/>
      <c r="AJ112" s="50"/>
      <c r="AK112" s="50"/>
      <c r="AL112" s="50"/>
      <c r="AM112" s="50"/>
      <c r="AN112" s="50"/>
      <c r="AO112" s="165"/>
      <c r="AP112" s="164"/>
      <c r="AQ112" s="163">
        <v>5</v>
      </c>
      <c r="AR112" s="162" t="s">
        <v>2251</v>
      </c>
      <c r="AS112" s="159"/>
      <c r="AT112" s="161"/>
      <c r="AU112" s="89">
        <f>ROUND(M105*X114,0)-AQ112</f>
        <v>589</v>
      </c>
      <c r="AV112" s="9"/>
    </row>
    <row r="113" spans="1:48" ht="14.25" customHeight="1" x14ac:dyDescent="0.3">
      <c r="A113" s="6">
        <v>22</v>
      </c>
      <c r="B113" s="154" t="s">
        <v>199</v>
      </c>
      <c r="C113" s="49" t="s">
        <v>2450</v>
      </c>
      <c r="D113" s="108"/>
      <c r="E113" s="109"/>
      <c r="F113" s="109"/>
      <c r="G113" s="41"/>
      <c r="H113" s="1"/>
      <c r="I113" s="1"/>
      <c r="J113" s="159"/>
      <c r="K113" s="1"/>
      <c r="L113" s="159"/>
      <c r="M113" s="160"/>
      <c r="N113" s="159"/>
      <c r="O113" s="159"/>
      <c r="P113" s="169"/>
      <c r="Q113" s="40"/>
      <c r="R113" s="67" t="s">
        <v>2231</v>
      </c>
      <c r="S113" s="58"/>
      <c r="T113" s="58"/>
      <c r="U113" s="58"/>
      <c r="V113" s="58"/>
      <c r="W113" s="58"/>
      <c r="X113" s="158"/>
      <c r="Y113" s="74"/>
      <c r="Z113" s="304" t="s">
        <v>2230</v>
      </c>
      <c r="AA113" s="305"/>
      <c r="AB113" s="305"/>
      <c r="AC113" s="305"/>
      <c r="AD113" s="305"/>
      <c r="AE113" s="306"/>
      <c r="AF113" s="62" t="s">
        <v>2244</v>
      </c>
      <c r="AG113" s="62"/>
      <c r="AH113" s="62"/>
      <c r="AI113" s="62"/>
      <c r="AJ113" s="62"/>
      <c r="AK113" s="62"/>
      <c r="AL113" s="62"/>
      <c r="AM113" s="62"/>
      <c r="AN113" s="62"/>
      <c r="AO113" s="50" t="s">
        <v>2224</v>
      </c>
      <c r="AP113" s="279">
        <v>0.7</v>
      </c>
      <c r="AQ113" s="157"/>
      <c r="AR113" s="156"/>
      <c r="AS113" s="156"/>
      <c r="AT113" s="155"/>
      <c r="AU113" s="89">
        <f>ROUND(ROUND(M105*X114,0)*AP113,0)-AQ112</f>
        <v>411</v>
      </c>
      <c r="AV113" s="9"/>
    </row>
    <row r="114" spans="1:48" ht="14.25" customHeight="1" x14ac:dyDescent="0.3">
      <c r="A114" s="6">
        <v>22</v>
      </c>
      <c r="B114" s="154" t="s">
        <v>198</v>
      </c>
      <c r="C114" s="49" t="s">
        <v>2449</v>
      </c>
      <c r="D114" s="108"/>
      <c r="E114" s="109"/>
      <c r="F114" s="109"/>
      <c r="G114" s="39"/>
      <c r="H114" s="4"/>
      <c r="I114" s="4"/>
      <c r="J114" s="152"/>
      <c r="K114" s="4"/>
      <c r="L114" s="152"/>
      <c r="M114" s="183"/>
      <c r="N114" s="152"/>
      <c r="O114" s="152"/>
      <c r="P114" s="185"/>
      <c r="Q114" s="17"/>
      <c r="R114" s="7"/>
      <c r="S114" s="7"/>
      <c r="T114" s="7"/>
      <c r="U114" s="7"/>
      <c r="V114" s="7"/>
      <c r="W114" s="276" t="s">
        <v>2224</v>
      </c>
      <c r="X114" s="150">
        <v>0.96499999999999997</v>
      </c>
      <c r="Y114" s="149"/>
      <c r="Z114" s="307"/>
      <c r="AA114" s="308"/>
      <c r="AB114" s="308"/>
      <c r="AC114" s="308"/>
      <c r="AD114" s="308"/>
      <c r="AE114" s="309"/>
      <c r="AF114" s="46" t="s">
        <v>2248</v>
      </c>
      <c r="AG114" s="46"/>
      <c r="AH114" s="46"/>
      <c r="AI114" s="46"/>
      <c r="AJ114" s="46"/>
      <c r="AK114" s="46"/>
      <c r="AL114" s="46"/>
      <c r="AM114" s="46"/>
      <c r="AN114" s="46"/>
      <c r="AO114" s="53" t="s">
        <v>2224</v>
      </c>
      <c r="AP114" s="277">
        <v>0.5</v>
      </c>
      <c r="AQ114" s="148"/>
      <c r="AR114" s="147"/>
      <c r="AS114" s="146"/>
      <c r="AT114" s="145"/>
      <c r="AU114" s="89">
        <f>ROUND(ROUND(M105*X114,0)*AP114,0)-AQ112</f>
        <v>292</v>
      </c>
      <c r="AV114" s="9"/>
    </row>
    <row r="115" spans="1:48" ht="14.25" customHeight="1" x14ac:dyDescent="0.3">
      <c r="A115" s="6">
        <v>22</v>
      </c>
      <c r="B115" s="154">
        <v>4181</v>
      </c>
      <c r="C115" s="49" t="s">
        <v>2448</v>
      </c>
      <c r="D115" s="108"/>
      <c r="E115" s="109"/>
      <c r="F115" s="109"/>
      <c r="G115" s="47" t="s">
        <v>2447</v>
      </c>
      <c r="H115" s="30"/>
      <c r="I115" s="30"/>
      <c r="J115" s="165"/>
      <c r="K115" s="30"/>
      <c r="L115" s="165"/>
      <c r="M115" s="164"/>
      <c r="N115" s="165"/>
      <c r="O115" s="165"/>
      <c r="P115" s="177"/>
      <c r="Q115" s="48"/>
      <c r="R115" s="30"/>
      <c r="S115" s="50"/>
      <c r="T115" s="50"/>
      <c r="U115" s="50"/>
      <c r="V115" s="50"/>
      <c r="W115" s="50"/>
      <c r="X115" s="52"/>
      <c r="Y115" s="171"/>
      <c r="Z115" s="166"/>
      <c r="AA115" s="62"/>
      <c r="AB115" s="62"/>
      <c r="AC115" s="62"/>
      <c r="AD115" s="62"/>
      <c r="AE115" s="62"/>
      <c r="AF115" s="50"/>
      <c r="AG115" s="50"/>
      <c r="AH115" s="50"/>
      <c r="AI115" s="50"/>
      <c r="AJ115" s="50"/>
      <c r="AK115" s="50"/>
      <c r="AL115" s="50"/>
      <c r="AM115" s="50"/>
      <c r="AN115" s="50"/>
      <c r="AO115" s="165"/>
      <c r="AP115" s="164"/>
      <c r="AQ115" s="176"/>
      <c r="AR115" s="165"/>
      <c r="AS115" s="165"/>
      <c r="AT115" s="175"/>
      <c r="AU115" s="89">
        <f>ROUND(M117,0)</f>
        <v>550</v>
      </c>
      <c r="AV115" s="9"/>
    </row>
    <row r="116" spans="1:48" ht="14.25" customHeight="1" x14ac:dyDescent="0.3">
      <c r="A116" s="6">
        <v>22</v>
      </c>
      <c r="B116" s="154">
        <v>4182</v>
      </c>
      <c r="C116" s="49" t="s">
        <v>2446</v>
      </c>
      <c r="D116" s="108"/>
      <c r="E116" s="109"/>
      <c r="F116" s="109"/>
      <c r="G116" s="41"/>
      <c r="H116" s="1"/>
      <c r="I116" s="1"/>
      <c r="J116" s="159"/>
      <c r="K116" s="1"/>
      <c r="L116" s="159"/>
      <c r="M116" s="160"/>
      <c r="N116" s="159"/>
      <c r="O116" s="159"/>
      <c r="P116" s="1"/>
      <c r="Q116" s="40"/>
      <c r="R116" s="1"/>
      <c r="S116" s="58"/>
      <c r="T116" s="58"/>
      <c r="U116" s="58"/>
      <c r="V116" s="58"/>
      <c r="W116" s="58"/>
      <c r="X116" s="158"/>
      <c r="Y116" s="74"/>
      <c r="Z116" s="304" t="s">
        <v>2230</v>
      </c>
      <c r="AA116" s="305"/>
      <c r="AB116" s="305"/>
      <c r="AC116" s="305"/>
      <c r="AD116" s="305"/>
      <c r="AE116" s="306"/>
      <c r="AF116" s="62" t="s">
        <v>2244</v>
      </c>
      <c r="AG116" s="62"/>
      <c r="AH116" s="62"/>
      <c r="AI116" s="62"/>
      <c r="AJ116" s="62"/>
      <c r="AK116" s="62"/>
      <c r="AL116" s="62"/>
      <c r="AM116" s="62"/>
      <c r="AN116" s="62"/>
      <c r="AO116" s="50" t="s">
        <v>2224</v>
      </c>
      <c r="AP116" s="142">
        <v>0.7</v>
      </c>
      <c r="AQ116" s="157"/>
      <c r="AR116" s="156"/>
      <c r="AS116" s="156"/>
      <c r="AT116" s="155"/>
      <c r="AU116" s="89">
        <f>ROUND(M117*AP116,0)</f>
        <v>385</v>
      </c>
      <c r="AV116" s="9"/>
    </row>
    <row r="117" spans="1:48" ht="14.25" customHeight="1" x14ac:dyDescent="0.3">
      <c r="A117" s="6">
        <v>22</v>
      </c>
      <c r="B117" s="154" t="s">
        <v>283</v>
      </c>
      <c r="C117" s="49" t="s">
        <v>2445</v>
      </c>
      <c r="D117" s="108"/>
      <c r="E117" s="109"/>
      <c r="F117" s="109"/>
      <c r="G117" s="41"/>
      <c r="H117" s="1"/>
      <c r="I117" s="1"/>
      <c r="J117" s="159"/>
      <c r="K117" s="1"/>
      <c r="L117" s="159"/>
      <c r="M117" s="174">
        <v>550</v>
      </c>
      <c r="N117" s="1" t="s">
        <v>1860</v>
      </c>
      <c r="O117" s="159"/>
      <c r="P117" s="169"/>
      <c r="Q117" s="40"/>
      <c r="R117" s="1"/>
      <c r="S117" s="58"/>
      <c r="T117" s="58"/>
      <c r="U117" s="58"/>
      <c r="V117" s="58"/>
      <c r="W117" s="58"/>
      <c r="X117" s="158"/>
      <c r="Y117" s="74"/>
      <c r="Z117" s="307"/>
      <c r="AA117" s="308"/>
      <c r="AB117" s="308"/>
      <c r="AC117" s="308"/>
      <c r="AD117" s="308"/>
      <c r="AE117" s="309"/>
      <c r="AF117" s="62" t="s">
        <v>2440</v>
      </c>
      <c r="AG117" s="62"/>
      <c r="AH117" s="62"/>
      <c r="AI117" s="62"/>
      <c r="AJ117" s="62"/>
      <c r="AK117" s="62"/>
      <c r="AL117" s="62"/>
      <c r="AM117" s="62"/>
      <c r="AN117" s="62"/>
      <c r="AO117" s="50" t="s">
        <v>2439</v>
      </c>
      <c r="AP117" s="142">
        <v>0.5</v>
      </c>
      <c r="AQ117" s="157"/>
      <c r="AR117" s="156"/>
      <c r="AS117" s="156"/>
      <c r="AT117" s="155"/>
      <c r="AU117" s="89">
        <f>ROUND(M117*AP117,0)</f>
        <v>275</v>
      </c>
      <c r="AV117" s="9"/>
    </row>
    <row r="118" spans="1:48" ht="14.25" customHeight="1" x14ac:dyDescent="0.3">
      <c r="A118" s="6">
        <v>22</v>
      </c>
      <c r="B118" s="154">
        <v>4183</v>
      </c>
      <c r="C118" s="49" t="s">
        <v>2444</v>
      </c>
      <c r="D118" s="108"/>
      <c r="E118" s="109"/>
      <c r="F118" s="109"/>
      <c r="G118" s="41"/>
      <c r="H118" s="1"/>
      <c r="I118" s="1"/>
      <c r="J118" s="159"/>
      <c r="K118" s="1"/>
      <c r="L118" s="159"/>
      <c r="M118" s="160"/>
      <c r="N118" s="159"/>
      <c r="O118" s="159"/>
      <c r="P118" s="169"/>
      <c r="Q118" s="40"/>
      <c r="R118" s="166" t="s">
        <v>2234</v>
      </c>
      <c r="S118" s="62"/>
      <c r="T118" s="62"/>
      <c r="U118" s="62"/>
      <c r="V118" s="62"/>
      <c r="W118" s="62"/>
      <c r="X118" s="168"/>
      <c r="Y118" s="167"/>
      <c r="Z118" s="67"/>
      <c r="AA118" s="58"/>
      <c r="AB118" s="58"/>
      <c r="AC118" s="58"/>
      <c r="AD118" s="58"/>
      <c r="AE118" s="58"/>
      <c r="AF118" s="50"/>
      <c r="AG118" s="50"/>
      <c r="AH118" s="50"/>
      <c r="AI118" s="50"/>
      <c r="AJ118" s="50"/>
      <c r="AK118" s="50"/>
      <c r="AL118" s="50"/>
      <c r="AM118" s="50"/>
      <c r="AN118" s="50"/>
      <c r="AO118" s="165"/>
      <c r="AP118" s="164"/>
      <c r="AQ118" s="173"/>
      <c r="AR118" s="159"/>
      <c r="AS118" s="159"/>
      <c r="AT118" s="161"/>
      <c r="AU118" s="89">
        <f>ROUND(M117*X120,0)</f>
        <v>531</v>
      </c>
      <c r="AV118" s="9"/>
    </row>
    <row r="119" spans="1:48" ht="14.25" customHeight="1" x14ac:dyDescent="0.3">
      <c r="A119" s="6">
        <v>22</v>
      </c>
      <c r="B119" s="154">
        <v>4184</v>
      </c>
      <c r="C119" s="49" t="s">
        <v>2443</v>
      </c>
      <c r="D119" s="108"/>
      <c r="E119" s="109"/>
      <c r="F119" s="109"/>
      <c r="G119" s="41"/>
      <c r="H119" s="1"/>
      <c r="I119" s="1"/>
      <c r="J119" s="159"/>
      <c r="K119" s="1"/>
      <c r="L119" s="159"/>
      <c r="M119" s="160"/>
      <c r="N119" s="159"/>
      <c r="O119" s="159"/>
      <c r="P119" s="169"/>
      <c r="Q119" s="40"/>
      <c r="R119" s="67" t="s">
        <v>2231</v>
      </c>
      <c r="S119" s="58"/>
      <c r="T119" s="58"/>
      <c r="U119" s="58"/>
      <c r="V119" s="58"/>
      <c r="W119" s="58"/>
      <c r="X119" s="158"/>
      <c r="Y119" s="74"/>
      <c r="Z119" s="304" t="s">
        <v>2230</v>
      </c>
      <c r="AA119" s="305"/>
      <c r="AB119" s="305"/>
      <c r="AC119" s="305"/>
      <c r="AD119" s="305"/>
      <c r="AE119" s="306"/>
      <c r="AF119" s="62" t="s">
        <v>2442</v>
      </c>
      <c r="AG119" s="62"/>
      <c r="AH119" s="62"/>
      <c r="AI119" s="62"/>
      <c r="AJ119" s="62"/>
      <c r="AK119" s="62"/>
      <c r="AL119" s="62"/>
      <c r="AM119" s="62"/>
      <c r="AN119" s="62"/>
      <c r="AO119" s="50" t="s">
        <v>2439</v>
      </c>
      <c r="AP119" s="142">
        <v>0.7</v>
      </c>
      <c r="AQ119" s="157"/>
      <c r="AR119" s="156"/>
      <c r="AS119" s="156"/>
      <c r="AT119" s="155"/>
      <c r="AU119" s="89">
        <f>ROUND(ROUND(M117*X120,0)*AP119,0)</f>
        <v>372</v>
      </c>
      <c r="AV119" s="9"/>
    </row>
    <row r="120" spans="1:48" ht="14.25" customHeight="1" x14ac:dyDescent="0.3">
      <c r="A120" s="6">
        <v>22</v>
      </c>
      <c r="B120" s="154" t="s">
        <v>282</v>
      </c>
      <c r="C120" s="49" t="s">
        <v>2441</v>
      </c>
      <c r="D120" s="108"/>
      <c r="E120" s="109"/>
      <c r="F120" s="109"/>
      <c r="G120" s="41"/>
      <c r="H120" s="1"/>
      <c r="I120" s="1"/>
      <c r="J120" s="159"/>
      <c r="K120" s="1"/>
      <c r="L120" s="159"/>
      <c r="M120" s="160"/>
      <c r="N120" s="159"/>
      <c r="O120" s="159"/>
      <c r="P120" s="169"/>
      <c r="Q120" s="40"/>
      <c r="R120" s="7"/>
      <c r="S120" s="7"/>
      <c r="T120" s="7"/>
      <c r="U120" s="7"/>
      <c r="V120" s="7"/>
      <c r="W120" s="127" t="s">
        <v>2439</v>
      </c>
      <c r="X120" s="150">
        <v>0.96499999999999997</v>
      </c>
      <c r="Y120" s="149"/>
      <c r="Z120" s="307"/>
      <c r="AA120" s="308"/>
      <c r="AB120" s="308"/>
      <c r="AC120" s="308"/>
      <c r="AD120" s="308"/>
      <c r="AE120" s="309"/>
      <c r="AF120" s="62" t="s">
        <v>2440</v>
      </c>
      <c r="AG120" s="62"/>
      <c r="AH120" s="62"/>
      <c r="AI120" s="62"/>
      <c r="AJ120" s="62"/>
      <c r="AK120" s="62"/>
      <c r="AL120" s="62"/>
      <c r="AM120" s="62"/>
      <c r="AN120" s="62"/>
      <c r="AO120" s="50" t="s">
        <v>2439</v>
      </c>
      <c r="AP120" s="142">
        <v>0.5</v>
      </c>
      <c r="AQ120" s="172"/>
      <c r="AR120" s="146"/>
      <c r="AS120" s="146"/>
      <c r="AT120" s="145"/>
      <c r="AU120" s="89">
        <f>ROUND(ROUND(M117*X120,0)*AP120,0)</f>
        <v>266</v>
      </c>
      <c r="AV120" s="9"/>
    </row>
    <row r="121" spans="1:48" ht="14.25" customHeight="1" x14ac:dyDescent="0.3">
      <c r="A121" s="6">
        <v>22</v>
      </c>
      <c r="B121" s="154" t="s">
        <v>197</v>
      </c>
      <c r="C121" s="49" t="s">
        <v>2438</v>
      </c>
      <c r="D121" s="108"/>
      <c r="E121" s="109"/>
      <c r="F121" s="109"/>
      <c r="G121" s="41"/>
      <c r="H121" s="1"/>
      <c r="I121" s="1"/>
      <c r="J121" s="159"/>
      <c r="K121" s="1"/>
      <c r="L121" s="159"/>
      <c r="M121" s="160"/>
      <c r="N121" s="159"/>
      <c r="O121" s="159"/>
      <c r="P121" s="169"/>
      <c r="Q121" s="40"/>
      <c r="R121" s="30"/>
      <c r="S121" s="50"/>
      <c r="T121" s="50"/>
      <c r="U121" s="50"/>
      <c r="V121" s="50"/>
      <c r="W121" s="50"/>
      <c r="X121" s="52"/>
      <c r="Y121" s="171"/>
      <c r="Z121" s="166"/>
      <c r="AA121" s="62"/>
      <c r="AB121" s="62"/>
      <c r="AC121" s="62"/>
      <c r="AD121" s="62"/>
      <c r="AE121" s="62"/>
      <c r="AF121" s="50"/>
      <c r="AG121" s="50"/>
      <c r="AH121" s="50"/>
      <c r="AI121" s="50"/>
      <c r="AJ121" s="50"/>
      <c r="AK121" s="50"/>
      <c r="AL121" s="50"/>
      <c r="AM121" s="50"/>
      <c r="AN121" s="50"/>
      <c r="AO121" s="165"/>
      <c r="AP121" s="164"/>
      <c r="AQ121" s="310" t="s">
        <v>2255</v>
      </c>
      <c r="AR121" s="311"/>
      <c r="AS121" s="311"/>
      <c r="AT121" s="312"/>
      <c r="AU121" s="89">
        <f>ROUND(M117,0)-AQ124</f>
        <v>545</v>
      </c>
      <c r="AV121" s="9"/>
    </row>
    <row r="122" spans="1:48" ht="14.25" customHeight="1" x14ac:dyDescent="0.3">
      <c r="A122" s="6">
        <v>22</v>
      </c>
      <c r="B122" s="154" t="s">
        <v>196</v>
      </c>
      <c r="C122" s="49" t="s">
        <v>2437</v>
      </c>
      <c r="D122" s="108"/>
      <c r="E122" s="109"/>
      <c r="F122" s="109"/>
      <c r="G122" s="41"/>
      <c r="H122" s="1"/>
      <c r="I122" s="1"/>
      <c r="J122" s="159"/>
      <c r="K122" s="1"/>
      <c r="L122" s="159"/>
      <c r="M122" s="160"/>
      <c r="N122" s="159"/>
      <c r="O122" s="159"/>
      <c r="P122" s="170"/>
      <c r="Q122" s="40"/>
      <c r="R122" s="1"/>
      <c r="S122" s="58"/>
      <c r="T122" s="58"/>
      <c r="U122" s="58"/>
      <c r="V122" s="58"/>
      <c r="W122" s="58"/>
      <c r="X122" s="158"/>
      <c r="Y122" s="74"/>
      <c r="Z122" s="304" t="s">
        <v>2230</v>
      </c>
      <c r="AA122" s="305"/>
      <c r="AB122" s="305"/>
      <c r="AC122" s="305"/>
      <c r="AD122" s="305"/>
      <c r="AE122" s="306"/>
      <c r="AF122" s="62" t="s">
        <v>2244</v>
      </c>
      <c r="AG122" s="62"/>
      <c r="AH122" s="62"/>
      <c r="AI122" s="62"/>
      <c r="AJ122" s="62"/>
      <c r="AK122" s="62"/>
      <c r="AL122" s="62"/>
      <c r="AM122" s="62"/>
      <c r="AN122" s="62"/>
      <c r="AO122" s="50" t="s">
        <v>2224</v>
      </c>
      <c r="AP122" s="142">
        <v>0.7</v>
      </c>
      <c r="AQ122" s="313"/>
      <c r="AR122" s="314"/>
      <c r="AS122" s="314"/>
      <c r="AT122" s="315"/>
      <c r="AU122" s="89">
        <f>ROUND(M117*AP122,0)-AQ124</f>
        <v>380</v>
      </c>
      <c r="AV122" s="9"/>
    </row>
    <row r="123" spans="1:48" ht="14.25" customHeight="1" x14ac:dyDescent="0.3">
      <c r="A123" s="6">
        <v>22</v>
      </c>
      <c r="B123" s="154" t="s">
        <v>195</v>
      </c>
      <c r="C123" s="49" t="s">
        <v>2436</v>
      </c>
      <c r="D123" s="108"/>
      <c r="E123" s="109"/>
      <c r="F123" s="109"/>
      <c r="G123" s="41"/>
      <c r="H123" s="1"/>
      <c r="I123" s="1"/>
      <c r="J123" s="159"/>
      <c r="K123" s="1"/>
      <c r="L123" s="159"/>
      <c r="M123" s="160"/>
      <c r="N123" s="159"/>
      <c r="O123" s="159"/>
      <c r="P123" s="169"/>
      <c r="Q123" s="40"/>
      <c r="R123" s="1"/>
      <c r="S123" s="58"/>
      <c r="T123" s="58"/>
      <c r="U123" s="58"/>
      <c r="V123" s="58"/>
      <c r="W123" s="58"/>
      <c r="X123" s="158"/>
      <c r="Y123" s="74"/>
      <c r="Z123" s="307"/>
      <c r="AA123" s="308"/>
      <c r="AB123" s="308"/>
      <c r="AC123" s="308"/>
      <c r="AD123" s="308"/>
      <c r="AE123" s="309"/>
      <c r="AF123" s="62" t="s">
        <v>2248</v>
      </c>
      <c r="AG123" s="62"/>
      <c r="AH123" s="62"/>
      <c r="AI123" s="62"/>
      <c r="AJ123" s="62"/>
      <c r="AK123" s="62"/>
      <c r="AL123" s="62"/>
      <c r="AM123" s="62"/>
      <c r="AN123" s="62"/>
      <c r="AO123" s="50" t="s">
        <v>2224</v>
      </c>
      <c r="AP123" s="142">
        <v>0.5</v>
      </c>
      <c r="AQ123" s="313"/>
      <c r="AR123" s="314"/>
      <c r="AS123" s="314"/>
      <c r="AT123" s="315"/>
      <c r="AU123" s="89">
        <f>ROUND(M117*AP123,0)-AQ124</f>
        <v>270</v>
      </c>
      <c r="AV123" s="9"/>
    </row>
    <row r="124" spans="1:48" ht="14.25" customHeight="1" x14ac:dyDescent="0.3">
      <c r="A124" s="6">
        <v>22</v>
      </c>
      <c r="B124" s="154" t="s">
        <v>194</v>
      </c>
      <c r="C124" s="49" t="s">
        <v>2435</v>
      </c>
      <c r="D124" s="108"/>
      <c r="E124" s="109"/>
      <c r="F124" s="109"/>
      <c r="G124" s="41"/>
      <c r="H124" s="1"/>
      <c r="I124" s="1"/>
      <c r="J124" s="159"/>
      <c r="K124" s="1"/>
      <c r="L124" s="159"/>
      <c r="M124" s="160"/>
      <c r="N124" s="159"/>
      <c r="O124" s="159"/>
      <c r="P124" s="169"/>
      <c r="Q124" s="40"/>
      <c r="R124" s="166" t="s">
        <v>2234</v>
      </c>
      <c r="S124" s="62"/>
      <c r="T124" s="62"/>
      <c r="U124" s="62"/>
      <c r="V124" s="62"/>
      <c r="W124" s="62"/>
      <c r="X124" s="168"/>
      <c r="Y124" s="167"/>
      <c r="Z124" s="166"/>
      <c r="AA124" s="62"/>
      <c r="AB124" s="62"/>
      <c r="AC124" s="62"/>
      <c r="AD124" s="62"/>
      <c r="AE124" s="62"/>
      <c r="AF124" s="50"/>
      <c r="AG124" s="50"/>
      <c r="AH124" s="50"/>
      <c r="AI124" s="50"/>
      <c r="AJ124" s="50"/>
      <c r="AK124" s="50"/>
      <c r="AL124" s="50"/>
      <c r="AM124" s="50"/>
      <c r="AN124" s="50"/>
      <c r="AO124" s="165"/>
      <c r="AP124" s="164"/>
      <c r="AQ124" s="163">
        <v>5</v>
      </c>
      <c r="AR124" s="162" t="s">
        <v>2251</v>
      </c>
      <c r="AS124" s="159"/>
      <c r="AT124" s="161"/>
      <c r="AU124" s="89">
        <f>ROUND(M117*X126,0)-AQ124</f>
        <v>526</v>
      </c>
      <c r="AV124" s="9"/>
    </row>
    <row r="125" spans="1:48" ht="14.25" customHeight="1" x14ac:dyDescent="0.3">
      <c r="A125" s="6">
        <v>22</v>
      </c>
      <c r="B125" s="154" t="s">
        <v>193</v>
      </c>
      <c r="C125" s="49" t="s">
        <v>2434</v>
      </c>
      <c r="D125" s="108"/>
      <c r="E125" s="109"/>
      <c r="F125" s="109"/>
      <c r="G125" s="41"/>
      <c r="H125" s="1"/>
      <c r="I125" s="1"/>
      <c r="J125" s="159"/>
      <c r="K125" s="1"/>
      <c r="L125" s="159"/>
      <c r="M125" s="160"/>
      <c r="N125" s="159"/>
      <c r="O125" s="159"/>
      <c r="P125" s="169"/>
      <c r="Q125" s="40"/>
      <c r="R125" s="67" t="s">
        <v>2231</v>
      </c>
      <c r="S125" s="58"/>
      <c r="T125" s="58"/>
      <c r="U125" s="58"/>
      <c r="V125" s="58"/>
      <c r="W125" s="58"/>
      <c r="X125" s="158"/>
      <c r="Y125" s="74"/>
      <c r="Z125" s="304" t="s">
        <v>2230</v>
      </c>
      <c r="AA125" s="305"/>
      <c r="AB125" s="305"/>
      <c r="AC125" s="305"/>
      <c r="AD125" s="305"/>
      <c r="AE125" s="306"/>
      <c r="AF125" s="62" t="s">
        <v>2244</v>
      </c>
      <c r="AG125" s="62"/>
      <c r="AH125" s="62"/>
      <c r="AI125" s="62"/>
      <c r="AJ125" s="62"/>
      <c r="AK125" s="62"/>
      <c r="AL125" s="62"/>
      <c r="AM125" s="62"/>
      <c r="AN125" s="62"/>
      <c r="AO125" s="50" t="s">
        <v>2224</v>
      </c>
      <c r="AP125" s="142">
        <v>0.7</v>
      </c>
      <c r="AQ125" s="157"/>
      <c r="AR125" s="156"/>
      <c r="AS125" s="156"/>
      <c r="AT125" s="155"/>
      <c r="AU125" s="89">
        <f>ROUND(ROUND(M117*X126,0)*AP125,0)-AQ124</f>
        <v>367</v>
      </c>
      <c r="AV125" s="9"/>
    </row>
    <row r="126" spans="1:48" ht="14.25" customHeight="1" x14ac:dyDescent="0.3">
      <c r="A126" s="6">
        <v>22</v>
      </c>
      <c r="B126" s="154" t="s">
        <v>192</v>
      </c>
      <c r="C126" s="49" t="s">
        <v>2433</v>
      </c>
      <c r="D126" s="108"/>
      <c r="E126" s="109"/>
      <c r="F126" s="109"/>
      <c r="G126" s="41"/>
      <c r="H126" s="1"/>
      <c r="I126" s="1"/>
      <c r="J126" s="159"/>
      <c r="K126" s="1"/>
      <c r="L126" s="159"/>
      <c r="M126" s="160"/>
      <c r="N126" s="159"/>
      <c r="O126" s="159"/>
      <c r="P126" s="169"/>
      <c r="Q126" s="40"/>
      <c r="R126" s="7"/>
      <c r="S126" s="7"/>
      <c r="T126" s="7"/>
      <c r="U126" s="7"/>
      <c r="V126" s="7"/>
      <c r="W126" s="107" t="s">
        <v>2224</v>
      </c>
      <c r="X126" s="150">
        <v>0.96499999999999997</v>
      </c>
      <c r="Y126" s="149"/>
      <c r="Z126" s="307"/>
      <c r="AA126" s="308"/>
      <c r="AB126" s="308"/>
      <c r="AC126" s="308"/>
      <c r="AD126" s="308"/>
      <c r="AE126" s="309"/>
      <c r="AF126" s="62" t="s">
        <v>2248</v>
      </c>
      <c r="AG126" s="62"/>
      <c r="AH126" s="62"/>
      <c r="AI126" s="62"/>
      <c r="AJ126" s="62"/>
      <c r="AK126" s="62"/>
      <c r="AL126" s="62"/>
      <c r="AM126" s="62"/>
      <c r="AN126" s="62"/>
      <c r="AO126" s="50" t="s">
        <v>2224</v>
      </c>
      <c r="AP126" s="142">
        <v>0.5</v>
      </c>
      <c r="AQ126" s="148"/>
      <c r="AR126" s="147"/>
      <c r="AS126" s="146"/>
      <c r="AT126" s="145"/>
      <c r="AU126" s="89">
        <f>ROUND(ROUND(M117*X126,0)*AP126,0)-AQ124</f>
        <v>261</v>
      </c>
      <c r="AV126" s="9"/>
    </row>
    <row r="127" spans="1:48" ht="14.25" customHeight="1" x14ac:dyDescent="0.3">
      <c r="A127" s="6">
        <v>22</v>
      </c>
      <c r="B127" s="154">
        <v>4191</v>
      </c>
      <c r="C127" s="49" t="s">
        <v>2432</v>
      </c>
      <c r="D127" s="108"/>
      <c r="E127" s="109"/>
      <c r="F127" s="109"/>
      <c r="G127" s="47" t="s">
        <v>2431</v>
      </c>
      <c r="H127" s="30"/>
      <c r="I127" s="30"/>
      <c r="J127" s="165"/>
      <c r="K127" s="30"/>
      <c r="L127" s="165"/>
      <c r="M127" s="164"/>
      <c r="N127" s="165"/>
      <c r="O127" s="165"/>
      <c r="P127" s="177"/>
      <c r="Q127" s="48"/>
      <c r="R127" s="30"/>
      <c r="S127" s="50"/>
      <c r="T127" s="50"/>
      <c r="U127" s="50"/>
      <c r="V127" s="50"/>
      <c r="W127" s="50"/>
      <c r="X127" s="52"/>
      <c r="Y127" s="171"/>
      <c r="Z127" s="166"/>
      <c r="AA127" s="62"/>
      <c r="AB127" s="62"/>
      <c r="AC127" s="62"/>
      <c r="AD127" s="62"/>
      <c r="AE127" s="62"/>
      <c r="AF127" s="50"/>
      <c r="AG127" s="50"/>
      <c r="AH127" s="50"/>
      <c r="AI127" s="50"/>
      <c r="AJ127" s="50"/>
      <c r="AK127" s="50"/>
      <c r="AL127" s="50"/>
      <c r="AM127" s="50"/>
      <c r="AN127" s="50"/>
      <c r="AO127" s="165"/>
      <c r="AP127" s="164"/>
      <c r="AQ127" s="176"/>
      <c r="AR127" s="165"/>
      <c r="AS127" s="165"/>
      <c r="AT127" s="175"/>
      <c r="AU127" s="89">
        <f>ROUND(M129,0)</f>
        <v>528</v>
      </c>
      <c r="AV127" s="9"/>
    </row>
    <row r="128" spans="1:48" ht="14.25" customHeight="1" x14ac:dyDescent="0.3">
      <c r="A128" s="6">
        <v>22</v>
      </c>
      <c r="B128" s="154">
        <v>4192</v>
      </c>
      <c r="C128" s="49" t="s">
        <v>2430</v>
      </c>
      <c r="D128" s="108"/>
      <c r="E128" s="109"/>
      <c r="F128" s="109"/>
      <c r="G128" s="41"/>
      <c r="H128" s="1"/>
      <c r="I128" s="1"/>
      <c r="J128" s="159"/>
      <c r="K128" s="1"/>
      <c r="L128" s="159"/>
      <c r="M128" s="160"/>
      <c r="N128" s="159"/>
      <c r="O128" s="159"/>
      <c r="P128" s="1"/>
      <c r="Q128" s="40"/>
      <c r="R128" s="1"/>
      <c r="S128" s="58"/>
      <c r="T128" s="58"/>
      <c r="U128" s="58"/>
      <c r="V128" s="58"/>
      <c r="W128" s="58"/>
      <c r="X128" s="158"/>
      <c r="Y128" s="74"/>
      <c r="Z128" s="304" t="s">
        <v>2230</v>
      </c>
      <c r="AA128" s="305"/>
      <c r="AB128" s="305"/>
      <c r="AC128" s="305"/>
      <c r="AD128" s="305"/>
      <c r="AE128" s="306"/>
      <c r="AF128" s="62" t="s">
        <v>2244</v>
      </c>
      <c r="AG128" s="62"/>
      <c r="AH128" s="62"/>
      <c r="AI128" s="62"/>
      <c r="AJ128" s="62"/>
      <c r="AK128" s="62"/>
      <c r="AL128" s="62"/>
      <c r="AM128" s="62"/>
      <c r="AN128" s="62"/>
      <c r="AO128" s="50" t="s">
        <v>2224</v>
      </c>
      <c r="AP128" s="142">
        <v>0.7</v>
      </c>
      <c r="AQ128" s="157"/>
      <c r="AR128" s="156"/>
      <c r="AS128" s="156"/>
      <c r="AT128" s="155"/>
      <c r="AU128" s="89">
        <f>ROUND(M129*AP128,0)</f>
        <v>370</v>
      </c>
      <c r="AV128" s="9"/>
    </row>
    <row r="129" spans="1:48" ht="14.25" customHeight="1" x14ac:dyDescent="0.3">
      <c r="A129" s="6">
        <v>22</v>
      </c>
      <c r="B129" s="154" t="s">
        <v>281</v>
      </c>
      <c r="C129" s="49" t="s">
        <v>2429</v>
      </c>
      <c r="D129" s="108"/>
      <c r="E129" s="109"/>
      <c r="F129" s="109"/>
      <c r="G129" s="41"/>
      <c r="H129" s="1"/>
      <c r="I129" s="1"/>
      <c r="J129" s="159"/>
      <c r="K129" s="1"/>
      <c r="L129" s="159"/>
      <c r="M129" s="174">
        <v>528</v>
      </c>
      <c r="N129" s="1" t="s">
        <v>1860</v>
      </c>
      <c r="O129" s="159"/>
      <c r="P129" s="169"/>
      <c r="Q129" s="40"/>
      <c r="R129" s="1"/>
      <c r="S129" s="58"/>
      <c r="T129" s="58"/>
      <c r="U129" s="58"/>
      <c r="V129" s="58"/>
      <c r="W129" s="180"/>
      <c r="X129" s="179"/>
      <c r="Y129" s="74"/>
      <c r="Z129" s="307"/>
      <c r="AA129" s="308"/>
      <c r="AB129" s="308"/>
      <c r="AC129" s="308"/>
      <c r="AD129" s="308"/>
      <c r="AE129" s="309"/>
      <c r="AF129" s="62" t="s">
        <v>2248</v>
      </c>
      <c r="AG129" s="62"/>
      <c r="AH129" s="62"/>
      <c r="AI129" s="62"/>
      <c r="AJ129" s="62"/>
      <c r="AK129" s="62"/>
      <c r="AL129" s="62"/>
      <c r="AM129" s="62"/>
      <c r="AN129" s="62"/>
      <c r="AO129" s="50" t="s">
        <v>2224</v>
      </c>
      <c r="AP129" s="142">
        <v>0.5</v>
      </c>
      <c r="AQ129" s="157"/>
      <c r="AR129" s="156"/>
      <c r="AS129" s="156"/>
      <c r="AT129" s="155"/>
      <c r="AU129" s="89">
        <f>ROUND(M129*AP129,0)</f>
        <v>264</v>
      </c>
      <c r="AV129" s="9"/>
    </row>
    <row r="130" spans="1:48" ht="14.25" customHeight="1" x14ac:dyDescent="0.3">
      <c r="A130" s="6">
        <v>22</v>
      </c>
      <c r="B130" s="154">
        <v>4193</v>
      </c>
      <c r="C130" s="49" t="s">
        <v>2428</v>
      </c>
      <c r="D130" s="108"/>
      <c r="E130" s="109"/>
      <c r="F130" s="109"/>
      <c r="G130" s="41"/>
      <c r="H130" s="1"/>
      <c r="I130" s="1"/>
      <c r="J130" s="159"/>
      <c r="K130" s="1"/>
      <c r="L130" s="159"/>
      <c r="M130" s="160"/>
      <c r="N130" s="159"/>
      <c r="O130" s="159"/>
      <c r="P130" s="169"/>
      <c r="Q130" s="40"/>
      <c r="R130" s="166" t="s">
        <v>2234</v>
      </c>
      <c r="S130" s="62"/>
      <c r="T130" s="62"/>
      <c r="U130" s="62"/>
      <c r="V130" s="62"/>
      <c r="W130" s="62"/>
      <c r="X130" s="168"/>
      <c r="Y130" s="167"/>
      <c r="Z130" s="67"/>
      <c r="AA130" s="58"/>
      <c r="AB130" s="58"/>
      <c r="AC130" s="58"/>
      <c r="AD130" s="58"/>
      <c r="AE130" s="58"/>
      <c r="AF130" s="50"/>
      <c r="AG130" s="50"/>
      <c r="AH130" s="50"/>
      <c r="AI130" s="50"/>
      <c r="AJ130" s="50"/>
      <c r="AK130" s="50"/>
      <c r="AL130" s="50"/>
      <c r="AM130" s="50"/>
      <c r="AN130" s="50"/>
      <c r="AO130" s="165"/>
      <c r="AP130" s="164"/>
      <c r="AQ130" s="173"/>
      <c r="AR130" s="159"/>
      <c r="AS130" s="159"/>
      <c r="AT130" s="161"/>
      <c r="AU130" s="89">
        <f>ROUND(M129*X132,0)</f>
        <v>510</v>
      </c>
      <c r="AV130" s="9"/>
    </row>
    <row r="131" spans="1:48" ht="14.25" customHeight="1" x14ac:dyDescent="0.3">
      <c r="A131" s="6">
        <v>22</v>
      </c>
      <c r="B131" s="154">
        <v>4194</v>
      </c>
      <c r="C131" s="49" t="s">
        <v>2427</v>
      </c>
      <c r="D131" s="108"/>
      <c r="E131" s="109"/>
      <c r="F131" s="109"/>
      <c r="G131" s="41"/>
      <c r="H131" s="1"/>
      <c r="I131" s="1"/>
      <c r="J131" s="159"/>
      <c r="K131" s="1"/>
      <c r="L131" s="159"/>
      <c r="M131" s="160"/>
      <c r="N131" s="159"/>
      <c r="O131" s="159"/>
      <c r="P131" s="169"/>
      <c r="Q131" s="40"/>
      <c r="R131" s="67" t="s">
        <v>2231</v>
      </c>
      <c r="S131" s="58"/>
      <c r="T131" s="58"/>
      <c r="U131" s="58"/>
      <c r="V131" s="58"/>
      <c r="W131" s="58"/>
      <c r="X131" s="158"/>
      <c r="Y131" s="74"/>
      <c r="Z131" s="304" t="s">
        <v>2230</v>
      </c>
      <c r="AA131" s="305"/>
      <c r="AB131" s="305"/>
      <c r="AC131" s="305"/>
      <c r="AD131" s="305"/>
      <c r="AE131" s="306"/>
      <c r="AF131" s="62" t="s">
        <v>2244</v>
      </c>
      <c r="AG131" s="62"/>
      <c r="AH131" s="62"/>
      <c r="AI131" s="62"/>
      <c r="AJ131" s="62"/>
      <c r="AK131" s="62"/>
      <c r="AL131" s="62"/>
      <c r="AM131" s="62"/>
      <c r="AN131" s="62"/>
      <c r="AO131" s="50" t="s">
        <v>2224</v>
      </c>
      <c r="AP131" s="142">
        <v>0.7</v>
      </c>
      <c r="AQ131" s="157"/>
      <c r="AR131" s="156"/>
      <c r="AS131" s="156"/>
      <c r="AT131" s="155"/>
      <c r="AU131" s="89">
        <f>ROUND(ROUND(M129*X132,0)*AP131,0)</f>
        <v>357</v>
      </c>
      <c r="AV131" s="9"/>
    </row>
    <row r="132" spans="1:48" ht="14.25" customHeight="1" x14ac:dyDescent="0.3">
      <c r="A132" s="6">
        <v>22</v>
      </c>
      <c r="B132" s="154" t="s">
        <v>280</v>
      </c>
      <c r="C132" s="49" t="s">
        <v>2426</v>
      </c>
      <c r="D132" s="108"/>
      <c r="E132" s="109"/>
      <c r="F132" s="109"/>
      <c r="G132" s="41"/>
      <c r="H132" s="1"/>
      <c r="I132" s="1"/>
      <c r="J132" s="159"/>
      <c r="K132" s="1"/>
      <c r="L132" s="159"/>
      <c r="M132" s="160"/>
      <c r="N132" s="159"/>
      <c r="O132" s="159"/>
      <c r="P132" s="169"/>
      <c r="Q132" s="40"/>
      <c r="R132" s="7"/>
      <c r="S132" s="7"/>
      <c r="T132" s="7"/>
      <c r="U132" s="7"/>
      <c r="V132" s="7"/>
      <c r="W132" s="127" t="s">
        <v>2224</v>
      </c>
      <c r="X132" s="150">
        <v>0.96499999999999997</v>
      </c>
      <c r="Y132" s="149"/>
      <c r="Z132" s="307"/>
      <c r="AA132" s="308"/>
      <c r="AB132" s="308"/>
      <c r="AC132" s="308"/>
      <c r="AD132" s="308"/>
      <c r="AE132" s="309"/>
      <c r="AF132" s="62" t="s">
        <v>2248</v>
      </c>
      <c r="AG132" s="62"/>
      <c r="AH132" s="62"/>
      <c r="AI132" s="62"/>
      <c r="AJ132" s="62"/>
      <c r="AK132" s="62"/>
      <c r="AL132" s="62"/>
      <c r="AM132" s="62"/>
      <c r="AN132" s="62"/>
      <c r="AO132" s="50" t="s">
        <v>2224</v>
      </c>
      <c r="AP132" s="142">
        <v>0.5</v>
      </c>
      <c r="AQ132" s="172"/>
      <c r="AR132" s="146"/>
      <c r="AS132" s="146"/>
      <c r="AT132" s="145"/>
      <c r="AU132" s="89">
        <f>ROUND(ROUND(M129*X132,0)*AP132,0)</f>
        <v>255</v>
      </c>
      <c r="AV132" s="9"/>
    </row>
    <row r="133" spans="1:48" ht="14.25" customHeight="1" x14ac:dyDescent="0.3">
      <c r="A133" s="6">
        <v>22</v>
      </c>
      <c r="B133" s="154" t="s">
        <v>191</v>
      </c>
      <c r="C133" s="49" t="s">
        <v>2425</v>
      </c>
      <c r="D133" s="108"/>
      <c r="E133" s="109"/>
      <c r="F133" s="109"/>
      <c r="G133" s="41"/>
      <c r="H133" s="1"/>
      <c r="I133" s="1"/>
      <c r="J133" s="159"/>
      <c r="K133" s="1"/>
      <c r="L133" s="159"/>
      <c r="M133" s="160"/>
      <c r="N133" s="159"/>
      <c r="O133" s="159"/>
      <c r="P133" s="169"/>
      <c r="Q133" s="40"/>
      <c r="R133" s="30"/>
      <c r="S133" s="50"/>
      <c r="T133" s="50"/>
      <c r="U133" s="50"/>
      <c r="V133" s="50"/>
      <c r="W133" s="50"/>
      <c r="X133" s="52"/>
      <c r="Y133" s="171"/>
      <c r="Z133" s="166"/>
      <c r="AA133" s="62"/>
      <c r="AB133" s="62"/>
      <c r="AC133" s="62"/>
      <c r="AD133" s="62"/>
      <c r="AE133" s="62"/>
      <c r="AF133" s="50"/>
      <c r="AG133" s="50"/>
      <c r="AH133" s="50"/>
      <c r="AI133" s="50"/>
      <c r="AJ133" s="50"/>
      <c r="AK133" s="50"/>
      <c r="AL133" s="50"/>
      <c r="AM133" s="50"/>
      <c r="AN133" s="50"/>
      <c r="AO133" s="165"/>
      <c r="AP133" s="164"/>
      <c r="AQ133" s="310" t="s">
        <v>2255</v>
      </c>
      <c r="AR133" s="311"/>
      <c r="AS133" s="311"/>
      <c r="AT133" s="312"/>
      <c r="AU133" s="89">
        <f>ROUND(M129,0)-AQ136</f>
        <v>523</v>
      </c>
      <c r="AV133" s="9"/>
    </row>
    <row r="134" spans="1:48" ht="14.25" customHeight="1" x14ac:dyDescent="0.3">
      <c r="A134" s="6">
        <v>22</v>
      </c>
      <c r="B134" s="154" t="s">
        <v>190</v>
      </c>
      <c r="C134" s="49" t="s">
        <v>2424</v>
      </c>
      <c r="D134" s="108"/>
      <c r="E134" s="109"/>
      <c r="F134" s="109"/>
      <c r="G134" s="41"/>
      <c r="H134" s="1"/>
      <c r="I134" s="1"/>
      <c r="J134" s="159"/>
      <c r="K134" s="1"/>
      <c r="L134" s="159"/>
      <c r="M134" s="160"/>
      <c r="N134" s="159"/>
      <c r="O134" s="159"/>
      <c r="P134" s="170"/>
      <c r="Q134" s="40"/>
      <c r="R134" s="1"/>
      <c r="S134" s="58"/>
      <c r="T134" s="58"/>
      <c r="U134" s="58"/>
      <c r="V134" s="58"/>
      <c r="W134" s="58"/>
      <c r="X134" s="158"/>
      <c r="Y134" s="74"/>
      <c r="Z134" s="304" t="s">
        <v>2230</v>
      </c>
      <c r="AA134" s="305"/>
      <c r="AB134" s="305"/>
      <c r="AC134" s="305"/>
      <c r="AD134" s="305"/>
      <c r="AE134" s="306"/>
      <c r="AF134" s="62" t="s">
        <v>2244</v>
      </c>
      <c r="AG134" s="62"/>
      <c r="AH134" s="62"/>
      <c r="AI134" s="62"/>
      <c r="AJ134" s="62"/>
      <c r="AK134" s="62"/>
      <c r="AL134" s="62"/>
      <c r="AM134" s="62"/>
      <c r="AN134" s="62"/>
      <c r="AO134" s="50" t="s">
        <v>2224</v>
      </c>
      <c r="AP134" s="142">
        <v>0.7</v>
      </c>
      <c r="AQ134" s="313"/>
      <c r="AR134" s="314"/>
      <c r="AS134" s="314"/>
      <c r="AT134" s="315"/>
      <c r="AU134" s="89">
        <f>ROUND(M129*AP134,0)-AQ136</f>
        <v>365</v>
      </c>
      <c r="AV134" s="9"/>
    </row>
    <row r="135" spans="1:48" ht="14.25" customHeight="1" x14ac:dyDescent="0.3">
      <c r="A135" s="6">
        <v>22</v>
      </c>
      <c r="B135" s="154" t="s">
        <v>189</v>
      </c>
      <c r="C135" s="49" t="s">
        <v>2423</v>
      </c>
      <c r="D135" s="108"/>
      <c r="E135" s="109"/>
      <c r="F135" s="109"/>
      <c r="G135" s="41"/>
      <c r="H135" s="1"/>
      <c r="I135" s="1"/>
      <c r="J135" s="159"/>
      <c r="K135" s="1"/>
      <c r="L135" s="159"/>
      <c r="M135" s="160"/>
      <c r="N135" s="159"/>
      <c r="O135" s="159"/>
      <c r="P135" s="169"/>
      <c r="Q135" s="40"/>
      <c r="R135" s="1"/>
      <c r="S135" s="58"/>
      <c r="T135" s="58"/>
      <c r="U135" s="58"/>
      <c r="V135" s="58"/>
      <c r="W135" s="58"/>
      <c r="X135" s="158"/>
      <c r="Y135" s="74"/>
      <c r="Z135" s="307"/>
      <c r="AA135" s="308"/>
      <c r="AB135" s="308"/>
      <c r="AC135" s="308"/>
      <c r="AD135" s="308"/>
      <c r="AE135" s="309"/>
      <c r="AF135" s="62" t="s">
        <v>2248</v>
      </c>
      <c r="AG135" s="62"/>
      <c r="AH135" s="62"/>
      <c r="AI135" s="62"/>
      <c r="AJ135" s="62"/>
      <c r="AK135" s="62"/>
      <c r="AL135" s="62"/>
      <c r="AM135" s="62"/>
      <c r="AN135" s="62"/>
      <c r="AO135" s="50" t="s">
        <v>2224</v>
      </c>
      <c r="AP135" s="142">
        <v>0.5</v>
      </c>
      <c r="AQ135" s="313"/>
      <c r="AR135" s="314"/>
      <c r="AS135" s="314"/>
      <c r="AT135" s="315"/>
      <c r="AU135" s="89">
        <f>ROUND(M129*AP135,0)-AQ136</f>
        <v>259</v>
      </c>
      <c r="AV135" s="9"/>
    </row>
    <row r="136" spans="1:48" ht="14.25" customHeight="1" x14ac:dyDescent="0.3">
      <c r="A136" s="6">
        <v>22</v>
      </c>
      <c r="B136" s="154" t="s">
        <v>188</v>
      </c>
      <c r="C136" s="49" t="s">
        <v>2422</v>
      </c>
      <c r="D136" s="108"/>
      <c r="E136" s="109"/>
      <c r="F136" s="109"/>
      <c r="G136" s="41"/>
      <c r="H136" s="1"/>
      <c r="I136" s="1"/>
      <c r="J136" s="159"/>
      <c r="K136" s="1"/>
      <c r="L136" s="159"/>
      <c r="M136" s="160"/>
      <c r="N136" s="159"/>
      <c r="O136" s="159"/>
      <c r="P136" s="169"/>
      <c r="Q136" s="40"/>
      <c r="R136" s="166" t="s">
        <v>2234</v>
      </c>
      <c r="S136" s="62"/>
      <c r="T136" s="62"/>
      <c r="U136" s="62"/>
      <c r="V136" s="62"/>
      <c r="W136" s="62"/>
      <c r="X136" s="168"/>
      <c r="Y136" s="167"/>
      <c r="Z136" s="166"/>
      <c r="AA136" s="62"/>
      <c r="AB136" s="62"/>
      <c r="AC136" s="62"/>
      <c r="AD136" s="62"/>
      <c r="AE136" s="62"/>
      <c r="AF136" s="50"/>
      <c r="AG136" s="50"/>
      <c r="AH136" s="50"/>
      <c r="AI136" s="50"/>
      <c r="AJ136" s="50"/>
      <c r="AK136" s="50"/>
      <c r="AL136" s="50"/>
      <c r="AM136" s="50"/>
      <c r="AN136" s="50"/>
      <c r="AO136" s="165"/>
      <c r="AP136" s="164"/>
      <c r="AQ136" s="163">
        <v>5</v>
      </c>
      <c r="AR136" s="162" t="s">
        <v>2251</v>
      </c>
      <c r="AS136" s="159"/>
      <c r="AT136" s="161"/>
      <c r="AU136" s="89">
        <f>ROUND(M129*X138,0)-AQ136</f>
        <v>505</v>
      </c>
      <c r="AV136" s="9"/>
    </row>
    <row r="137" spans="1:48" ht="14.25" customHeight="1" x14ac:dyDescent="0.3">
      <c r="A137" s="6">
        <v>22</v>
      </c>
      <c r="B137" s="154" t="s">
        <v>187</v>
      </c>
      <c r="C137" s="49" t="s">
        <v>2421</v>
      </c>
      <c r="D137" s="108"/>
      <c r="E137" s="109"/>
      <c r="F137" s="109"/>
      <c r="G137" s="41"/>
      <c r="H137" s="1"/>
      <c r="I137" s="1"/>
      <c r="J137" s="159"/>
      <c r="K137" s="1"/>
      <c r="L137" s="159"/>
      <c r="M137" s="160"/>
      <c r="N137" s="159"/>
      <c r="O137" s="159"/>
      <c r="P137" s="169"/>
      <c r="Q137" s="40"/>
      <c r="R137" s="67" t="s">
        <v>2231</v>
      </c>
      <c r="S137" s="58"/>
      <c r="T137" s="58"/>
      <c r="U137" s="58"/>
      <c r="V137" s="58"/>
      <c r="W137" s="58"/>
      <c r="X137" s="158"/>
      <c r="Y137" s="74"/>
      <c r="Z137" s="304" t="s">
        <v>2230</v>
      </c>
      <c r="AA137" s="305"/>
      <c r="AB137" s="305"/>
      <c r="AC137" s="305"/>
      <c r="AD137" s="305"/>
      <c r="AE137" s="306"/>
      <c r="AF137" s="62" t="s">
        <v>2244</v>
      </c>
      <c r="AG137" s="62"/>
      <c r="AH137" s="62"/>
      <c r="AI137" s="62"/>
      <c r="AJ137" s="62"/>
      <c r="AK137" s="62"/>
      <c r="AL137" s="62"/>
      <c r="AM137" s="62"/>
      <c r="AN137" s="62"/>
      <c r="AO137" s="50" t="s">
        <v>2224</v>
      </c>
      <c r="AP137" s="142">
        <v>0.7</v>
      </c>
      <c r="AQ137" s="157"/>
      <c r="AR137" s="156"/>
      <c r="AS137" s="156"/>
      <c r="AT137" s="155"/>
      <c r="AU137" s="89">
        <f>ROUND(ROUND(M129*X138,0)*AP137,0)-AQ136</f>
        <v>352</v>
      </c>
      <c r="AV137" s="9"/>
    </row>
    <row r="138" spans="1:48" ht="14.25" customHeight="1" x14ac:dyDescent="0.3">
      <c r="A138" s="6">
        <v>22</v>
      </c>
      <c r="B138" s="154" t="s">
        <v>186</v>
      </c>
      <c r="C138" s="49" t="s">
        <v>2420</v>
      </c>
      <c r="D138" s="108"/>
      <c r="E138" s="109"/>
      <c r="F138" s="109"/>
      <c r="G138" s="41"/>
      <c r="H138" s="1"/>
      <c r="I138" s="1"/>
      <c r="J138" s="159"/>
      <c r="K138" s="1"/>
      <c r="L138" s="159"/>
      <c r="M138" s="160"/>
      <c r="N138" s="159"/>
      <c r="O138" s="159"/>
      <c r="P138" s="169"/>
      <c r="Q138" s="40"/>
      <c r="R138" s="7"/>
      <c r="S138" s="7"/>
      <c r="T138" s="7"/>
      <c r="U138" s="7"/>
      <c r="V138" s="7"/>
      <c r="W138" s="127" t="s">
        <v>2224</v>
      </c>
      <c r="X138" s="150">
        <v>0.96499999999999997</v>
      </c>
      <c r="Y138" s="149"/>
      <c r="Z138" s="307"/>
      <c r="AA138" s="308"/>
      <c r="AB138" s="308"/>
      <c r="AC138" s="308"/>
      <c r="AD138" s="308"/>
      <c r="AE138" s="309"/>
      <c r="AF138" s="62" t="s">
        <v>2248</v>
      </c>
      <c r="AG138" s="62"/>
      <c r="AH138" s="62"/>
      <c r="AI138" s="62"/>
      <c r="AJ138" s="62"/>
      <c r="AK138" s="62"/>
      <c r="AL138" s="62"/>
      <c r="AM138" s="62"/>
      <c r="AN138" s="62"/>
      <c r="AO138" s="50" t="s">
        <v>2224</v>
      </c>
      <c r="AP138" s="142">
        <v>0.5</v>
      </c>
      <c r="AQ138" s="148"/>
      <c r="AR138" s="147"/>
      <c r="AS138" s="146"/>
      <c r="AT138" s="145"/>
      <c r="AU138" s="89">
        <f>ROUND(ROUND(M129*X138,0)*AP138,0)-AQ136</f>
        <v>250</v>
      </c>
      <c r="AV138" s="9"/>
    </row>
    <row r="139" spans="1:48" ht="14.25" customHeight="1" x14ac:dyDescent="0.3">
      <c r="A139" s="6">
        <v>22</v>
      </c>
      <c r="B139" s="154">
        <v>4201</v>
      </c>
      <c r="C139" s="49" t="s">
        <v>2419</v>
      </c>
      <c r="D139" s="108"/>
      <c r="E139" s="109"/>
      <c r="F139" s="109"/>
      <c r="G139" s="47" t="s">
        <v>2418</v>
      </c>
      <c r="H139" s="30"/>
      <c r="I139" s="30"/>
      <c r="J139" s="165"/>
      <c r="K139" s="30"/>
      <c r="L139" s="165"/>
      <c r="M139" s="164"/>
      <c r="N139" s="165"/>
      <c r="O139" s="165"/>
      <c r="P139" s="177"/>
      <c r="Q139" s="48"/>
      <c r="R139" s="30"/>
      <c r="S139" s="50"/>
      <c r="T139" s="50"/>
      <c r="U139" s="50"/>
      <c r="V139" s="50"/>
      <c r="W139" s="50"/>
      <c r="X139" s="52"/>
      <c r="Y139" s="171"/>
      <c r="Z139" s="166"/>
      <c r="AA139" s="62"/>
      <c r="AB139" s="62"/>
      <c r="AC139" s="62"/>
      <c r="AD139" s="62"/>
      <c r="AE139" s="62"/>
      <c r="AF139" s="50"/>
      <c r="AG139" s="50"/>
      <c r="AH139" s="50"/>
      <c r="AI139" s="50"/>
      <c r="AJ139" s="50"/>
      <c r="AK139" s="50"/>
      <c r="AL139" s="50"/>
      <c r="AM139" s="50"/>
      <c r="AN139" s="50"/>
      <c r="AO139" s="165"/>
      <c r="AP139" s="164"/>
      <c r="AQ139" s="176"/>
      <c r="AR139" s="165"/>
      <c r="AS139" s="165"/>
      <c r="AT139" s="175"/>
      <c r="AU139" s="89">
        <f>ROUND(M141,0)</f>
        <v>509</v>
      </c>
      <c r="AV139" s="9"/>
    </row>
    <row r="140" spans="1:48" ht="14.25" customHeight="1" x14ac:dyDescent="0.3">
      <c r="A140" s="6">
        <v>22</v>
      </c>
      <c r="B140" s="154">
        <v>4202</v>
      </c>
      <c r="C140" s="49" t="s">
        <v>2417</v>
      </c>
      <c r="D140" s="108"/>
      <c r="E140" s="109"/>
      <c r="F140" s="109"/>
      <c r="G140" s="41"/>
      <c r="H140" s="1"/>
      <c r="I140" s="1"/>
      <c r="J140" s="159"/>
      <c r="K140" s="1"/>
      <c r="L140" s="159"/>
      <c r="M140" s="160"/>
      <c r="N140" s="159"/>
      <c r="O140" s="159"/>
      <c r="P140" s="1"/>
      <c r="Q140" s="40"/>
      <c r="R140" s="1"/>
      <c r="S140" s="58"/>
      <c r="T140" s="58"/>
      <c r="U140" s="58"/>
      <c r="V140" s="58"/>
      <c r="W140" s="58"/>
      <c r="X140" s="158"/>
      <c r="Y140" s="74"/>
      <c r="Z140" s="304" t="s">
        <v>2230</v>
      </c>
      <c r="AA140" s="305"/>
      <c r="AB140" s="305"/>
      <c r="AC140" s="305"/>
      <c r="AD140" s="305"/>
      <c r="AE140" s="306"/>
      <c r="AF140" s="62" t="s">
        <v>2244</v>
      </c>
      <c r="AG140" s="62"/>
      <c r="AH140" s="62"/>
      <c r="AI140" s="62"/>
      <c r="AJ140" s="62"/>
      <c r="AK140" s="62"/>
      <c r="AL140" s="62"/>
      <c r="AM140" s="62"/>
      <c r="AN140" s="62"/>
      <c r="AO140" s="50" t="s">
        <v>2224</v>
      </c>
      <c r="AP140" s="142">
        <v>0.7</v>
      </c>
      <c r="AQ140" s="157"/>
      <c r="AR140" s="156"/>
      <c r="AS140" s="156"/>
      <c r="AT140" s="155"/>
      <c r="AU140" s="89">
        <f>ROUND(M141*AP140,0)</f>
        <v>356</v>
      </c>
      <c r="AV140" s="9"/>
    </row>
    <row r="141" spans="1:48" ht="14.25" customHeight="1" x14ac:dyDescent="0.3">
      <c r="A141" s="6">
        <v>22</v>
      </c>
      <c r="B141" s="154" t="s">
        <v>279</v>
      </c>
      <c r="C141" s="49" t="s">
        <v>2416</v>
      </c>
      <c r="D141" s="108"/>
      <c r="E141" s="109"/>
      <c r="F141" s="109"/>
      <c r="G141" s="41"/>
      <c r="H141" s="1"/>
      <c r="I141" s="1"/>
      <c r="J141" s="159"/>
      <c r="K141" s="1"/>
      <c r="L141" s="159"/>
      <c r="M141" s="174">
        <v>509</v>
      </c>
      <c r="N141" s="1" t="s">
        <v>1860</v>
      </c>
      <c r="O141" s="159"/>
      <c r="P141" s="169"/>
      <c r="Q141" s="40"/>
      <c r="R141" s="1"/>
      <c r="S141" s="58"/>
      <c r="T141" s="58"/>
      <c r="U141" s="58"/>
      <c r="V141" s="58"/>
      <c r="W141" s="58"/>
      <c r="X141" s="158"/>
      <c r="Y141" s="74"/>
      <c r="Z141" s="307"/>
      <c r="AA141" s="308"/>
      <c r="AB141" s="308"/>
      <c r="AC141" s="308"/>
      <c r="AD141" s="308"/>
      <c r="AE141" s="309"/>
      <c r="AF141" s="62" t="s">
        <v>2248</v>
      </c>
      <c r="AG141" s="62"/>
      <c r="AH141" s="62"/>
      <c r="AI141" s="62"/>
      <c r="AJ141" s="62"/>
      <c r="AK141" s="62"/>
      <c r="AL141" s="62"/>
      <c r="AM141" s="62"/>
      <c r="AN141" s="62"/>
      <c r="AO141" s="50" t="s">
        <v>2224</v>
      </c>
      <c r="AP141" s="142">
        <v>0.5</v>
      </c>
      <c r="AQ141" s="157"/>
      <c r="AR141" s="156"/>
      <c r="AS141" s="156"/>
      <c r="AT141" s="155"/>
      <c r="AU141" s="89">
        <f>ROUND(M141*AP141,0)</f>
        <v>255</v>
      </c>
      <c r="AV141" s="9"/>
    </row>
    <row r="142" spans="1:48" ht="14.25" customHeight="1" x14ac:dyDescent="0.3">
      <c r="A142" s="6">
        <v>22</v>
      </c>
      <c r="B142" s="154">
        <v>4203</v>
      </c>
      <c r="C142" s="49" t="s">
        <v>2415</v>
      </c>
      <c r="D142" s="108"/>
      <c r="E142" s="109"/>
      <c r="F142" s="109"/>
      <c r="G142" s="41"/>
      <c r="H142" s="1"/>
      <c r="I142" s="1"/>
      <c r="J142" s="159"/>
      <c r="K142" s="1"/>
      <c r="L142" s="159"/>
      <c r="M142" s="160"/>
      <c r="N142" s="159"/>
      <c r="O142" s="159"/>
      <c r="P142" s="169"/>
      <c r="Q142" s="40"/>
      <c r="R142" s="166" t="s">
        <v>2234</v>
      </c>
      <c r="S142" s="62"/>
      <c r="T142" s="62"/>
      <c r="U142" s="62"/>
      <c r="V142" s="62"/>
      <c r="W142" s="62"/>
      <c r="X142" s="168"/>
      <c r="Y142" s="167"/>
      <c r="Z142" s="67"/>
      <c r="AA142" s="58"/>
      <c r="AB142" s="58"/>
      <c r="AC142" s="58"/>
      <c r="AD142" s="58"/>
      <c r="AE142" s="58"/>
      <c r="AF142" s="50"/>
      <c r="AG142" s="50"/>
      <c r="AH142" s="50"/>
      <c r="AI142" s="50"/>
      <c r="AJ142" s="50"/>
      <c r="AK142" s="50"/>
      <c r="AL142" s="50"/>
      <c r="AM142" s="50"/>
      <c r="AN142" s="50"/>
      <c r="AO142" s="165"/>
      <c r="AP142" s="164"/>
      <c r="AQ142" s="173"/>
      <c r="AR142" s="159"/>
      <c r="AS142" s="159"/>
      <c r="AT142" s="161"/>
      <c r="AU142" s="89">
        <f>ROUND(M141*X144,0)</f>
        <v>491</v>
      </c>
      <c r="AV142" s="9"/>
    </row>
    <row r="143" spans="1:48" ht="14.25" customHeight="1" x14ac:dyDescent="0.3">
      <c r="A143" s="6">
        <v>22</v>
      </c>
      <c r="B143" s="154">
        <v>4204</v>
      </c>
      <c r="C143" s="49" t="s">
        <v>2414</v>
      </c>
      <c r="D143" s="108"/>
      <c r="E143" s="109"/>
      <c r="F143" s="109"/>
      <c r="G143" s="41"/>
      <c r="H143" s="1"/>
      <c r="I143" s="1"/>
      <c r="J143" s="159"/>
      <c r="K143" s="1"/>
      <c r="L143" s="159"/>
      <c r="M143" s="160"/>
      <c r="N143" s="159"/>
      <c r="O143" s="159"/>
      <c r="P143" s="169"/>
      <c r="Q143" s="40"/>
      <c r="R143" s="67" t="s">
        <v>2231</v>
      </c>
      <c r="S143" s="58"/>
      <c r="T143" s="58"/>
      <c r="U143" s="58"/>
      <c r="V143" s="58"/>
      <c r="W143" s="58"/>
      <c r="X143" s="158"/>
      <c r="Y143" s="74"/>
      <c r="Z143" s="304" t="s">
        <v>2230</v>
      </c>
      <c r="AA143" s="305"/>
      <c r="AB143" s="305"/>
      <c r="AC143" s="305"/>
      <c r="AD143" s="305"/>
      <c r="AE143" s="306"/>
      <c r="AF143" s="62" t="s">
        <v>2244</v>
      </c>
      <c r="AG143" s="62"/>
      <c r="AH143" s="62"/>
      <c r="AI143" s="62"/>
      <c r="AJ143" s="62"/>
      <c r="AK143" s="62"/>
      <c r="AL143" s="62"/>
      <c r="AM143" s="62"/>
      <c r="AN143" s="62"/>
      <c r="AO143" s="50" t="s">
        <v>2224</v>
      </c>
      <c r="AP143" s="142">
        <v>0.7</v>
      </c>
      <c r="AQ143" s="157"/>
      <c r="AR143" s="156"/>
      <c r="AS143" s="156"/>
      <c r="AT143" s="155"/>
      <c r="AU143" s="89">
        <f>ROUND(ROUND(M141*X144,0)*AP143,0)</f>
        <v>344</v>
      </c>
      <c r="AV143" s="9"/>
    </row>
    <row r="144" spans="1:48" ht="14.25" customHeight="1" x14ac:dyDescent="0.3">
      <c r="A144" s="6">
        <v>22</v>
      </c>
      <c r="B144" s="154" t="s">
        <v>278</v>
      </c>
      <c r="C144" s="49" t="s">
        <v>2413</v>
      </c>
      <c r="D144" s="108"/>
      <c r="E144" s="109"/>
      <c r="F144" s="109"/>
      <c r="G144" s="41"/>
      <c r="H144" s="1"/>
      <c r="I144" s="1"/>
      <c r="J144" s="159"/>
      <c r="K144" s="1"/>
      <c r="L144" s="159"/>
      <c r="M144" s="160"/>
      <c r="N144" s="159"/>
      <c r="O144" s="159"/>
      <c r="P144" s="169"/>
      <c r="Q144" s="40"/>
      <c r="R144" s="7"/>
      <c r="S144" s="7"/>
      <c r="T144" s="7"/>
      <c r="U144" s="7"/>
      <c r="V144" s="7"/>
      <c r="W144" s="127" t="s">
        <v>2224</v>
      </c>
      <c r="X144" s="150">
        <v>0.96499999999999997</v>
      </c>
      <c r="Y144" s="149"/>
      <c r="Z144" s="307"/>
      <c r="AA144" s="308"/>
      <c r="AB144" s="308"/>
      <c r="AC144" s="308"/>
      <c r="AD144" s="308"/>
      <c r="AE144" s="309"/>
      <c r="AF144" s="62" t="s">
        <v>2248</v>
      </c>
      <c r="AG144" s="62"/>
      <c r="AH144" s="62"/>
      <c r="AI144" s="62"/>
      <c r="AJ144" s="62"/>
      <c r="AK144" s="62"/>
      <c r="AL144" s="62"/>
      <c r="AM144" s="62"/>
      <c r="AN144" s="62"/>
      <c r="AO144" s="50" t="s">
        <v>2224</v>
      </c>
      <c r="AP144" s="142">
        <v>0.5</v>
      </c>
      <c r="AQ144" s="172"/>
      <c r="AR144" s="146"/>
      <c r="AS144" s="146"/>
      <c r="AT144" s="145"/>
      <c r="AU144" s="89">
        <f>ROUND(ROUND(M141*X144,0)*AP144,0)</f>
        <v>246</v>
      </c>
      <c r="AV144" s="9"/>
    </row>
    <row r="145" spans="1:48" ht="14.25" customHeight="1" x14ac:dyDescent="0.3">
      <c r="A145" s="6">
        <v>22</v>
      </c>
      <c r="B145" s="154" t="s">
        <v>185</v>
      </c>
      <c r="C145" s="49" t="s">
        <v>2412</v>
      </c>
      <c r="D145" s="108"/>
      <c r="E145" s="109"/>
      <c r="F145" s="109"/>
      <c r="G145" s="41"/>
      <c r="H145" s="1"/>
      <c r="I145" s="1"/>
      <c r="J145" s="159"/>
      <c r="K145" s="1"/>
      <c r="L145" s="159"/>
      <c r="M145" s="160"/>
      <c r="N145" s="159"/>
      <c r="O145" s="159"/>
      <c r="P145" s="169"/>
      <c r="Q145" s="40"/>
      <c r="R145" s="30"/>
      <c r="S145" s="50"/>
      <c r="T145" s="50"/>
      <c r="U145" s="50"/>
      <c r="V145" s="50"/>
      <c r="W145" s="50"/>
      <c r="X145" s="52"/>
      <c r="Y145" s="171"/>
      <c r="Z145" s="166"/>
      <c r="AA145" s="62"/>
      <c r="AB145" s="62"/>
      <c r="AC145" s="62"/>
      <c r="AD145" s="62"/>
      <c r="AE145" s="62"/>
      <c r="AF145" s="50"/>
      <c r="AG145" s="50"/>
      <c r="AH145" s="50"/>
      <c r="AI145" s="50"/>
      <c r="AJ145" s="50"/>
      <c r="AK145" s="50"/>
      <c r="AL145" s="50"/>
      <c r="AM145" s="50"/>
      <c r="AN145" s="50"/>
      <c r="AO145" s="165"/>
      <c r="AP145" s="164"/>
      <c r="AQ145" s="310" t="s">
        <v>2255</v>
      </c>
      <c r="AR145" s="311"/>
      <c r="AS145" s="311"/>
      <c r="AT145" s="312"/>
      <c r="AU145" s="89">
        <f>ROUND(M141,0)-AQ148</f>
        <v>504</v>
      </c>
      <c r="AV145" s="9"/>
    </row>
    <row r="146" spans="1:48" ht="14.25" customHeight="1" x14ac:dyDescent="0.3">
      <c r="A146" s="6">
        <v>22</v>
      </c>
      <c r="B146" s="154" t="s">
        <v>184</v>
      </c>
      <c r="C146" s="49" t="s">
        <v>2411</v>
      </c>
      <c r="D146" s="108"/>
      <c r="E146" s="109"/>
      <c r="F146" s="109"/>
      <c r="G146" s="41"/>
      <c r="H146" s="1"/>
      <c r="I146" s="1"/>
      <c r="J146" s="159"/>
      <c r="K146" s="1"/>
      <c r="L146" s="159"/>
      <c r="M146" s="160"/>
      <c r="N146" s="159"/>
      <c r="O146" s="159"/>
      <c r="P146" s="170"/>
      <c r="Q146" s="40"/>
      <c r="R146" s="1"/>
      <c r="S146" s="58"/>
      <c r="T146" s="58"/>
      <c r="U146" s="58"/>
      <c r="V146" s="58"/>
      <c r="W146" s="58"/>
      <c r="X146" s="158"/>
      <c r="Y146" s="74"/>
      <c r="Z146" s="304" t="s">
        <v>2230</v>
      </c>
      <c r="AA146" s="305"/>
      <c r="AB146" s="305"/>
      <c r="AC146" s="305"/>
      <c r="AD146" s="305"/>
      <c r="AE146" s="306"/>
      <c r="AF146" s="62" t="s">
        <v>2244</v>
      </c>
      <c r="AG146" s="62"/>
      <c r="AH146" s="62"/>
      <c r="AI146" s="62"/>
      <c r="AJ146" s="62"/>
      <c r="AK146" s="62"/>
      <c r="AL146" s="62"/>
      <c r="AM146" s="62"/>
      <c r="AN146" s="62"/>
      <c r="AO146" s="50" t="s">
        <v>2224</v>
      </c>
      <c r="AP146" s="142">
        <v>0.7</v>
      </c>
      <c r="AQ146" s="313"/>
      <c r="AR146" s="314"/>
      <c r="AS146" s="314"/>
      <c r="AT146" s="315"/>
      <c r="AU146" s="89">
        <f>ROUND(M141*AP146,0)-AQ148</f>
        <v>351</v>
      </c>
      <c r="AV146" s="9"/>
    </row>
    <row r="147" spans="1:48" ht="14.25" customHeight="1" x14ac:dyDescent="0.3">
      <c r="A147" s="6">
        <v>22</v>
      </c>
      <c r="B147" s="154" t="s">
        <v>183</v>
      </c>
      <c r="C147" s="49" t="s">
        <v>2410</v>
      </c>
      <c r="D147" s="108"/>
      <c r="E147" s="109"/>
      <c r="F147" s="109"/>
      <c r="G147" s="41"/>
      <c r="H147" s="1"/>
      <c r="I147" s="1"/>
      <c r="J147" s="159"/>
      <c r="K147" s="1"/>
      <c r="L147" s="159"/>
      <c r="M147" s="160"/>
      <c r="N147" s="159"/>
      <c r="O147" s="159"/>
      <c r="P147" s="169"/>
      <c r="Q147" s="40"/>
      <c r="R147" s="1"/>
      <c r="S147" s="58"/>
      <c r="T147" s="58"/>
      <c r="U147" s="58"/>
      <c r="V147" s="58"/>
      <c r="W147" s="58"/>
      <c r="X147" s="158"/>
      <c r="Y147" s="74"/>
      <c r="Z147" s="307"/>
      <c r="AA147" s="308"/>
      <c r="AB147" s="308"/>
      <c r="AC147" s="308"/>
      <c r="AD147" s="308"/>
      <c r="AE147" s="309"/>
      <c r="AF147" s="62" t="s">
        <v>2248</v>
      </c>
      <c r="AG147" s="62"/>
      <c r="AH147" s="62"/>
      <c r="AI147" s="62"/>
      <c r="AJ147" s="62"/>
      <c r="AK147" s="62"/>
      <c r="AL147" s="62"/>
      <c r="AM147" s="62"/>
      <c r="AN147" s="62"/>
      <c r="AO147" s="50" t="s">
        <v>2224</v>
      </c>
      <c r="AP147" s="142">
        <v>0.5</v>
      </c>
      <c r="AQ147" s="313"/>
      <c r="AR147" s="314"/>
      <c r="AS147" s="314"/>
      <c r="AT147" s="315"/>
      <c r="AU147" s="89">
        <f>ROUND(M141*AP147,0)-AQ148</f>
        <v>250</v>
      </c>
      <c r="AV147" s="9"/>
    </row>
    <row r="148" spans="1:48" ht="14.25" customHeight="1" x14ac:dyDescent="0.3">
      <c r="A148" s="6">
        <v>22</v>
      </c>
      <c r="B148" s="154" t="s">
        <v>182</v>
      </c>
      <c r="C148" s="49" t="s">
        <v>2409</v>
      </c>
      <c r="D148" s="108"/>
      <c r="E148" s="109"/>
      <c r="F148" s="109"/>
      <c r="G148" s="41"/>
      <c r="H148" s="1"/>
      <c r="I148" s="1"/>
      <c r="J148" s="159"/>
      <c r="K148" s="1"/>
      <c r="L148" s="159"/>
      <c r="M148" s="160"/>
      <c r="N148" s="159"/>
      <c r="O148" s="159"/>
      <c r="P148" s="169"/>
      <c r="Q148" s="40"/>
      <c r="R148" s="166" t="s">
        <v>2234</v>
      </c>
      <c r="S148" s="62"/>
      <c r="T148" s="62"/>
      <c r="U148" s="62"/>
      <c r="V148" s="62"/>
      <c r="W148" s="62"/>
      <c r="X148" s="168"/>
      <c r="Y148" s="167"/>
      <c r="Z148" s="166"/>
      <c r="AA148" s="62"/>
      <c r="AB148" s="62"/>
      <c r="AC148" s="62"/>
      <c r="AD148" s="62"/>
      <c r="AE148" s="62"/>
      <c r="AF148" s="50"/>
      <c r="AG148" s="50"/>
      <c r="AH148" s="50"/>
      <c r="AI148" s="50"/>
      <c r="AJ148" s="50"/>
      <c r="AK148" s="50"/>
      <c r="AL148" s="50"/>
      <c r="AM148" s="50"/>
      <c r="AN148" s="50"/>
      <c r="AO148" s="165"/>
      <c r="AP148" s="164"/>
      <c r="AQ148" s="163">
        <v>5</v>
      </c>
      <c r="AR148" s="162" t="s">
        <v>2251</v>
      </c>
      <c r="AS148" s="159"/>
      <c r="AT148" s="161"/>
      <c r="AU148" s="89">
        <f>ROUND(M141*X150,0)-AQ148</f>
        <v>486</v>
      </c>
      <c r="AV148" s="9"/>
    </row>
    <row r="149" spans="1:48" ht="14.25" customHeight="1" x14ac:dyDescent="0.3">
      <c r="A149" s="6">
        <v>22</v>
      </c>
      <c r="B149" s="154" t="s">
        <v>181</v>
      </c>
      <c r="C149" s="49" t="s">
        <v>2408</v>
      </c>
      <c r="D149" s="108"/>
      <c r="E149" s="109"/>
      <c r="F149" s="109"/>
      <c r="G149" s="41"/>
      <c r="H149" s="1"/>
      <c r="I149" s="1"/>
      <c r="J149" s="159"/>
      <c r="K149" s="1"/>
      <c r="L149" s="159"/>
      <c r="M149" s="160"/>
      <c r="N149" s="159"/>
      <c r="O149" s="159"/>
      <c r="P149" s="169"/>
      <c r="Q149" s="40"/>
      <c r="R149" s="67" t="s">
        <v>2231</v>
      </c>
      <c r="S149" s="58"/>
      <c r="T149" s="58"/>
      <c r="U149" s="58"/>
      <c r="V149" s="58"/>
      <c r="W149" s="58"/>
      <c r="X149" s="158"/>
      <c r="Y149" s="74"/>
      <c r="Z149" s="304" t="s">
        <v>2230</v>
      </c>
      <c r="AA149" s="305"/>
      <c r="AB149" s="305"/>
      <c r="AC149" s="305"/>
      <c r="AD149" s="305"/>
      <c r="AE149" s="306"/>
      <c r="AF149" s="62" t="s">
        <v>2244</v>
      </c>
      <c r="AG149" s="62"/>
      <c r="AH149" s="62"/>
      <c r="AI149" s="62"/>
      <c r="AJ149" s="62"/>
      <c r="AK149" s="62"/>
      <c r="AL149" s="62"/>
      <c r="AM149" s="62"/>
      <c r="AN149" s="62"/>
      <c r="AO149" s="50" t="s">
        <v>2224</v>
      </c>
      <c r="AP149" s="142">
        <v>0.7</v>
      </c>
      <c r="AQ149" s="157"/>
      <c r="AR149" s="156"/>
      <c r="AS149" s="156"/>
      <c r="AT149" s="155"/>
      <c r="AU149" s="89">
        <f>ROUND(ROUND(M141*X150,0)*AP149,0)-AQ148</f>
        <v>339</v>
      </c>
      <c r="AV149" s="9"/>
    </row>
    <row r="150" spans="1:48" ht="14.25" customHeight="1" x14ac:dyDescent="0.3">
      <c r="A150" s="6">
        <v>22</v>
      </c>
      <c r="B150" s="154" t="s">
        <v>180</v>
      </c>
      <c r="C150" s="49" t="s">
        <v>2407</v>
      </c>
      <c r="D150" s="108"/>
      <c r="E150" s="109"/>
      <c r="F150" s="109"/>
      <c r="G150" s="41"/>
      <c r="H150" s="1"/>
      <c r="I150" s="1"/>
      <c r="J150" s="159"/>
      <c r="K150" s="1"/>
      <c r="L150" s="159"/>
      <c r="M150" s="160"/>
      <c r="N150" s="159"/>
      <c r="O150" s="159"/>
      <c r="P150" s="169"/>
      <c r="Q150" s="40"/>
      <c r="R150" s="7"/>
      <c r="S150" s="7"/>
      <c r="T150" s="7"/>
      <c r="U150" s="7"/>
      <c r="V150" s="7"/>
      <c r="W150" s="127" t="s">
        <v>2224</v>
      </c>
      <c r="X150" s="150">
        <v>0.96499999999999997</v>
      </c>
      <c r="Y150" s="149"/>
      <c r="Z150" s="307"/>
      <c r="AA150" s="308"/>
      <c r="AB150" s="308"/>
      <c r="AC150" s="308"/>
      <c r="AD150" s="308"/>
      <c r="AE150" s="309"/>
      <c r="AF150" s="62" t="s">
        <v>2248</v>
      </c>
      <c r="AG150" s="62"/>
      <c r="AH150" s="62"/>
      <c r="AI150" s="62"/>
      <c r="AJ150" s="62"/>
      <c r="AK150" s="62"/>
      <c r="AL150" s="62"/>
      <c r="AM150" s="62"/>
      <c r="AN150" s="62"/>
      <c r="AO150" s="50" t="s">
        <v>2224</v>
      </c>
      <c r="AP150" s="142">
        <v>0.5</v>
      </c>
      <c r="AQ150" s="148"/>
      <c r="AR150" s="147"/>
      <c r="AS150" s="146"/>
      <c r="AT150" s="145"/>
      <c r="AU150" s="89">
        <f>ROUND(ROUND(M141*X150,0)*AP150,0)-AQ148</f>
        <v>241</v>
      </c>
      <c r="AV150" s="9"/>
    </row>
    <row r="151" spans="1:48" ht="14.25" customHeight="1" x14ac:dyDescent="0.3">
      <c r="A151" s="6">
        <v>22</v>
      </c>
      <c r="B151" s="154">
        <v>4211</v>
      </c>
      <c r="C151" s="49" t="s">
        <v>2406</v>
      </c>
      <c r="D151" s="108"/>
      <c r="E151" s="109"/>
      <c r="F151" s="109"/>
      <c r="G151" s="47" t="s">
        <v>2405</v>
      </c>
      <c r="H151" s="30"/>
      <c r="I151" s="30"/>
      <c r="J151" s="165"/>
      <c r="K151" s="30"/>
      <c r="L151" s="165"/>
      <c r="M151" s="164"/>
      <c r="N151" s="165"/>
      <c r="O151" s="165"/>
      <c r="P151" s="177"/>
      <c r="Q151" s="48"/>
      <c r="R151" s="30"/>
      <c r="S151" s="50"/>
      <c r="T151" s="50"/>
      <c r="U151" s="50"/>
      <c r="V151" s="50"/>
      <c r="W151" s="50"/>
      <c r="X151" s="52"/>
      <c r="Y151" s="171"/>
      <c r="Z151" s="166"/>
      <c r="AA151" s="62"/>
      <c r="AB151" s="62"/>
      <c r="AC151" s="62"/>
      <c r="AD151" s="62"/>
      <c r="AE151" s="62"/>
      <c r="AF151" s="50"/>
      <c r="AG151" s="50"/>
      <c r="AH151" s="50"/>
      <c r="AI151" s="50"/>
      <c r="AJ151" s="50"/>
      <c r="AK151" s="50"/>
      <c r="AL151" s="50"/>
      <c r="AM151" s="50"/>
      <c r="AN151" s="50"/>
      <c r="AO151" s="165"/>
      <c r="AP151" s="164"/>
      <c r="AQ151" s="176"/>
      <c r="AR151" s="165"/>
      <c r="AS151" s="165"/>
      <c r="AT151" s="175"/>
      <c r="AU151" s="89">
        <f>ROUND(M153,0)</f>
        <v>488</v>
      </c>
      <c r="AV151" s="9"/>
    </row>
    <row r="152" spans="1:48" ht="14.25" customHeight="1" x14ac:dyDescent="0.3">
      <c r="A152" s="6">
        <v>22</v>
      </c>
      <c r="B152" s="154">
        <v>4212</v>
      </c>
      <c r="C152" s="49" t="s">
        <v>2404</v>
      </c>
      <c r="D152" s="108"/>
      <c r="E152" s="109"/>
      <c r="F152" s="109"/>
      <c r="G152" s="41"/>
      <c r="H152" s="1"/>
      <c r="I152" s="1"/>
      <c r="J152" s="159"/>
      <c r="K152" s="1"/>
      <c r="L152" s="159"/>
      <c r="M152" s="160"/>
      <c r="N152" s="159"/>
      <c r="O152" s="159"/>
      <c r="P152" s="1"/>
      <c r="Q152" s="40"/>
      <c r="R152" s="1"/>
      <c r="S152" s="58"/>
      <c r="T152" s="58"/>
      <c r="U152" s="58"/>
      <c r="V152" s="58"/>
      <c r="W152" s="58"/>
      <c r="X152" s="158"/>
      <c r="Y152" s="74"/>
      <c r="Z152" s="304" t="s">
        <v>2230</v>
      </c>
      <c r="AA152" s="305"/>
      <c r="AB152" s="305"/>
      <c r="AC152" s="305"/>
      <c r="AD152" s="305"/>
      <c r="AE152" s="306"/>
      <c r="AF152" s="62" t="s">
        <v>2244</v>
      </c>
      <c r="AG152" s="62"/>
      <c r="AH152" s="62"/>
      <c r="AI152" s="62"/>
      <c r="AJ152" s="62"/>
      <c r="AK152" s="62"/>
      <c r="AL152" s="62"/>
      <c r="AM152" s="62"/>
      <c r="AN152" s="62"/>
      <c r="AO152" s="50" t="s">
        <v>2224</v>
      </c>
      <c r="AP152" s="142">
        <v>0.7</v>
      </c>
      <c r="AQ152" s="157"/>
      <c r="AR152" s="156"/>
      <c r="AS152" s="156"/>
      <c r="AT152" s="155"/>
      <c r="AU152" s="89">
        <f>ROUND(M153*AP152,0)</f>
        <v>342</v>
      </c>
      <c r="AV152" s="9"/>
    </row>
    <row r="153" spans="1:48" ht="14.25" customHeight="1" x14ac:dyDescent="0.3">
      <c r="A153" s="6">
        <v>22</v>
      </c>
      <c r="B153" s="154" t="s">
        <v>277</v>
      </c>
      <c r="C153" s="49" t="s">
        <v>2403</v>
      </c>
      <c r="D153" s="108"/>
      <c r="E153" s="109"/>
      <c r="F153" s="109"/>
      <c r="G153" s="41"/>
      <c r="H153" s="1"/>
      <c r="I153" s="1"/>
      <c r="J153" s="159"/>
      <c r="K153" s="1"/>
      <c r="L153" s="159"/>
      <c r="M153" s="174">
        <v>488</v>
      </c>
      <c r="N153" s="1" t="s">
        <v>1860</v>
      </c>
      <c r="O153" s="159"/>
      <c r="P153" s="169"/>
      <c r="Q153" s="40"/>
      <c r="R153" s="1"/>
      <c r="S153" s="58"/>
      <c r="T153" s="58"/>
      <c r="U153" s="58"/>
      <c r="V153" s="58"/>
      <c r="W153" s="58"/>
      <c r="X153" s="158"/>
      <c r="Y153" s="74"/>
      <c r="Z153" s="307"/>
      <c r="AA153" s="308"/>
      <c r="AB153" s="308"/>
      <c r="AC153" s="308"/>
      <c r="AD153" s="308"/>
      <c r="AE153" s="309"/>
      <c r="AF153" s="62" t="s">
        <v>2248</v>
      </c>
      <c r="AG153" s="62"/>
      <c r="AH153" s="62"/>
      <c r="AI153" s="62"/>
      <c r="AJ153" s="62"/>
      <c r="AK153" s="62"/>
      <c r="AL153" s="62"/>
      <c r="AM153" s="62"/>
      <c r="AN153" s="62"/>
      <c r="AO153" s="50" t="s">
        <v>2224</v>
      </c>
      <c r="AP153" s="142">
        <v>0.5</v>
      </c>
      <c r="AQ153" s="157"/>
      <c r="AR153" s="156"/>
      <c r="AS153" s="156"/>
      <c r="AT153" s="155"/>
      <c r="AU153" s="89">
        <f>ROUND(M153*AP153,0)</f>
        <v>244</v>
      </c>
      <c r="AV153" s="9"/>
    </row>
    <row r="154" spans="1:48" ht="14.25" customHeight="1" x14ac:dyDescent="0.3">
      <c r="A154" s="6">
        <v>22</v>
      </c>
      <c r="B154" s="154">
        <v>4213</v>
      </c>
      <c r="C154" s="49" t="s">
        <v>2402</v>
      </c>
      <c r="D154" s="108"/>
      <c r="E154" s="109"/>
      <c r="F154" s="109"/>
      <c r="G154" s="41"/>
      <c r="H154" s="1"/>
      <c r="I154" s="1"/>
      <c r="J154" s="159"/>
      <c r="K154" s="1"/>
      <c r="L154" s="159"/>
      <c r="M154" s="160"/>
      <c r="N154" s="159"/>
      <c r="O154" s="159"/>
      <c r="P154" s="169"/>
      <c r="Q154" s="40"/>
      <c r="R154" s="166" t="s">
        <v>2234</v>
      </c>
      <c r="S154" s="62"/>
      <c r="T154" s="62"/>
      <c r="U154" s="62"/>
      <c r="V154" s="62"/>
      <c r="W154" s="62"/>
      <c r="X154" s="168"/>
      <c r="Y154" s="167"/>
      <c r="Z154" s="67"/>
      <c r="AA154" s="58"/>
      <c r="AB154" s="58"/>
      <c r="AC154" s="58"/>
      <c r="AD154" s="58"/>
      <c r="AE154" s="58"/>
      <c r="AF154" s="50"/>
      <c r="AG154" s="50"/>
      <c r="AH154" s="50"/>
      <c r="AI154" s="50"/>
      <c r="AJ154" s="50"/>
      <c r="AK154" s="50"/>
      <c r="AL154" s="50"/>
      <c r="AM154" s="50"/>
      <c r="AN154" s="50"/>
      <c r="AO154" s="165"/>
      <c r="AP154" s="164"/>
      <c r="AQ154" s="173"/>
      <c r="AR154" s="159"/>
      <c r="AS154" s="159"/>
      <c r="AT154" s="161"/>
      <c r="AU154" s="89">
        <f>ROUND(M153*X156,0)</f>
        <v>471</v>
      </c>
      <c r="AV154" s="9"/>
    </row>
    <row r="155" spans="1:48" ht="14.25" customHeight="1" x14ac:dyDescent="0.3">
      <c r="A155" s="6">
        <v>22</v>
      </c>
      <c r="B155" s="154">
        <v>4214</v>
      </c>
      <c r="C155" s="49" t="s">
        <v>2401</v>
      </c>
      <c r="D155" s="108"/>
      <c r="E155" s="109"/>
      <c r="F155" s="109"/>
      <c r="G155" s="41"/>
      <c r="H155" s="1"/>
      <c r="I155" s="1"/>
      <c r="J155" s="159"/>
      <c r="K155" s="1"/>
      <c r="L155" s="159"/>
      <c r="M155" s="160"/>
      <c r="N155" s="159"/>
      <c r="O155" s="159"/>
      <c r="P155" s="169"/>
      <c r="Q155" s="40"/>
      <c r="R155" s="67" t="s">
        <v>2231</v>
      </c>
      <c r="S155" s="58"/>
      <c r="T155" s="58"/>
      <c r="U155" s="58"/>
      <c r="V155" s="58"/>
      <c r="W155" s="58"/>
      <c r="X155" s="158"/>
      <c r="Y155" s="74"/>
      <c r="Z155" s="304" t="s">
        <v>2230</v>
      </c>
      <c r="AA155" s="305"/>
      <c r="AB155" s="305"/>
      <c r="AC155" s="305"/>
      <c r="AD155" s="305"/>
      <c r="AE155" s="306"/>
      <c r="AF155" s="62" t="s">
        <v>2244</v>
      </c>
      <c r="AG155" s="62"/>
      <c r="AH155" s="62"/>
      <c r="AI155" s="62"/>
      <c r="AJ155" s="62"/>
      <c r="AK155" s="62"/>
      <c r="AL155" s="62"/>
      <c r="AM155" s="62"/>
      <c r="AN155" s="62"/>
      <c r="AO155" s="50" t="s">
        <v>2224</v>
      </c>
      <c r="AP155" s="142">
        <v>0.7</v>
      </c>
      <c r="AQ155" s="157"/>
      <c r="AR155" s="156"/>
      <c r="AS155" s="156"/>
      <c r="AT155" s="155"/>
      <c r="AU155" s="89">
        <f>ROUND(ROUND(M153*X156,0)*AP155,0)</f>
        <v>330</v>
      </c>
      <c r="AV155" s="9"/>
    </row>
    <row r="156" spans="1:48" ht="14.25" customHeight="1" x14ac:dyDescent="0.3">
      <c r="A156" s="6">
        <v>22</v>
      </c>
      <c r="B156" s="154" t="s">
        <v>276</v>
      </c>
      <c r="C156" s="49" t="s">
        <v>2400</v>
      </c>
      <c r="D156" s="108"/>
      <c r="E156" s="109"/>
      <c r="F156" s="109"/>
      <c r="G156" s="41"/>
      <c r="H156" s="1"/>
      <c r="I156" s="1"/>
      <c r="J156" s="159"/>
      <c r="K156" s="1"/>
      <c r="L156" s="159"/>
      <c r="M156" s="160"/>
      <c r="N156" s="159"/>
      <c r="O156" s="159"/>
      <c r="P156" s="169"/>
      <c r="Q156" s="40"/>
      <c r="R156" s="7"/>
      <c r="S156" s="7"/>
      <c r="T156" s="7"/>
      <c r="U156" s="7"/>
      <c r="V156" s="7"/>
      <c r="W156" s="127" t="s">
        <v>2224</v>
      </c>
      <c r="X156" s="150">
        <v>0.96499999999999997</v>
      </c>
      <c r="Y156" s="149"/>
      <c r="Z156" s="307"/>
      <c r="AA156" s="308"/>
      <c r="AB156" s="308"/>
      <c r="AC156" s="308"/>
      <c r="AD156" s="308"/>
      <c r="AE156" s="309"/>
      <c r="AF156" s="62" t="s">
        <v>2248</v>
      </c>
      <c r="AG156" s="62"/>
      <c r="AH156" s="62"/>
      <c r="AI156" s="62"/>
      <c r="AJ156" s="62"/>
      <c r="AK156" s="62"/>
      <c r="AL156" s="62"/>
      <c r="AM156" s="62"/>
      <c r="AN156" s="62"/>
      <c r="AO156" s="50" t="s">
        <v>2224</v>
      </c>
      <c r="AP156" s="142">
        <v>0.5</v>
      </c>
      <c r="AQ156" s="172"/>
      <c r="AR156" s="146"/>
      <c r="AS156" s="146"/>
      <c r="AT156" s="145"/>
      <c r="AU156" s="89">
        <f>ROUND(ROUND(M153*X156,0)*AP156,0)</f>
        <v>236</v>
      </c>
      <c r="AV156" s="9"/>
    </row>
    <row r="157" spans="1:48" ht="14.25" customHeight="1" x14ac:dyDescent="0.3">
      <c r="A157" s="6">
        <v>22</v>
      </c>
      <c r="B157" s="154" t="s">
        <v>179</v>
      </c>
      <c r="C157" s="49" t="s">
        <v>2399</v>
      </c>
      <c r="D157" s="108"/>
      <c r="E157" s="109"/>
      <c r="F157" s="109"/>
      <c r="G157" s="41"/>
      <c r="H157" s="1"/>
      <c r="I157" s="1"/>
      <c r="J157" s="159"/>
      <c r="K157" s="1"/>
      <c r="L157" s="159"/>
      <c r="M157" s="160"/>
      <c r="N157" s="159"/>
      <c r="O157" s="159"/>
      <c r="P157" s="169"/>
      <c r="Q157" s="40"/>
      <c r="R157" s="30"/>
      <c r="S157" s="50"/>
      <c r="T157" s="50"/>
      <c r="U157" s="50"/>
      <c r="V157" s="50"/>
      <c r="W157" s="50"/>
      <c r="X157" s="52"/>
      <c r="Y157" s="171"/>
      <c r="Z157" s="166"/>
      <c r="AA157" s="62"/>
      <c r="AB157" s="62"/>
      <c r="AC157" s="62"/>
      <c r="AD157" s="62"/>
      <c r="AE157" s="62"/>
      <c r="AF157" s="50"/>
      <c r="AG157" s="50"/>
      <c r="AH157" s="50"/>
      <c r="AI157" s="50"/>
      <c r="AJ157" s="50"/>
      <c r="AK157" s="50"/>
      <c r="AL157" s="50"/>
      <c r="AM157" s="50"/>
      <c r="AN157" s="50"/>
      <c r="AO157" s="165"/>
      <c r="AP157" s="164"/>
      <c r="AQ157" s="310" t="s">
        <v>2255</v>
      </c>
      <c r="AR157" s="311"/>
      <c r="AS157" s="311"/>
      <c r="AT157" s="312"/>
      <c r="AU157" s="89">
        <f>ROUND(M153,0)-AQ160</f>
        <v>483</v>
      </c>
      <c r="AV157" s="9"/>
    </row>
    <row r="158" spans="1:48" ht="14.25" customHeight="1" x14ac:dyDescent="0.3">
      <c r="A158" s="6">
        <v>22</v>
      </c>
      <c r="B158" s="154" t="s">
        <v>178</v>
      </c>
      <c r="C158" s="49" t="s">
        <v>2398</v>
      </c>
      <c r="D158" s="108"/>
      <c r="E158" s="109"/>
      <c r="F158" s="109"/>
      <c r="G158" s="41"/>
      <c r="H158" s="1"/>
      <c r="I158" s="1"/>
      <c r="J158" s="159"/>
      <c r="K158" s="1"/>
      <c r="L158" s="159"/>
      <c r="M158" s="160"/>
      <c r="N158" s="159"/>
      <c r="O158" s="159"/>
      <c r="P158" s="170"/>
      <c r="Q158" s="40"/>
      <c r="R158" s="1"/>
      <c r="S158" s="58"/>
      <c r="T158" s="58"/>
      <c r="U158" s="58"/>
      <c r="V158" s="58"/>
      <c r="W158" s="58"/>
      <c r="X158" s="158"/>
      <c r="Y158" s="74"/>
      <c r="Z158" s="304" t="s">
        <v>2230</v>
      </c>
      <c r="AA158" s="305"/>
      <c r="AB158" s="305"/>
      <c r="AC158" s="305"/>
      <c r="AD158" s="305"/>
      <c r="AE158" s="306"/>
      <c r="AF158" s="62" t="s">
        <v>2244</v>
      </c>
      <c r="AG158" s="62"/>
      <c r="AH158" s="62"/>
      <c r="AI158" s="62"/>
      <c r="AJ158" s="62"/>
      <c r="AK158" s="62"/>
      <c r="AL158" s="62"/>
      <c r="AM158" s="62"/>
      <c r="AN158" s="62"/>
      <c r="AO158" s="50" t="s">
        <v>2224</v>
      </c>
      <c r="AP158" s="142">
        <v>0.7</v>
      </c>
      <c r="AQ158" s="313"/>
      <c r="AR158" s="314"/>
      <c r="AS158" s="314"/>
      <c r="AT158" s="315"/>
      <c r="AU158" s="89">
        <f>ROUND(M153*AP158,0)-AQ160</f>
        <v>337</v>
      </c>
      <c r="AV158" s="9"/>
    </row>
    <row r="159" spans="1:48" ht="14.25" customHeight="1" x14ac:dyDescent="0.3">
      <c r="A159" s="6">
        <v>22</v>
      </c>
      <c r="B159" s="154" t="s">
        <v>177</v>
      </c>
      <c r="C159" s="49" t="s">
        <v>2397</v>
      </c>
      <c r="D159" s="108"/>
      <c r="E159" s="109"/>
      <c r="F159" s="109"/>
      <c r="G159" s="41"/>
      <c r="H159" s="1"/>
      <c r="I159" s="1"/>
      <c r="J159" s="159"/>
      <c r="K159" s="1"/>
      <c r="L159" s="159"/>
      <c r="M159" s="160"/>
      <c r="N159" s="159"/>
      <c r="O159" s="159"/>
      <c r="P159" s="169"/>
      <c r="Q159" s="40"/>
      <c r="R159" s="1"/>
      <c r="S159" s="58"/>
      <c r="T159" s="58"/>
      <c r="U159" s="58"/>
      <c r="V159" s="58"/>
      <c r="W159" s="58"/>
      <c r="X159" s="158"/>
      <c r="Y159" s="74"/>
      <c r="Z159" s="307"/>
      <c r="AA159" s="308"/>
      <c r="AB159" s="308"/>
      <c r="AC159" s="308"/>
      <c r="AD159" s="308"/>
      <c r="AE159" s="309"/>
      <c r="AF159" s="62" t="s">
        <v>2248</v>
      </c>
      <c r="AG159" s="62"/>
      <c r="AH159" s="62"/>
      <c r="AI159" s="62"/>
      <c r="AJ159" s="62"/>
      <c r="AK159" s="62"/>
      <c r="AL159" s="62"/>
      <c r="AM159" s="62"/>
      <c r="AN159" s="62"/>
      <c r="AO159" s="50" t="s">
        <v>2224</v>
      </c>
      <c r="AP159" s="142">
        <v>0.5</v>
      </c>
      <c r="AQ159" s="313"/>
      <c r="AR159" s="314"/>
      <c r="AS159" s="314"/>
      <c r="AT159" s="315"/>
      <c r="AU159" s="89">
        <f>ROUND(M153*AP159,0)-AQ160</f>
        <v>239</v>
      </c>
      <c r="AV159" s="9"/>
    </row>
    <row r="160" spans="1:48" ht="14.25" customHeight="1" x14ac:dyDescent="0.3">
      <c r="A160" s="6">
        <v>22</v>
      </c>
      <c r="B160" s="154" t="s">
        <v>176</v>
      </c>
      <c r="C160" s="49" t="s">
        <v>2396</v>
      </c>
      <c r="D160" s="108"/>
      <c r="E160" s="109"/>
      <c r="F160" s="109"/>
      <c r="G160" s="41"/>
      <c r="H160" s="1"/>
      <c r="I160" s="1"/>
      <c r="J160" s="159"/>
      <c r="K160" s="1"/>
      <c r="L160" s="159"/>
      <c r="M160" s="160"/>
      <c r="N160" s="159"/>
      <c r="O160" s="159"/>
      <c r="P160" s="169"/>
      <c r="Q160" s="40"/>
      <c r="R160" s="166" t="s">
        <v>2234</v>
      </c>
      <c r="S160" s="62"/>
      <c r="T160" s="62"/>
      <c r="U160" s="62"/>
      <c r="V160" s="62"/>
      <c r="W160" s="62"/>
      <c r="X160" s="168"/>
      <c r="Y160" s="167"/>
      <c r="Z160" s="166"/>
      <c r="AA160" s="62"/>
      <c r="AB160" s="62"/>
      <c r="AC160" s="62"/>
      <c r="AD160" s="62"/>
      <c r="AE160" s="62"/>
      <c r="AF160" s="50"/>
      <c r="AG160" s="50"/>
      <c r="AH160" s="50"/>
      <c r="AI160" s="50"/>
      <c r="AJ160" s="50"/>
      <c r="AK160" s="50"/>
      <c r="AL160" s="50"/>
      <c r="AM160" s="50"/>
      <c r="AN160" s="50"/>
      <c r="AO160" s="165"/>
      <c r="AP160" s="164"/>
      <c r="AQ160" s="163">
        <v>5</v>
      </c>
      <c r="AR160" s="162" t="s">
        <v>2251</v>
      </c>
      <c r="AS160" s="159"/>
      <c r="AT160" s="161"/>
      <c r="AU160" s="89">
        <f>ROUND(M153*X162,0)-AQ160</f>
        <v>466</v>
      </c>
      <c r="AV160" s="9"/>
    </row>
    <row r="161" spans="1:48" ht="14.25" customHeight="1" x14ac:dyDescent="0.3">
      <c r="A161" s="6">
        <v>22</v>
      </c>
      <c r="B161" s="154" t="s">
        <v>175</v>
      </c>
      <c r="C161" s="49" t="s">
        <v>2395</v>
      </c>
      <c r="D161" s="108"/>
      <c r="E161" s="109"/>
      <c r="F161" s="109"/>
      <c r="G161" s="41"/>
      <c r="H161" s="1"/>
      <c r="I161" s="1"/>
      <c r="J161" s="159"/>
      <c r="K161" s="1"/>
      <c r="L161" s="159"/>
      <c r="M161" s="160"/>
      <c r="N161" s="159"/>
      <c r="O161" s="159"/>
      <c r="P161" s="169"/>
      <c r="Q161" s="40"/>
      <c r="R161" s="67" t="s">
        <v>2231</v>
      </c>
      <c r="S161" s="58"/>
      <c r="T161" s="58"/>
      <c r="U161" s="58"/>
      <c r="V161" s="58"/>
      <c r="W161" s="58"/>
      <c r="X161" s="158"/>
      <c r="Y161" s="74"/>
      <c r="Z161" s="304" t="s">
        <v>2230</v>
      </c>
      <c r="AA161" s="305"/>
      <c r="AB161" s="305"/>
      <c r="AC161" s="305"/>
      <c r="AD161" s="305"/>
      <c r="AE161" s="306"/>
      <c r="AF161" s="62" t="s">
        <v>2244</v>
      </c>
      <c r="AG161" s="62"/>
      <c r="AH161" s="62"/>
      <c r="AI161" s="62"/>
      <c r="AJ161" s="62"/>
      <c r="AK161" s="62"/>
      <c r="AL161" s="62"/>
      <c r="AM161" s="62"/>
      <c r="AN161" s="62"/>
      <c r="AO161" s="50" t="s">
        <v>2224</v>
      </c>
      <c r="AP161" s="142">
        <v>0.7</v>
      </c>
      <c r="AQ161" s="157"/>
      <c r="AR161" s="156"/>
      <c r="AS161" s="156"/>
      <c r="AT161" s="155"/>
      <c r="AU161" s="89">
        <f>ROUND(ROUND(M153*X162,0)*AP161,0)-AQ160</f>
        <v>325</v>
      </c>
      <c r="AV161" s="9"/>
    </row>
    <row r="162" spans="1:48" ht="14.25" customHeight="1" x14ac:dyDescent="0.3">
      <c r="A162" s="6">
        <v>22</v>
      </c>
      <c r="B162" s="154" t="s">
        <v>174</v>
      </c>
      <c r="C162" s="49" t="s">
        <v>2394</v>
      </c>
      <c r="D162" s="108"/>
      <c r="E162" s="109"/>
      <c r="F162" s="109"/>
      <c r="G162" s="41"/>
      <c r="H162" s="1"/>
      <c r="I162" s="1"/>
      <c r="J162" s="159"/>
      <c r="K162" s="1"/>
      <c r="L162" s="159"/>
      <c r="M162" s="160"/>
      <c r="N162" s="159"/>
      <c r="O162" s="159"/>
      <c r="P162" s="169"/>
      <c r="Q162" s="40"/>
      <c r="R162" s="7"/>
      <c r="S162" s="7"/>
      <c r="T162" s="7"/>
      <c r="U162" s="7"/>
      <c r="V162" s="7"/>
      <c r="W162" s="127" t="s">
        <v>2224</v>
      </c>
      <c r="X162" s="150">
        <v>0.96499999999999997</v>
      </c>
      <c r="Y162" s="149"/>
      <c r="Z162" s="307"/>
      <c r="AA162" s="308"/>
      <c r="AB162" s="308"/>
      <c r="AC162" s="308"/>
      <c r="AD162" s="308"/>
      <c r="AE162" s="309"/>
      <c r="AF162" s="62" t="s">
        <v>2248</v>
      </c>
      <c r="AG162" s="62"/>
      <c r="AH162" s="62"/>
      <c r="AI162" s="62"/>
      <c r="AJ162" s="62"/>
      <c r="AK162" s="62"/>
      <c r="AL162" s="62"/>
      <c r="AM162" s="62"/>
      <c r="AN162" s="62"/>
      <c r="AO162" s="50" t="s">
        <v>2224</v>
      </c>
      <c r="AP162" s="142">
        <v>0.5</v>
      </c>
      <c r="AQ162" s="148"/>
      <c r="AR162" s="147"/>
      <c r="AS162" s="146"/>
      <c r="AT162" s="145"/>
      <c r="AU162" s="89">
        <f>ROUND(ROUND(M153*X162,0)*AP162,0)-AQ160</f>
        <v>231</v>
      </c>
      <c r="AV162" s="9"/>
    </row>
    <row r="163" spans="1:48" ht="14.25" customHeight="1" x14ac:dyDescent="0.3">
      <c r="A163" s="6">
        <v>22</v>
      </c>
      <c r="B163" s="154">
        <v>4221</v>
      </c>
      <c r="C163" s="49" t="s">
        <v>2393</v>
      </c>
      <c r="D163" s="108"/>
      <c r="E163" s="109"/>
      <c r="F163" s="109"/>
      <c r="G163" s="47" t="s">
        <v>2392</v>
      </c>
      <c r="H163" s="30"/>
      <c r="I163" s="30"/>
      <c r="J163" s="165"/>
      <c r="K163" s="30"/>
      <c r="L163" s="165"/>
      <c r="M163" s="164"/>
      <c r="N163" s="165"/>
      <c r="O163" s="165"/>
      <c r="P163" s="177"/>
      <c r="Q163" s="48"/>
      <c r="R163" s="30"/>
      <c r="S163" s="50"/>
      <c r="T163" s="50"/>
      <c r="U163" s="50"/>
      <c r="V163" s="50"/>
      <c r="W163" s="50"/>
      <c r="X163" s="52"/>
      <c r="Y163" s="171"/>
      <c r="Z163" s="166"/>
      <c r="AA163" s="62"/>
      <c r="AB163" s="62"/>
      <c r="AC163" s="62"/>
      <c r="AD163" s="62"/>
      <c r="AE163" s="62"/>
      <c r="AF163" s="50"/>
      <c r="AG163" s="50"/>
      <c r="AH163" s="50"/>
      <c r="AI163" s="50"/>
      <c r="AJ163" s="50"/>
      <c r="AK163" s="50"/>
      <c r="AL163" s="50"/>
      <c r="AM163" s="50"/>
      <c r="AN163" s="50"/>
      <c r="AO163" s="165"/>
      <c r="AP163" s="164"/>
      <c r="AQ163" s="176"/>
      <c r="AR163" s="165"/>
      <c r="AS163" s="165"/>
      <c r="AT163" s="175"/>
      <c r="AU163" s="89">
        <f>ROUND(M165,0)</f>
        <v>471</v>
      </c>
      <c r="AV163" s="9"/>
    </row>
    <row r="164" spans="1:48" ht="14.25" customHeight="1" x14ac:dyDescent="0.3">
      <c r="A164" s="6">
        <v>22</v>
      </c>
      <c r="B164" s="154">
        <v>4222</v>
      </c>
      <c r="C164" s="49" t="s">
        <v>2391</v>
      </c>
      <c r="D164" s="108"/>
      <c r="E164" s="109"/>
      <c r="F164" s="109"/>
      <c r="G164" s="41"/>
      <c r="H164" s="1"/>
      <c r="I164" s="1"/>
      <c r="J164" s="159"/>
      <c r="K164" s="1"/>
      <c r="L164" s="159"/>
      <c r="M164" s="160"/>
      <c r="N164" s="159"/>
      <c r="O164" s="159"/>
      <c r="P164" s="1"/>
      <c r="Q164" s="40"/>
      <c r="R164" s="1"/>
      <c r="S164" s="58"/>
      <c r="T164" s="58"/>
      <c r="U164" s="58"/>
      <c r="V164" s="58"/>
      <c r="W164" s="58"/>
      <c r="X164" s="158"/>
      <c r="Y164" s="74"/>
      <c r="Z164" s="304" t="s">
        <v>2230</v>
      </c>
      <c r="AA164" s="305"/>
      <c r="AB164" s="305"/>
      <c r="AC164" s="305"/>
      <c r="AD164" s="305"/>
      <c r="AE164" s="306"/>
      <c r="AF164" s="62" t="s">
        <v>2244</v>
      </c>
      <c r="AG164" s="62"/>
      <c r="AH164" s="62"/>
      <c r="AI164" s="62"/>
      <c r="AJ164" s="62"/>
      <c r="AK164" s="62"/>
      <c r="AL164" s="62"/>
      <c r="AM164" s="62"/>
      <c r="AN164" s="62"/>
      <c r="AO164" s="50" t="s">
        <v>2224</v>
      </c>
      <c r="AP164" s="142">
        <v>0.7</v>
      </c>
      <c r="AQ164" s="157"/>
      <c r="AR164" s="156"/>
      <c r="AS164" s="156"/>
      <c r="AT164" s="155"/>
      <c r="AU164" s="89">
        <f>ROUND(M165*AP164,0)</f>
        <v>330</v>
      </c>
      <c r="AV164" s="9"/>
    </row>
    <row r="165" spans="1:48" ht="14.25" customHeight="1" x14ac:dyDescent="0.3">
      <c r="A165" s="6">
        <v>22</v>
      </c>
      <c r="B165" s="154" t="s">
        <v>275</v>
      </c>
      <c r="C165" s="49" t="s">
        <v>2390</v>
      </c>
      <c r="D165" s="108"/>
      <c r="E165" s="109"/>
      <c r="F165" s="109"/>
      <c r="G165" s="41"/>
      <c r="H165" s="1"/>
      <c r="I165" s="1"/>
      <c r="J165" s="159"/>
      <c r="K165" s="1"/>
      <c r="L165" s="159"/>
      <c r="M165" s="174">
        <v>471</v>
      </c>
      <c r="N165" s="1" t="s">
        <v>1860</v>
      </c>
      <c r="O165" s="159"/>
      <c r="P165" s="169"/>
      <c r="Q165" s="40"/>
      <c r="R165" s="1"/>
      <c r="S165" s="58"/>
      <c r="T165" s="58"/>
      <c r="U165" s="58"/>
      <c r="V165" s="58"/>
      <c r="W165" s="58"/>
      <c r="X165" s="158"/>
      <c r="Y165" s="74"/>
      <c r="Z165" s="307"/>
      <c r="AA165" s="308"/>
      <c r="AB165" s="308"/>
      <c r="AC165" s="308"/>
      <c r="AD165" s="308"/>
      <c r="AE165" s="309"/>
      <c r="AF165" s="62" t="s">
        <v>2248</v>
      </c>
      <c r="AG165" s="62"/>
      <c r="AH165" s="62"/>
      <c r="AI165" s="62"/>
      <c r="AJ165" s="62"/>
      <c r="AK165" s="62"/>
      <c r="AL165" s="62"/>
      <c r="AM165" s="62"/>
      <c r="AN165" s="62"/>
      <c r="AO165" s="50" t="s">
        <v>2224</v>
      </c>
      <c r="AP165" s="142">
        <v>0.5</v>
      </c>
      <c r="AQ165" s="157"/>
      <c r="AR165" s="156"/>
      <c r="AS165" s="156"/>
      <c r="AT165" s="155"/>
      <c r="AU165" s="89">
        <f>ROUND(M165*AP165,0)</f>
        <v>236</v>
      </c>
      <c r="AV165" s="9"/>
    </row>
    <row r="166" spans="1:48" ht="14.25" customHeight="1" x14ac:dyDescent="0.3">
      <c r="A166" s="6">
        <v>22</v>
      </c>
      <c r="B166" s="154">
        <v>4223</v>
      </c>
      <c r="C166" s="49" t="s">
        <v>2389</v>
      </c>
      <c r="D166" s="108"/>
      <c r="E166" s="109"/>
      <c r="F166" s="109"/>
      <c r="G166" s="41"/>
      <c r="H166" s="1"/>
      <c r="I166" s="1"/>
      <c r="J166" s="159"/>
      <c r="K166" s="1"/>
      <c r="L166" s="159"/>
      <c r="M166" s="160"/>
      <c r="N166" s="159"/>
      <c r="O166" s="159"/>
      <c r="P166" s="169"/>
      <c r="Q166" s="40"/>
      <c r="R166" s="166" t="s">
        <v>2234</v>
      </c>
      <c r="S166" s="62"/>
      <c r="T166" s="62"/>
      <c r="U166" s="62"/>
      <c r="V166" s="62"/>
      <c r="W166" s="62"/>
      <c r="X166" s="168"/>
      <c r="Y166" s="167"/>
      <c r="Z166" s="67"/>
      <c r="AA166" s="58"/>
      <c r="AB166" s="58"/>
      <c r="AC166" s="58"/>
      <c r="AD166" s="58"/>
      <c r="AE166" s="58"/>
      <c r="AF166" s="50"/>
      <c r="AG166" s="50"/>
      <c r="AH166" s="50"/>
      <c r="AI166" s="50"/>
      <c r="AJ166" s="50"/>
      <c r="AK166" s="50"/>
      <c r="AL166" s="50"/>
      <c r="AM166" s="50"/>
      <c r="AN166" s="50"/>
      <c r="AO166" s="165"/>
      <c r="AP166" s="164"/>
      <c r="AQ166" s="173"/>
      <c r="AR166" s="159"/>
      <c r="AS166" s="159"/>
      <c r="AT166" s="161"/>
      <c r="AU166" s="89">
        <f>ROUND(M165*X168,0)</f>
        <v>455</v>
      </c>
      <c r="AV166" s="9"/>
    </row>
    <row r="167" spans="1:48" ht="14.25" customHeight="1" x14ac:dyDescent="0.3">
      <c r="A167" s="6">
        <v>22</v>
      </c>
      <c r="B167" s="154">
        <v>4224</v>
      </c>
      <c r="C167" s="49" t="s">
        <v>2388</v>
      </c>
      <c r="D167" s="108"/>
      <c r="E167" s="109"/>
      <c r="F167" s="109"/>
      <c r="G167" s="41"/>
      <c r="H167" s="1"/>
      <c r="I167" s="1"/>
      <c r="J167" s="159"/>
      <c r="K167" s="1"/>
      <c r="L167" s="159"/>
      <c r="M167" s="160"/>
      <c r="N167" s="159"/>
      <c r="O167" s="159"/>
      <c r="P167" s="169"/>
      <c r="Q167" s="40"/>
      <c r="R167" s="67" t="s">
        <v>2231</v>
      </c>
      <c r="S167" s="58"/>
      <c r="T167" s="58"/>
      <c r="U167" s="58"/>
      <c r="V167" s="58"/>
      <c r="W167" s="58"/>
      <c r="X167" s="158"/>
      <c r="Y167" s="74"/>
      <c r="Z167" s="304" t="s">
        <v>2230</v>
      </c>
      <c r="AA167" s="305"/>
      <c r="AB167" s="305"/>
      <c r="AC167" s="305"/>
      <c r="AD167" s="305"/>
      <c r="AE167" s="306"/>
      <c r="AF167" s="62" t="s">
        <v>2244</v>
      </c>
      <c r="AG167" s="62"/>
      <c r="AH167" s="62"/>
      <c r="AI167" s="62"/>
      <c r="AJ167" s="62"/>
      <c r="AK167" s="62"/>
      <c r="AL167" s="62"/>
      <c r="AM167" s="62"/>
      <c r="AN167" s="62"/>
      <c r="AO167" s="50" t="s">
        <v>2224</v>
      </c>
      <c r="AP167" s="142">
        <v>0.7</v>
      </c>
      <c r="AQ167" s="157"/>
      <c r="AR167" s="156"/>
      <c r="AS167" s="156"/>
      <c r="AT167" s="155"/>
      <c r="AU167" s="89">
        <f>ROUND(ROUND(M165*X168,0)*AP167,0)</f>
        <v>319</v>
      </c>
      <c r="AV167" s="9"/>
    </row>
    <row r="168" spans="1:48" ht="14.25" customHeight="1" x14ac:dyDescent="0.3">
      <c r="A168" s="6">
        <v>22</v>
      </c>
      <c r="B168" s="154" t="s">
        <v>274</v>
      </c>
      <c r="C168" s="49" t="s">
        <v>2387</v>
      </c>
      <c r="D168" s="108"/>
      <c r="E168" s="109"/>
      <c r="F168" s="109"/>
      <c r="G168" s="41"/>
      <c r="H168" s="1"/>
      <c r="I168" s="1"/>
      <c r="J168" s="159"/>
      <c r="K168" s="1"/>
      <c r="L168" s="159"/>
      <c r="M168" s="160"/>
      <c r="N168" s="159"/>
      <c r="O168" s="159"/>
      <c r="P168" s="169"/>
      <c r="Q168" s="40"/>
      <c r="R168" s="7"/>
      <c r="S168" s="7"/>
      <c r="T168" s="7"/>
      <c r="U168" s="7"/>
      <c r="V168" s="7"/>
      <c r="W168" s="127" t="s">
        <v>2224</v>
      </c>
      <c r="X168" s="150">
        <v>0.96499999999999997</v>
      </c>
      <c r="Y168" s="149"/>
      <c r="Z168" s="307"/>
      <c r="AA168" s="308"/>
      <c r="AB168" s="308"/>
      <c r="AC168" s="308"/>
      <c r="AD168" s="308"/>
      <c r="AE168" s="309"/>
      <c r="AF168" s="62" t="s">
        <v>2248</v>
      </c>
      <c r="AG168" s="62"/>
      <c r="AH168" s="62"/>
      <c r="AI168" s="62"/>
      <c r="AJ168" s="62"/>
      <c r="AK168" s="62"/>
      <c r="AL168" s="62"/>
      <c r="AM168" s="62"/>
      <c r="AN168" s="62"/>
      <c r="AO168" s="50" t="s">
        <v>2224</v>
      </c>
      <c r="AP168" s="142">
        <v>0.5</v>
      </c>
      <c r="AQ168" s="172"/>
      <c r="AR168" s="146"/>
      <c r="AS168" s="146"/>
      <c r="AT168" s="145"/>
      <c r="AU168" s="89">
        <f>ROUND(ROUND(M165*X168,0)*AP168,0)</f>
        <v>228</v>
      </c>
      <c r="AV168" s="9"/>
    </row>
    <row r="169" spans="1:48" ht="14.25" customHeight="1" x14ac:dyDescent="0.3">
      <c r="A169" s="6">
        <v>22</v>
      </c>
      <c r="B169" s="154" t="s">
        <v>173</v>
      </c>
      <c r="C169" s="49" t="s">
        <v>2386</v>
      </c>
      <c r="D169" s="108"/>
      <c r="E169" s="109"/>
      <c r="F169" s="109"/>
      <c r="G169" s="41"/>
      <c r="H169" s="1"/>
      <c r="I169" s="1"/>
      <c r="J169" s="159"/>
      <c r="K169" s="1"/>
      <c r="L169" s="159"/>
      <c r="M169" s="160"/>
      <c r="N169" s="159"/>
      <c r="O169" s="159"/>
      <c r="P169" s="169"/>
      <c r="Q169" s="40"/>
      <c r="R169" s="30"/>
      <c r="S169" s="50"/>
      <c r="T169" s="50"/>
      <c r="U169" s="50"/>
      <c r="V169" s="50"/>
      <c r="W169" s="50"/>
      <c r="X169" s="52"/>
      <c r="Y169" s="171"/>
      <c r="Z169" s="166"/>
      <c r="AA169" s="62"/>
      <c r="AB169" s="62"/>
      <c r="AC169" s="62"/>
      <c r="AD169" s="62"/>
      <c r="AE169" s="62"/>
      <c r="AF169" s="50"/>
      <c r="AG169" s="50"/>
      <c r="AH169" s="50"/>
      <c r="AI169" s="50"/>
      <c r="AJ169" s="50"/>
      <c r="AK169" s="50"/>
      <c r="AL169" s="50"/>
      <c r="AM169" s="50"/>
      <c r="AN169" s="50"/>
      <c r="AO169" s="165"/>
      <c r="AP169" s="164"/>
      <c r="AQ169" s="310" t="s">
        <v>2255</v>
      </c>
      <c r="AR169" s="311"/>
      <c r="AS169" s="311"/>
      <c r="AT169" s="312"/>
      <c r="AU169" s="89">
        <f>ROUND(M165,0)-AQ172</f>
        <v>466</v>
      </c>
      <c r="AV169" s="9"/>
    </row>
    <row r="170" spans="1:48" ht="14.25" customHeight="1" x14ac:dyDescent="0.3">
      <c r="A170" s="6">
        <v>22</v>
      </c>
      <c r="B170" s="154" t="s">
        <v>172</v>
      </c>
      <c r="C170" s="49" t="s">
        <v>2385</v>
      </c>
      <c r="D170" s="108"/>
      <c r="E170" s="109"/>
      <c r="F170" s="109"/>
      <c r="G170" s="41"/>
      <c r="H170" s="1"/>
      <c r="I170" s="1"/>
      <c r="J170" s="159"/>
      <c r="K170" s="1"/>
      <c r="L170" s="159"/>
      <c r="M170" s="160"/>
      <c r="N170" s="159"/>
      <c r="O170" s="159"/>
      <c r="P170" s="170"/>
      <c r="Q170" s="40"/>
      <c r="R170" s="1"/>
      <c r="S170" s="58"/>
      <c r="T170" s="58"/>
      <c r="U170" s="58"/>
      <c r="V170" s="58"/>
      <c r="W170" s="58"/>
      <c r="X170" s="158"/>
      <c r="Y170" s="74"/>
      <c r="Z170" s="304" t="s">
        <v>2230</v>
      </c>
      <c r="AA170" s="305"/>
      <c r="AB170" s="305"/>
      <c r="AC170" s="305"/>
      <c r="AD170" s="305"/>
      <c r="AE170" s="306"/>
      <c r="AF170" s="62" t="s">
        <v>2244</v>
      </c>
      <c r="AG170" s="62"/>
      <c r="AH170" s="62"/>
      <c r="AI170" s="62"/>
      <c r="AJ170" s="62"/>
      <c r="AK170" s="62"/>
      <c r="AL170" s="62"/>
      <c r="AM170" s="62"/>
      <c r="AN170" s="62"/>
      <c r="AO170" s="50" t="s">
        <v>2224</v>
      </c>
      <c r="AP170" s="142">
        <v>0.7</v>
      </c>
      <c r="AQ170" s="313"/>
      <c r="AR170" s="314"/>
      <c r="AS170" s="314"/>
      <c r="AT170" s="315"/>
      <c r="AU170" s="89">
        <f>ROUND(M165*AP170,0)-AQ172</f>
        <v>325</v>
      </c>
      <c r="AV170" s="9"/>
    </row>
    <row r="171" spans="1:48" ht="14.25" customHeight="1" x14ac:dyDescent="0.3">
      <c r="A171" s="6">
        <v>22</v>
      </c>
      <c r="B171" s="154" t="s">
        <v>171</v>
      </c>
      <c r="C171" s="49" t="s">
        <v>2384</v>
      </c>
      <c r="D171" s="108"/>
      <c r="E171" s="109"/>
      <c r="F171" s="109"/>
      <c r="G171" s="41"/>
      <c r="H171" s="1"/>
      <c r="I171" s="1"/>
      <c r="J171" s="159"/>
      <c r="K171" s="1"/>
      <c r="L171" s="159"/>
      <c r="M171" s="160"/>
      <c r="N171" s="159"/>
      <c r="O171" s="159"/>
      <c r="P171" s="169"/>
      <c r="Q171" s="40"/>
      <c r="R171" s="1"/>
      <c r="S171" s="58"/>
      <c r="T171" s="58"/>
      <c r="U171" s="58"/>
      <c r="V171" s="58"/>
      <c r="W171" s="58"/>
      <c r="X171" s="158"/>
      <c r="Y171" s="74"/>
      <c r="Z171" s="307"/>
      <c r="AA171" s="308"/>
      <c r="AB171" s="308"/>
      <c r="AC171" s="308"/>
      <c r="AD171" s="308"/>
      <c r="AE171" s="309"/>
      <c r="AF171" s="62" t="s">
        <v>2248</v>
      </c>
      <c r="AG171" s="62"/>
      <c r="AH171" s="62"/>
      <c r="AI171" s="62"/>
      <c r="AJ171" s="62"/>
      <c r="AK171" s="62"/>
      <c r="AL171" s="62"/>
      <c r="AM171" s="62"/>
      <c r="AN171" s="62"/>
      <c r="AO171" s="50" t="s">
        <v>2224</v>
      </c>
      <c r="AP171" s="142">
        <v>0.5</v>
      </c>
      <c r="AQ171" s="313"/>
      <c r="AR171" s="314"/>
      <c r="AS171" s="314"/>
      <c r="AT171" s="315"/>
      <c r="AU171" s="89">
        <f>ROUND(M165*AP171,0)-AQ172</f>
        <v>231</v>
      </c>
      <c r="AV171" s="9"/>
    </row>
    <row r="172" spans="1:48" ht="14.25" customHeight="1" x14ac:dyDescent="0.3">
      <c r="A172" s="6">
        <v>22</v>
      </c>
      <c r="B172" s="154" t="s">
        <v>170</v>
      </c>
      <c r="C172" s="49" t="s">
        <v>2383</v>
      </c>
      <c r="D172" s="108"/>
      <c r="E172" s="109"/>
      <c r="F172" s="109"/>
      <c r="G172" s="41"/>
      <c r="H172" s="1"/>
      <c r="I172" s="1"/>
      <c r="J172" s="159"/>
      <c r="K172" s="1"/>
      <c r="L172" s="159"/>
      <c r="M172" s="160"/>
      <c r="N172" s="159"/>
      <c r="O172" s="159"/>
      <c r="P172" s="169"/>
      <c r="Q172" s="40"/>
      <c r="R172" s="166" t="s">
        <v>2234</v>
      </c>
      <c r="S172" s="62"/>
      <c r="T172" s="62"/>
      <c r="U172" s="62"/>
      <c r="V172" s="62"/>
      <c r="W172" s="62"/>
      <c r="X172" s="168"/>
      <c r="Y172" s="167"/>
      <c r="Z172" s="166"/>
      <c r="AA172" s="62"/>
      <c r="AB172" s="62"/>
      <c r="AC172" s="62"/>
      <c r="AD172" s="62"/>
      <c r="AE172" s="62"/>
      <c r="AF172" s="50"/>
      <c r="AG172" s="50"/>
      <c r="AH172" s="50"/>
      <c r="AI172" s="50"/>
      <c r="AJ172" s="50"/>
      <c r="AK172" s="50"/>
      <c r="AL172" s="50"/>
      <c r="AM172" s="50"/>
      <c r="AN172" s="50"/>
      <c r="AO172" s="165"/>
      <c r="AP172" s="164"/>
      <c r="AQ172" s="163">
        <v>5</v>
      </c>
      <c r="AR172" s="162" t="s">
        <v>2251</v>
      </c>
      <c r="AS172" s="159"/>
      <c r="AT172" s="161"/>
      <c r="AU172" s="89">
        <f>ROUND(M165*X174,0)-AQ172</f>
        <v>450</v>
      </c>
      <c r="AV172" s="9"/>
    </row>
    <row r="173" spans="1:48" ht="14.25" customHeight="1" x14ac:dyDescent="0.3">
      <c r="A173" s="6">
        <v>22</v>
      </c>
      <c r="B173" s="154" t="s">
        <v>169</v>
      </c>
      <c r="C173" s="49" t="s">
        <v>2382</v>
      </c>
      <c r="D173" s="108"/>
      <c r="E173" s="109"/>
      <c r="F173" s="109"/>
      <c r="G173" s="41"/>
      <c r="H173" s="1"/>
      <c r="I173" s="1"/>
      <c r="J173" s="159"/>
      <c r="K173" s="1"/>
      <c r="L173" s="159"/>
      <c r="M173" s="160"/>
      <c r="N173" s="159"/>
      <c r="O173" s="159"/>
      <c r="P173" s="169"/>
      <c r="Q173" s="40"/>
      <c r="R173" s="67" t="s">
        <v>2231</v>
      </c>
      <c r="S173" s="58"/>
      <c r="T173" s="58"/>
      <c r="U173" s="58"/>
      <c r="V173" s="58"/>
      <c r="W173" s="58"/>
      <c r="X173" s="158"/>
      <c r="Y173" s="74"/>
      <c r="Z173" s="304" t="s">
        <v>2230</v>
      </c>
      <c r="AA173" s="305"/>
      <c r="AB173" s="305"/>
      <c r="AC173" s="305"/>
      <c r="AD173" s="305"/>
      <c r="AE173" s="306"/>
      <c r="AF173" s="62" t="s">
        <v>2244</v>
      </c>
      <c r="AG173" s="62"/>
      <c r="AH173" s="62"/>
      <c r="AI173" s="62"/>
      <c r="AJ173" s="62"/>
      <c r="AK173" s="62"/>
      <c r="AL173" s="62"/>
      <c r="AM173" s="62"/>
      <c r="AN173" s="62"/>
      <c r="AO173" s="50" t="s">
        <v>2224</v>
      </c>
      <c r="AP173" s="142">
        <v>0.7</v>
      </c>
      <c r="AQ173" s="157"/>
      <c r="AR173" s="156"/>
      <c r="AS173" s="156"/>
      <c r="AT173" s="155"/>
      <c r="AU173" s="89">
        <f>ROUND(ROUND(M165*X174,0)*AP173,0)-AQ172</f>
        <v>314</v>
      </c>
      <c r="AV173" s="9"/>
    </row>
    <row r="174" spans="1:48" ht="14.25" customHeight="1" x14ac:dyDescent="0.3">
      <c r="A174" s="6">
        <v>22</v>
      </c>
      <c r="B174" s="154" t="s">
        <v>168</v>
      </c>
      <c r="C174" s="49" t="s">
        <v>2381</v>
      </c>
      <c r="D174" s="108"/>
      <c r="E174" s="109"/>
      <c r="F174" s="109"/>
      <c r="G174" s="41"/>
      <c r="H174" s="1"/>
      <c r="I174" s="1"/>
      <c r="J174" s="159"/>
      <c r="K174" s="1"/>
      <c r="L174" s="159"/>
      <c r="M174" s="160"/>
      <c r="N174" s="159"/>
      <c r="O174" s="159"/>
      <c r="P174" s="169"/>
      <c r="Q174" s="40"/>
      <c r="R174" s="7"/>
      <c r="S174" s="7"/>
      <c r="T174" s="7"/>
      <c r="U174" s="7"/>
      <c r="V174" s="7"/>
      <c r="W174" s="127" t="s">
        <v>2224</v>
      </c>
      <c r="X174" s="150">
        <v>0.96499999999999997</v>
      </c>
      <c r="Y174" s="149"/>
      <c r="Z174" s="307"/>
      <c r="AA174" s="308"/>
      <c r="AB174" s="308"/>
      <c r="AC174" s="308"/>
      <c r="AD174" s="308"/>
      <c r="AE174" s="309"/>
      <c r="AF174" s="62" t="s">
        <v>2248</v>
      </c>
      <c r="AG174" s="62"/>
      <c r="AH174" s="62"/>
      <c r="AI174" s="62"/>
      <c r="AJ174" s="62"/>
      <c r="AK174" s="62"/>
      <c r="AL174" s="62"/>
      <c r="AM174" s="62"/>
      <c r="AN174" s="62"/>
      <c r="AO174" s="50" t="s">
        <v>2224</v>
      </c>
      <c r="AP174" s="142">
        <v>0.5</v>
      </c>
      <c r="AQ174" s="148"/>
      <c r="AR174" s="147"/>
      <c r="AS174" s="146"/>
      <c r="AT174" s="145"/>
      <c r="AU174" s="89">
        <f>ROUND(ROUND(M165*X174,0)*AP174,0)-AQ172</f>
        <v>223</v>
      </c>
      <c r="AV174" s="9"/>
    </row>
    <row r="175" spans="1:48" ht="14.25" customHeight="1" x14ac:dyDescent="0.3">
      <c r="A175" s="6">
        <v>22</v>
      </c>
      <c r="B175" s="154">
        <v>4231</v>
      </c>
      <c r="C175" s="49" t="s">
        <v>2380</v>
      </c>
      <c r="D175" s="108"/>
      <c r="E175" s="109"/>
      <c r="F175" s="109"/>
      <c r="G175" s="47" t="s">
        <v>2379</v>
      </c>
      <c r="H175" s="30"/>
      <c r="I175" s="30"/>
      <c r="J175" s="165"/>
      <c r="K175" s="30"/>
      <c r="L175" s="165"/>
      <c r="M175" s="164"/>
      <c r="N175" s="165"/>
      <c r="O175" s="165"/>
      <c r="P175" s="177"/>
      <c r="Q175" s="48"/>
      <c r="R175" s="30"/>
      <c r="S175" s="50"/>
      <c r="T175" s="50"/>
      <c r="U175" s="50"/>
      <c r="V175" s="50"/>
      <c r="W175" s="50"/>
      <c r="X175" s="52"/>
      <c r="Y175" s="171"/>
      <c r="Z175" s="166"/>
      <c r="AA175" s="62"/>
      <c r="AB175" s="62"/>
      <c r="AC175" s="62"/>
      <c r="AD175" s="62"/>
      <c r="AE175" s="62"/>
      <c r="AF175" s="50"/>
      <c r="AG175" s="50"/>
      <c r="AH175" s="50"/>
      <c r="AI175" s="50"/>
      <c r="AJ175" s="50"/>
      <c r="AK175" s="50"/>
      <c r="AL175" s="50"/>
      <c r="AM175" s="50"/>
      <c r="AN175" s="50"/>
      <c r="AO175" s="165"/>
      <c r="AP175" s="164"/>
      <c r="AQ175" s="176"/>
      <c r="AR175" s="165"/>
      <c r="AS175" s="165"/>
      <c r="AT175" s="175"/>
      <c r="AU175" s="89">
        <f>ROUND(M177,0)</f>
        <v>451</v>
      </c>
      <c r="AV175" s="9"/>
    </row>
    <row r="176" spans="1:48" ht="14.25" customHeight="1" x14ac:dyDescent="0.3">
      <c r="A176" s="6">
        <v>22</v>
      </c>
      <c r="B176" s="154">
        <v>4232</v>
      </c>
      <c r="C176" s="49" t="s">
        <v>2378</v>
      </c>
      <c r="D176" s="108"/>
      <c r="E176" s="109"/>
      <c r="F176" s="109"/>
      <c r="G176" s="41"/>
      <c r="H176" s="1"/>
      <c r="I176" s="1"/>
      <c r="J176" s="159"/>
      <c r="K176" s="1"/>
      <c r="L176" s="159"/>
      <c r="M176" s="178"/>
      <c r="N176" s="159"/>
      <c r="O176" s="159"/>
      <c r="P176" s="1"/>
      <c r="Q176" s="40"/>
      <c r="R176" s="1"/>
      <c r="S176" s="58"/>
      <c r="T176" s="58"/>
      <c r="U176" s="58"/>
      <c r="V176" s="58"/>
      <c r="W176" s="58"/>
      <c r="X176" s="158"/>
      <c r="Y176" s="74"/>
      <c r="Z176" s="304" t="s">
        <v>2230</v>
      </c>
      <c r="AA176" s="305"/>
      <c r="AB176" s="305"/>
      <c r="AC176" s="305"/>
      <c r="AD176" s="305"/>
      <c r="AE176" s="306"/>
      <c r="AF176" s="62" t="s">
        <v>2244</v>
      </c>
      <c r="AG176" s="62"/>
      <c r="AH176" s="62"/>
      <c r="AI176" s="62"/>
      <c r="AJ176" s="62"/>
      <c r="AK176" s="62"/>
      <c r="AL176" s="62"/>
      <c r="AM176" s="62"/>
      <c r="AN176" s="62"/>
      <c r="AO176" s="50" t="s">
        <v>2224</v>
      </c>
      <c r="AP176" s="142">
        <v>0.7</v>
      </c>
      <c r="AQ176" s="157"/>
      <c r="AR176" s="156"/>
      <c r="AS176" s="156"/>
      <c r="AT176" s="155"/>
      <c r="AU176" s="89">
        <f>ROUND(M177*AP176,0)</f>
        <v>316</v>
      </c>
      <c r="AV176" s="9"/>
    </row>
    <row r="177" spans="1:48" ht="14.25" customHeight="1" x14ac:dyDescent="0.3">
      <c r="A177" s="6">
        <v>22</v>
      </c>
      <c r="B177" s="154" t="s">
        <v>273</v>
      </c>
      <c r="C177" s="49" t="s">
        <v>2377</v>
      </c>
      <c r="D177" s="108"/>
      <c r="E177" s="109"/>
      <c r="F177" s="109"/>
      <c r="G177" s="41"/>
      <c r="H177" s="1"/>
      <c r="I177" s="1"/>
      <c r="J177" s="159"/>
      <c r="K177" s="1"/>
      <c r="L177" s="159"/>
      <c r="M177" s="174">
        <v>451</v>
      </c>
      <c r="N177" s="1" t="s">
        <v>1860</v>
      </c>
      <c r="O177" s="159"/>
      <c r="P177" s="169"/>
      <c r="Q177" s="40"/>
      <c r="R177" s="1"/>
      <c r="S177" s="58"/>
      <c r="T177" s="58"/>
      <c r="U177" s="58"/>
      <c r="V177" s="58"/>
      <c r="W177" s="58"/>
      <c r="X177" s="158"/>
      <c r="Y177" s="74"/>
      <c r="Z177" s="307"/>
      <c r="AA177" s="308"/>
      <c r="AB177" s="308"/>
      <c r="AC177" s="308"/>
      <c r="AD177" s="308"/>
      <c r="AE177" s="309"/>
      <c r="AF177" s="62" t="s">
        <v>2248</v>
      </c>
      <c r="AG177" s="62"/>
      <c r="AH177" s="62"/>
      <c r="AI177" s="62"/>
      <c r="AJ177" s="62"/>
      <c r="AK177" s="62"/>
      <c r="AL177" s="62"/>
      <c r="AM177" s="62"/>
      <c r="AN177" s="62"/>
      <c r="AO177" s="50" t="s">
        <v>2224</v>
      </c>
      <c r="AP177" s="142">
        <v>0.5</v>
      </c>
      <c r="AQ177" s="157"/>
      <c r="AR177" s="156"/>
      <c r="AS177" s="156"/>
      <c r="AT177" s="155"/>
      <c r="AU177" s="89">
        <f>ROUND(M177*AP177,0)</f>
        <v>226</v>
      </c>
      <c r="AV177" s="9"/>
    </row>
    <row r="178" spans="1:48" ht="14.25" customHeight="1" x14ac:dyDescent="0.3">
      <c r="A178" s="6">
        <v>22</v>
      </c>
      <c r="B178" s="154">
        <v>4233</v>
      </c>
      <c r="C178" s="49" t="s">
        <v>2376</v>
      </c>
      <c r="D178" s="108"/>
      <c r="E178" s="109"/>
      <c r="F178" s="109"/>
      <c r="G178" s="41"/>
      <c r="H178" s="1"/>
      <c r="I178" s="1"/>
      <c r="J178" s="159"/>
      <c r="K178" s="1"/>
      <c r="L178" s="159"/>
      <c r="M178" s="160"/>
      <c r="N178" s="159"/>
      <c r="O178" s="159"/>
      <c r="P178" s="169"/>
      <c r="Q178" s="40"/>
      <c r="R178" s="166" t="s">
        <v>2234</v>
      </c>
      <c r="S178" s="62"/>
      <c r="T178" s="62"/>
      <c r="U178" s="62"/>
      <c r="V178" s="62"/>
      <c r="W178" s="62"/>
      <c r="X178" s="168"/>
      <c r="Y178" s="167"/>
      <c r="Z178" s="67"/>
      <c r="AA178" s="58"/>
      <c r="AB178" s="58"/>
      <c r="AC178" s="58"/>
      <c r="AD178" s="58"/>
      <c r="AE178" s="58"/>
      <c r="AF178" s="50"/>
      <c r="AG178" s="50"/>
      <c r="AH178" s="50"/>
      <c r="AI178" s="50"/>
      <c r="AJ178" s="50"/>
      <c r="AK178" s="50"/>
      <c r="AL178" s="50"/>
      <c r="AM178" s="50"/>
      <c r="AN178" s="50"/>
      <c r="AO178" s="165"/>
      <c r="AP178" s="164"/>
      <c r="AQ178" s="173"/>
      <c r="AR178" s="159"/>
      <c r="AS178" s="159"/>
      <c r="AT178" s="161"/>
      <c r="AU178" s="89">
        <f>ROUND(M177*X180,0)</f>
        <v>435</v>
      </c>
      <c r="AV178" s="9"/>
    </row>
    <row r="179" spans="1:48" ht="14.25" customHeight="1" x14ac:dyDescent="0.3">
      <c r="A179" s="6">
        <v>22</v>
      </c>
      <c r="B179" s="154">
        <v>4234</v>
      </c>
      <c r="C179" s="49" t="s">
        <v>2375</v>
      </c>
      <c r="D179" s="108"/>
      <c r="E179" s="109"/>
      <c r="F179" s="109"/>
      <c r="G179" s="41"/>
      <c r="H179" s="1"/>
      <c r="I179" s="1"/>
      <c r="J179" s="159"/>
      <c r="K179" s="1"/>
      <c r="L179" s="159"/>
      <c r="M179" s="160"/>
      <c r="N179" s="159"/>
      <c r="O179" s="159"/>
      <c r="P179" s="169"/>
      <c r="Q179" s="40"/>
      <c r="R179" s="67" t="s">
        <v>2231</v>
      </c>
      <c r="S179" s="58"/>
      <c r="T179" s="58"/>
      <c r="U179" s="58"/>
      <c r="V179" s="58"/>
      <c r="W179" s="58"/>
      <c r="X179" s="158"/>
      <c r="Y179" s="74"/>
      <c r="Z179" s="304" t="s">
        <v>2230</v>
      </c>
      <c r="AA179" s="305"/>
      <c r="AB179" s="305"/>
      <c r="AC179" s="305"/>
      <c r="AD179" s="305"/>
      <c r="AE179" s="306"/>
      <c r="AF179" s="62" t="s">
        <v>2244</v>
      </c>
      <c r="AG179" s="62"/>
      <c r="AH179" s="62"/>
      <c r="AI179" s="62"/>
      <c r="AJ179" s="62"/>
      <c r="AK179" s="62"/>
      <c r="AL179" s="62"/>
      <c r="AM179" s="62"/>
      <c r="AN179" s="62"/>
      <c r="AO179" s="50" t="s">
        <v>2224</v>
      </c>
      <c r="AP179" s="142">
        <v>0.7</v>
      </c>
      <c r="AQ179" s="157"/>
      <c r="AR179" s="156"/>
      <c r="AS179" s="156"/>
      <c r="AT179" s="155"/>
      <c r="AU179" s="89">
        <f>ROUND(ROUND(M177*X180,0)*AP179,0)</f>
        <v>305</v>
      </c>
      <c r="AV179" s="9"/>
    </row>
    <row r="180" spans="1:48" ht="14.25" customHeight="1" x14ac:dyDescent="0.3">
      <c r="A180" s="6">
        <v>22</v>
      </c>
      <c r="B180" s="154" t="s">
        <v>272</v>
      </c>
      <c r="C180" s="49" t="s">
        <v>2374</v>
      </c>
      <c r="D180" s="108"/>
      <c r="E180" s="109"/>
      <c r="F180" s="109"/>
      <c r="G180" s="41"/>
      <c r="H180" s="1"/>
      <c r="I180" s="1"/>
      <c r="J180" s="159"/>
      <c r="K180" s="1"/>
      <c r="L180" s="159"/>
      <c r="M180" s="160"/>
      <c r="N180" s="159"/>
      <c r="O180" s="159"/>
      <c r="P180" s="169"/>
      <c r="Q180" s="40"/>
      <c r="R180" s="7"/>
      <c r="S180" s="7"/>
      <c r="T180" s="7"/>
      <c r="U180" s="7"/>
      <c r="V180" s="7"/>
      <c r="W180" s="127" t="s">
        <v>2224</v>
      </c>
      <c r="X180" s="150">
        <v>0.96499999999999997</v>
      </c>
      <c r="Y180" s="149"/>
      <c r="Z180" s="307"/>
      <c r="AA180" s="308"/>
      <c r="AB180" s="308"/>
      <c r="AC180" s="308"/>
      <c r="AD180" s="308"/>
      <c r="AE180" s="309"/>
      <c r="AF180" s="62" t="s">
        <v>2248</v>
      </c>
      <c r="AG180" s="62"/>
      <c r="AH180" s="62"/>
      <c r="AI180" s="62"/>
      <c r="AJ180" s="62"/>
      <c r="AK180" s="62"/>
      <c r="AL180" s="62"/>
      <c r="AM180" s="62"/>
      <c r="AN180" s="62"/>
      <c r="AO180" s="50" t="s">
        <v>2224</v>
      </c>
      <c r="AP180" s="142">
        <v>0.5</v>
      </c>
      <c r="AQ180" s="172"/>
      <c r="AR180" s="146"/>
      <c r="AS180" s="146"/>
      <c r="AT180" s="145"/>
      <c r="AU180" s="89">
        <f>ROUND(ROUND(M177*X180,0)*AP180,0)</f>
        <v>218</v>
      </c>
      <c r="AV180" s="9"/>
    </row>
    <row r="181" spans="1:48" ht="14.25" customHeight="1" x14ac:dyDescent="0.3">
      <c r="A181" s="6">
        <v>22</v>
      </c>
      <c r="B181" s="154" t="s">
        <v>167</v>
      </c>
      <c r="C181" s="49" t="s">
        <v>2373</v>
      </c>
      <c r="D181" s="108"/>
      <c r="E181" s="109"/>
      <c r="F181" s="109"/>
      <c r="G181" s="41"/>
      <c r="H181" s="1"/>
      <c r="I181" s="1"/>
      <c r="J181" s="159"/>
      <c r="K181" s="1"/>
      <c r="L181" s="159"/>
      <c r="M181" s="160"/>
      <c r="N181" s="159"/>
      <c r="O181" s="159"/>
      <c r="P181" s="169"/>
      <c r="Q181" s="40"/>
      <c r="R181" s="30"/>
      <c r="S181" s="50"/>
      <c r="T181" s="50"/>
      <c r="U181" s="50"/>
      <c r="V181" s="50"/>
      <c r="W181" s="50"/>
      <c r="X181" s="52"/>
      <c r="Y181" s="171"/>
      <c r="Z181" s="166"/>
      <c r="AA181" s="62"/>
      <c r="AB181" s="62"/>
      <c r="AC181" s="62"/>
      <c r="AD181" s="62"/>
      <c r="AE181" s="62"/>
      <c r="AF181" s="50"/>
      <c r="AG181" s="50"/>
      <c r="AH181" s="50"/>
      <c r="AI181" s="50"/>
      <c r="AJ181" s="50"/>
      <c r="AK181" s="50"/>
      <c r="AL181" s="50"/>
      <c r="AM181" s="50"/>
      <c r="AN181" s="50"/>
      <c r="AO181" s="165"/>
      <c r="AP181" s="164"/>
      <c r="AQ181" s="310" t="s">
        <v>2255</v>
      </c>
      <c r="AR181" s="311"/>
      <c r="AS181" s="311"/>
      <c r="AT181" s="312"/>
      <c r="AU181" s="89">
        <f>ROUND(M177,0)-AQ184</f>
        <v>446</v>
      </c>
      <c r="AV181" s="9"/>
    </row>
    <row r="182" spans="1:48" ht="14.25" customHeight="1" x14ac:dyDescent="0.3">
      <c r="A182" s="6">
        <v>22</v>
      </c>
      <c r="B182" s="154" t="s">
        <v>166</v>
      </c>
      <c r="C182" s="49" t="s">
        <v>2372</v>
      </c>
      <c r="D182" s="108"/>
      <c r="E182" s="109"/>
      <c r="F182" s="109"/>
      <c r="G182" s="41"/>
      <c r="H182" s="1"/>
      <c r="I182" s="1"/>
      <c r="J182" s="159"/>
      <c r="K182" s="1"/>
      <c r="L182" s="159"/>
      <c r="M182" s="160"/>
      <c r="N182" s="159"/>
      <c r="O182" s="159"/>
      <c r="P182" s="170"/>
      <c r="Q182" s="40"/>
      <c r="R182" s="1"/>
      <c r="S182" s="58"/>
      <c r="T182" s="58"/>
      <c r="U182" s="58"/>
      <c r="V182" s="58"/>
      <c r="W182" s="58"/>
      <c r="X182" s="158"/>
      <c r="Y182" s="74"/>
      <c r="Z182" s="304" t="s">
        <v>2230</v>
      </c>
      <c r="AA182" s="305"/>
      <c r="AB182" s="305"/>
      <c r="AC182" s="305"/>
      <c r="AD182" s="305"/>
      <c r="AE182" s="306"/>
      <c r="AF182" s="62" t="s">
        <v>2244</v>
      </c>
      <c r="AG182" s="62"/>
      <c r="AH182" s="62"/>
      <c r="AI182" s="62"/>
      <c r="AJ182" s="62"/>
      <c r="AK182" s="62"/>
      <c r="AL182" s="62"/>
      <c r="AM182" s="62"/>
      <c r="AN182" s="62"/>
      <c r="AO182" s="50" t="s">
        <v>2224</v>
      </c>
      <c r="AP182" s="142">
        <v>0.7</v>
      </c>
      <c r="AQ182" s="313"/>
      <c r="AR182" s="314"/>
      <c r="AS182" s="314"/>
      <c r="AT182" s="315"/>
      <c r="AU182" s="89">
        <f>ROUND(M177*AP182,0)-AQ184</f>
        <v>311</v>
      </c>
      <c r="AV182" s="9"/>
    </row>
    <row r="183" spans="1:48" ht="14.25" customHeight="1" x14ac:dyDescent="0.3">
      <c r="A183" s="6">
        <v>22</v>
      </c>
      <c r="B183" s="154" t="s">
        <v>165</v>
      </c>
      <c r="C183" s="49" t="s">
        <v>2371</v>
      </c>
      <c r="D183" s="108"/>
      <c r="E183" s="109"/>
      <c r="F183" s="109"/>
      <c r="G183" s="41"/>
      <c r="H183" s="1"/>
      <c r="I183" s="1"/>
      <c r="J183" s="159"/>
      <c r="K183" s="1"/>
      <c r="L183" s="159"/>
      <c r="M183" s="160"/>
      <c r="N183" s="159"/>
      <c r="O183" s="159"/>
      <c r="P183" s="169"/>
      <c r="Q183" s="40"/>
      <c r="R183" s="1"/>
      <c r="S183" s="58"/>
      <c r="T183" s="58"/>
      <c r="U183" s="58"/>
      <c r="V183" s="58"/>
      <c r="W183" s="58"/>
      <c r="X183" s="158"/>
      <c r="Y183" s="74"/>
      <c r="Z183" s="307"/>
      <c r="AA183" s="308"/>
      <c r="AB183" s="308"/>
      <c r="AC183" s="308"/>
      <c r="AD183" s="308"/>
      <c r="AE183" s="309"/>
      <c r="AF183" s="62" t="s">
        <v>2248</v>
      </c>
      <c r="AG183" s="62"/>
      <c r="AH183" s="62"/>
      <c r="AI183" s="62"/>
      <c r="AJ183" s="62"/>
      <c r="AK183" s="62"/>
      <c r="AL183" s="62"/>
      <c r="AM183" s="62"/>
      <c r="AN183" s="62"/>
      <c r="AO183" s="50" t="s">
        <v>2224</v>
      </c>
      <c r="AP183" s="142">
        <v>0.5</v>
      </c>
      <c r="AQ183" s="313"/>
      <c r="AR183" s="314"/>
      <c r="AS183" s="314"/>
      <c r="AT183" s="315"/>
      <c r="AU183" s="89">
        <f>ROUND(M177*AP183,0)-AQ184</f>
        <v>221</v>
      </c>
      <c r="AV183" s="9"/>
    </row>
    <row r="184" spans="1:48" ht="14.25" customHeight="1" x14ac:dyDescent="0.3">
      <c r="A184" s="6">
        <v>22</v>
      </c>
      <c r="B184" s="154" t="s">
        <v>164</v>
      </c>
      <c r="C184" s="49" t="s">
        <v>2370</v>
      </c>
      <c r="D184" s="108"/>
      <c r="E184" s="109"/>
      <c r="F184" s="109"/>
      <c r="G184" s="41"/>
      <c r="H184" s="1"/>
      <c r="I184" s="1"/>
      <c r="J184" s="159"/>
      <c r="K184" s="1"/>
      <c r="L184" s="159"/>
      <c r="M184" s="160"/>
      <c r="N184" s="159"/>
      <c r="O184" s="159"/>
      <c r="P184" s="169"/>
      <c r="Q184" s="40"/>
      <c r="R184" s="166" t="s">
        <v>2234</v>
      </c>
      <c r="S184" s="62"/>
      <c r="T184" s="62"/>
      <c r="U184" s="62"/>
      <c r="V184" s="62"/>
      <c r="W184" s="62"/>
      <c r="X184" s="168"/>
      <c r="Y184" s="167"/>
      <c r="Z184" s="166"/>
      <c r="AA184" s="62"/>
      <c r="AB184" s="62"/>
      <c r="AC184" s="62"/>
      <c r="AD184" s="62"/>
      <c r="AE184" s="62"/>
      <c r="AF184" s="50"/>
      <c r="AG184" s="50"/>
      <c r="AH184" s="50"/>
      <c r="AI184" s="50"/>
      <c r="AJ184" s="50"/>
      <c r="AK184" s="50"/>
      <c r="AL184" s="50"/>
      <c r="AM184" s="50"/>
      <c r="AN184" s="50"/>
      <c r="AO184" s="165"/>
      <c r="AP184" s="164"/>
      <c r="AQ184" s="163">
        <v>5</v>
      </c>
      <c r="AR184" s="162" t="s">
        <v>2251</v>
      </c>
      <c r="AS184" s="159"/>
      <c r="AT184" s="161"/>
      <c r="AU184" s="89">
        <f>ROUND(M177*X186,0)-AQ184</f>
        <v>430</v>
      </c>
      <c r="AV184" s="9"/>
    </row>
    <row r="185" spans="1:48" ht="14.25" customHeight="1" x14ac:dyDescent="0.3">
      <c r="A185" s="6">
        <v>22</v>
      </c>
      <c r="B185" s="154" t="s">
        <v>163</v>
      </c>
      <c r="C185" s="49" t="s">
        <v>2369</v>
      </c>
      <c r="D185" s="108"/>
      <c r="E185" s="109"/>
      <c r="F185" s="109"/>
      <c r="G185" s="41"/>
      <c r="H185" s="1"/>
      <c r="I185" s="1"/>
      <c r="J185" s="159"/>
      <c r="K185" s="1"/>
      <c r="L185" s="159"/>
      <c r="M185" s="160"/>
      <c r="N185" s="159"/>
      <c r="O185" s="159"/>
      <c r="P185" s="169"/>
      <c r="Q185" s="40"/>
      <c r="R185" s="67" t="s">
        <v>2231</v>
      </c>
      <c r="S185" s="58"/>
      <c r="T185" s="58"/>
      <c r="U185" s="58"/>
      <c r="V185" s="58"/>
      <c r="W185" s="58"/>
      <c r="X185" s="158"/>
      <c r="Y185" s="74"/>
      <c r="Z185" s="304" t="s">
        <v>2230</v>
      </c>
      <c r="AA185" s="305"/>
      <c r="AB185" s="305"/>
      <c r="AC185" s="305"/>
      <c r="AD185" s="305"/>
      <c r="AE185" s="306"/>
      <c r="AF185" s="62" t="s">
        <v>2244</v>
      </c>
      <c r="AG185" s="62"/>
      <c r="AH185" s="62"/>
      <c r="AI185" s="62"/>
      <c r="AJ185" s="62"/>
      <c r="AK185" s="62"/>
      <c r="AL185" s="62"/>
      <c r="AM185" s="62"/>
      <c r="AN185" s="62"/>
      <c r="AO185" s="50" t="s">
        <v>2224</v>
      </c>
      <c r="AP185" s="142">
        <v>0.7</v>
      </c>
      <c r="AQ185" s="157"/>
      <c r="AR185" s="156"/>
      <c r="AS185" s="156"/>
      <c r="AT185" s="155"/>
      <c r="AU185" s="89">
        <f>ROUND(ROUND(M177*X186,0)*AP185,0)-AQ184</f>
        <v>300</v>
      </c>
      <c r="AV185" s="9"/>
    </row>
    <row r="186" spans="1:48" ht="14.25" customHeight="1" x14ac:dyDescent="0.3">
      <c r="A186" s="6">
        <v>22</v>
      </c>
      <c r="B186" s="154" t="s">
        <v>162</v>
      </c>
      <c r="C186" s="49" t="s">
        <v>2368</v>
      </c>
      <c r="D186" s="108"/>
      <c r="E186" s="109"/>
      <c r="F186" s="109"/>
      <c r="G186" s="41"/>
      <c r="H186" s="1"/>
      <c r="I186" s="1"/>
      <c r="J186" s="159"/>
      <c r="K186" s="1"/>
      <c r="L186" s="159"/>
      <c r="M186" s="160"/>
      <c r="N186" s="159"/>
      <c r="O186" s="159"/>
      <c r="P186" s="169"/>
      <c r="Q186" s="40"/>
      <c r="R186" s="7"/>
      <c r="S186" s="7"/>
      <c r="T186" s="7"/>
      <c r="U186" s="7"/>
      <c r="V186" s="7"/>
      <c r="W186" s="127" t="s">
        <v>2224</v>
      </c>
      <c r="X186" s="150">
        <v>0.96499999999999997</v>
      </c>
      <c r="Y186" s="149"/>
      <c r="Z186" s="307"/>
      <c r="AA186" s="308"/>
      <c r="AB186" s="308"/>
      <c r="AC186" s="308"/>
      <c r="AD186" s="308"/>
      <c r="AE186" s="309"/>
      <c r="AF186" s="62" t="s">
        <v>2248</v>
      </c>
      <c r="AG186" s="62"/>
      <c r="AH186" s="62"/>
      <c r="AI186" s="62"/>
      <c r="AJ186" s="62"/>
      <c r="AK186" s="62"/>
      <c r="AL186" s="62"/>
      <c r="AM186" s="62"/>
      <c r="AN186" s="62"/>
      <c r="AO186" s="50" t="s">
        <v>2224</v>
      </c>
      <c r="AP186" s="142">
        <v>0.5</v>
      </c>
      <c r="AQ186" s="148"/>
      <c r="AR186" s="147"/>
      <c r="AS186" s="146"/>
      <c r="AT186" s="145"/>
      <c r="AU186" s="89">
        <f>ROUND(ROUND(M177*X186,0)*AP186,0)-AQ184</f>
        <v>213</v>
      </c>
      <c r="AV186" s="9"/>
    </row>
    <row r="187" spans="1:48" ht="14.25" customHeight="1" x14ac:dyDescent="0.3">
      <c r="A187" s="6">
        <v>22</v>
      </c>
      <c r="B187" s="154">
        <v>4241</v>
      </c>
      <c r="C187" s="49" t="s">
        <v>2367</v>
      </c>
      <c r="D187" s="108"/>
      <c r="E187" s="109"/>
      <c r="F187" s="109"/>
      <c r="G187" s="47" t="s">
        <v>2366</v>
      </c>
      <c r="H187" s="30"/>
      <c r="I187" s="30"/>
      <c r="J187" s="165"/>
      <c r="K187" s="30"/>
      <c r="L187" s="165"/>
      <c r="M187" s="164"/>
      <c r="N187" s="165"/>
      <c r="O187" s="165"/>
      <c r="P187" s="177"/>
      <c r="Q187" s="48"/>
      <c r="R187" s="30"/>
      <c r="S187" s="50"/>
      <c r="T187" s="50"/>
      <c r="U187" s="50"/>
      <c r="V187" s="50"/>
      <c r="W187" s="50"/>
      <c r="X187" s="52"/>
      <c r="Y187" s="171"/>
      <c r="Z187" s="166"/>
      <c r="AA187" s="62"/>
      <c r="AB187" s="62"/>
      <c r="AC187" s="62"/>
      <c r="AD187" s="62"/>
      <c r="AE187" s="62"/>
      <c r="AF187" s="50"/>
      <c r="AG187" s="50"/>
      <c r="AH187" s="50"/>
      <c r="AI187" s="50"/>
      <c r="AJ187" s="50"/>
      <c r="AK187" s="50"/>
      <c r="AL187" s="50"/>
      <c r="AM187" s="50"/>
      <c r="AN187" s="50"/>
      <c r="AO187" s="165"/>
      <c r="AP187" s="164"/>
      <c r="AQ187" s="176"/>
      <c r="AR187" s="165"/>
      <c r="AS187" s="165"/>
      <c r="AT187" s="175"/>
      <c r="AU187" s="89">
        <f>ROUND(M189,0)</f>
        <v>448</v>
      </c>
      <c r="AV187" s="9"/>
    </row>
    <row r="188" spans="1:48" ht="14.25" customHeight="1" x14ac:dyDescent="0.3">
      <c r="A188" s="6">
        <v>22</v>
      </c>
      <c r="B188" s="154">
        <v>4242</v>
      </c>
      <c r="C188" s="49" t="s">
        <v>2365</v>
      </c>
      <c r="D188" s="108"/>
      <c r="E188" s="109"/>
      <c r="F188" s="109"/>
      <c r="G188" s="41"/>
      <c r="H188" s="1"/>
      <c r="I188" s="1"/>
      <c r="J188" s="159"/>
      <c r="K188" s="1"/>
      <c r="L188" s="159"/>
      <c r="M188" s="160"/>
      <c r="N188" s="159"/>
      <c r="O188" s="159"/>
      <c r="P188" s="1"/>
      <c r="Q188" s="40"/>
      <c r="R188" s="1"/>
      <c r="S188" s="58"/>
      <c r="T188" s="58"/>
      <c r="U188" s="58"/>
      <c r="V188" s="58"/>
      <c r="W188" s="58"/>
      <c r="X188" s="158"/>
      <c r="Y188" s="74"/>
      <c r="Z188" s="304" t="s">
        <v>2230</v>
      </c>
      <c r="AA188" s="305"/>
      <c r="AB188" s="305"/>
      <c r="AC188" s="305"/>
      <c r="AD188" s="305"/>
      <c r="AE188" s="306"/>
      <c r="AF188" s="62" t="s">
        <v>2244</v>
      </c>
      <c r="AG188" s="62"/>
      <c r="AH188" s="62"/>
      <c r="AI188" s="62"/>
      <c r="AJ188" s="62"/>
      <c r="AK188" s="62"/>
      <c r="AL188" s="62"/>
      <c r="AM188" s="62"/>
      <c r="AN188" s="62"/>
      <c r="AO188" s="50" t="s">
        <v>2224</v>
      </c>
      <c r="AP188" s="142">
        <v>0.7</v>
      </c>
      <c r="AQ188" s="157"/>
      <c r="AR188" s="156"/>
      <c r="AS188" s="156"/>
      <c r="AT188" s="155"/>
      <c r="AU188" s="89">
        <f>ROUND(M189*AP188,0)</f>
        <v>314</v>
      </c>
      <c r="AV188" s="9"/>
    </row>
    <row r="189" spans="1:48" ht="14.25" customHeight="1" x14ac:dyDescent="0.3">
      <c r="A189" s="6">
        <v>22</v>
      </c>
      <c r="B189" s="154" t="s">
        <v>271</v>
      </c>
      <c r="C189" s="49" t="s">
        <v>2364</v>
      </c>
      <c r="D189" s="108"/>
      <c r="E189" s="109"/>
      <c r="F189" s="109"/>
      <c r="G189" s="41"/>
      <c r="H189" s="1"/>
      <c r="I189" s="1"/>
      <c r="J189" s="159"/>
      <c r="K189" s="1"/>
      <c r="L189" s="159"/>
      <c r="M189" s="174">
        <v>448</v>
      </c>
      <c r="N189" s="1" t="s">
        <v>1860</v>
      </c>
      <c r="O189" s="159"/>
      <c r="P189" s="169"/>
      <c r="Q189" s="40"/>
      <c r="R189" s="1"/>
      <c r="S189" s="58"/>
      <c r="T189" s="58"/>
      <c r="U189" s="58"/>
      <c r="V189" s="58"/>
      <c r="W189" s="58"/>
      <c r="X189" s="158"/>
      <c r="Y189" s="74"/>
      <c r="Z189" s="307"/>
      <c r="AA189" s="308"/>
      <c r="AB189" s="308"/>
      <c r="AC189" s="308"/>
      <c r="AD189" s="308"/>
      <c r="AE189" s="309"/>
      <c r="AF189" s="62" t="s">
        <v>2248</v>
      </c>
      <c r="AG189" s="62"/>
      <c r="AH189" s="62"/>
      <c r="AI189" s="62"/>
      <c r="AJ189" s="62"/>
      <c r="AK189" s="62"/>
      <c r="AL189" s="62"/>
      <c r="AM189" s="62"/>
      <c r="AN189" s="62"/>
      <c r="AO189" s="50" t="s">
        <v>2224</v>
      </c>
      <c r="AP189" s="142">
        <v>0.5</v>
      </c>
      <c r="AQ189" s="157"/>
      <c r="AR189" s="156"/>
      <c r="AS189" s="156"/>
      <c r="AT189" s="155"/>
      <c r="AU189" s="89">
        <f>ROUND(M189*AP189,0)</f>
        <v>224</v>
      </c>
      <c r="AV189" s="9"/>
    </row>
    <row r="190" spans="1:48" ht="14.25" customHeight="1" x14ac:dyDescent="0.3">
      <c r="A190" s="6">
        <v>22</v>
      </c>
      <c r="B190" s="154">
        <v>4243</v>
      </c>
      <c r="C190" s="49" t="s">
        <v>2363</v>
      </c>
      <c r="D190" s="108"/>
      <c r="E190" s="109"/>
      <c r="F190" s="109"/>
      <c r="G190" s="41"/>
      <c r="H190" s="1"/>
      <c r="I190" s="1"/>
      <c r="J190" s="159"/>
      <c r="K190" s="1"/>
      <c r="L190" s="159"/>
      <c r="M190" s="160"/>
      <c r="N190" s="159"/>
      <c r="O190" s="159"/>
      <c r="P190" s="169"/>
      <c r="Q190" s="40"/>
      <c r="R190" s="166" t="s">
        <v>2234</v>
      </c>
      <c r="S190" s="62"/>
      <c r="T190" s="62"/>
      <c r="U190" s="62"/>
      <c r="V190" s="62"/>
      <c r="W190" s="62"/>
      <c r="X190" s="168"/>
      <c r="Y190" s="167"/>
      <c r="Z190" s="67"/>
      <c r="AA190" s="58"/>
      <c r="AB190" s="58"/>
      <c r="AC190" s="58"/>
      <c r="AD190" s="58"/>
      <c r="AE190" s="58"/>
      <c r="AF190" s="50"/>
      <c r="AG190" s="50"/>
      <c r="AH190" s="50"/>
      <c r="AI190" s="50"/>
      <c r="AJ190" s="50"/>
      <c r="AK190" s="50"/>
      <c r="AL190" s="50"/>
      <c r="AM190" s="50"/>
      <c r="AN190" s="50"/>
      <c r="AO190" s="165"/>
      <c r="AP190" s="164"/>
      <c r="AQ190" s="173"/>
      <c r="AR190" s="159"/>
      <c r="AS190" s="159"/>
      <c r="AT190" s="161"/>
      <c r="AU190" s="89">
        <f>ROUND(M189*X192,0)</f>
        <v>432</v>
      </c>
      <c r="AV190" s="9"/>
    </row>
    <row r="191" spans="1:48" ht="14.25" customHeight="1" x14ac:dyDescent="0.3">
      <c r="A191" s="6">
        <v>22</v>
      </c>
      <c r="B191" s="154">
        <v>4244</v>
      </c>
      <c r="C191" s="49" t="s">
        <v>2362</v>
      </c>
      <c r="D191" s="108"/>
      <c r="E191" s="109"/>
      <c r="F191" s="109"/>
      <c r="G191" s="41"/>
      <c r="H191" s="1"/>
      <c r="I191" s="1"/>
      <c r="J191" s="159"/>
      <c r="K191" s="1"/>
      <c r="L191" s="159"/>
      <c r="M191" s="160"/>
      <c r="N191" s="159"/>
      <c r="O191" s="159"/>
      <c r="P191" s="169"/>
      <c r="Q191" s="40"/>
      <c r="R191" s="67" t="s">
        <v>2231</v>
      </c>
      <c r="S191" s="58"/>
      <c r="T191" s="58"/>
      <c r="U191" s="58"/>
      <c r="V191" s="58"/>
      <c r="W191" s="58"/>
      <c r="X191" s="158"/>
      <c r="Y191" s="74"/>
      <c r="Z191" s="304" t="s">
        <v>2230</v>
      </c>
      <c r="AA191" s="305"/>
      <c r="AB191" s="305"/>
      <c r="AC191" s="305"/>
      <c r="AD191" s="305"/>
      <c r="AE191" s="306"/>
      <c r="AF191" s="62" t="s">
        <v>2244</v>
      </c>
      <c r="AG191" s="62"/>
      <c r="AH191" s="62"/>
      <c r="AI191" s="62"/>
      <c r="AJ191" s="62"/>
      <c r="AK191" s="62"/>
      <c r="AL191" s="62"/>
      <c r="AM191" s="62"/>
      <c r="AN191" s="62"/>
      <c r="AO191" s="50" t="s">
        <v>2224</v>
      </c>
      <c r="AP191" s="142">
        <v>0.7</v>
      </c>
      <c r="AQ191" s="157"/>
      <c r="AR191" s="156"/>
      <c r="AS191" s="156"/>
      <c r="AT191" s="155"/>
      <c r="AU191" s="89">
        <f>ROUND(ROUND(M189*X192,0)*AP191,0)</f>
        <v>302</v>
      </c>
      <c r="AV191" s="9"/>
    </row>
    <row r="192" spans="1:48" ht="14.25" customHeight="1" x14ac:dyDescent="0.3">
      <c r="A192" s="6">
        <v>22</v>
      </c>
      <c r="B192" s="154" t="s">
        <v>270</v>
      </c>
      <c r="C192" s="49" t="s">
        <v>2361</v>
      </c>
      <c r="D192" s="108"/>
      <c r="E192" s="109"/>
      <c r="F192" s="109"/>
      <c r="G192" s="41"/>
      <c r="H192" s="1"/>
      <c r="I192" s="1"/>
      <c r="J192" s="159"/>
      <c r="K192" s="1"/>
      <c r="L192" s="159"/>
      <c r="M192" s="160"/>
      <c r="N192" s="159"/>
      <c r="O192" s="159"/>
      <c r="P192" s="169"/>
      <c r="Q192" s="40"/>
      <c r="R192" s="7"/>
      <c r="S192" s="7"/>
      <c r="T192" s="7"/>
      <c r="U192" s="7"/>
      <c r="V192" s="7"/>
      <c r="W192" s="127" t="s">
        <v>2224</v>
      </c>
      <c r="X192" s="150">
        <v>0.96499999999999997</v>
      </c>
      <c r="Y192" s="149"/>
      <c r="Z192" s="307"/>
      <c r="AA192" s="308"/>
      <c r="AB192" s="308"/>
      <c r="AC192" s="308"/>
      <c r="AD192" s="308"/>
      <c r="AE192" s="309"/>
      <c r="AF192" s="62" t="s">
        <v>2248</v>
      </c>
      <c r="AG192" s="62"/>
      <c r="AH192" s="62"/>
      <c r="AI192" s="62"/>
      <c r="AJ192" s="62"/>
      <c r="AK192" s="62"/>
      <c r="AL192" s="62"/>
      <c r="AM192" s="62"/>
      <c r="AN192" s="62"/>
      <c r="AO192" s="50" t="s">
        <v>2224</v>
      </c>
      <c r="AP192" s="142">
        <v>0.5</v>
      </c>
      <c r="AQ192" s="172"/>
      <c r="AR192" s="146"/>
      <c r="AS192" s="146"/>
      <c r="AT192" s="145"/>
      <c r="AU192" s="89">
        <f>ROUND(ROUND(M189*X192,0)*AP192,0)</f>
        <v>216</v>
      </c>
      <c r="AV192" s="9"/>
    </row>
    <row r="193" spans="1:48" ht="14.25" customHeight="1" x14ac:dyDescent="0.3">
      <c r="A193" s="6">
        <v>22</v>
      </c>
      <c r="B193" s="154" t="s">
        <v>161</v>
      </c>
      <c r="C193" s="49" t="s">
        <v>2360</v>
      </c>
      <c r="D193" s="108"/>
      <c r="E193" s="109"/>
      <c r="F193" s="109"/>
      <c r="G193" s="41"/>
      <c r="H193" s="1"/>
      <c r="I193" s="1"/>
      <c r="J193" s="159"/>
      <c r="K193" s="1"/>
      <c r="L193" s="159"/>
      <c r="M193" s="160"/>
      <c r="N193" s="159"/>
      <c r="O193" s="159"/>
      <c r="P193" s="169"/>
      <c r="Q193" s="40"/>
      <c r="R193" s="30"/>
      <c r="S193" s="50"/>
      <c r="T193" s="50"/>
      <c r="U193" s="50"/>
      <c r="V193" s="50"/>
      <c r="W193" s="50"/>
      <c r="X193" s="52"/>
      <c r="Y193" s="171"/>
      <c r="Z193" s="166"/>
      <c r="AA193" s="62"/>
      <c r="AB193" s="62"/>
      <c r="AC193" s="62"/>
      <c r="AD193" s="62"/>
      <c r="AE193" s="62"/>
      <c r="AF193" s="50"/>
      <c r="AG193" s="50"/>
      <c r="AH193" s="50"/>
      <c r="AI193" s="50"/>
      <c r="AJ193" s="50"/>
      <c r="AK193" s="50"/>
      <c r="AL193" s="50"/>
      <c r="AM193" s="50"/>
      <c r="AN193" s="50"/>
      <c r="AO193" s="165"/>
      <c r="AP193" s="164"/>
      <c r="AQ193" s="310" t="s">
        <v>2255</v>
      </c>
      <c r="AR193" s="311"/>
      <c r="AS193" s="311"/>
      <c r="AT193" s="312"/>
      <c r="AU193" s="89">
        <f>ROUND(M189,0)-AQ196</f>
        <v>443</v>
      </c>
      <c r="AV193" s="9"/>
    </row>
    <row r="194" spans="1:48" ht="14.25" customHeight="1" x14ac:dyDescent="0.3">
      <c r="A194" s="6">
        <v>22</v>
      </c>
      <c r="B194" s="154" t="s">
        <v>160</v>
      </c>
      <c r="C194" s="49" t="s">
        <v>2359</v>
      </c>
      <c r="D194" s="108"/>
      <c r="E194" s="109"/>
      <c r="F194" s="109"/>
      <c r="G194" s="41"/>
      <c r="H194" s="1"/>
      <c r="I194" s="1"/>
      <c r="J194" s="159"/>
      <c r="K194" s="1"/>
      <c r="L194" s="159"/>
      <c r="M194" s="160"/>
      <c r="N194" s="159"/>
      <c r="O194" s="159"/>
      <c r="P194" s="170"/>
      <c r="Q194" s="40"/>
      <c r="R194" s="1"/>
      <c r="S194" s="58"/>
      <c r="T194" s="58"/>
      <c r="U194" s="58"/>
      <c r="V194" s="58"/>
      <c r="W194" s="58"/>
      <c r="X194" s="158"/>
      <c r="Y194" s="74"/>
      <c r="Z194" s="304" t="s">
        <v>2230</v>
      </c>
      <c r="AA194" s="305"/>
      <c r="AB194" s="305"/>
      <c r="AC194" s="305"/>
      <c r="AD194" s="305"/>
      <c r="AE194" s="306"/>
      <c r="AF194" s="62" t="s">
        <v>2244</v>
      </c>
      <c r="AG194" s="62"/>
      <c r="AH194" s="62"/>
      <c r="AI194" s="62"/>
      <c r="AJ194" s="62"/>
      <c r="AK194" s="62"/>
      <c r="AL194" s="62"/>
      <c r="AM194" s="62"/>
      <c r="AN194" s="62"/>
      <c r="AO194" s="50" t="s">
        <v>2224</v>
      </c>
      <c r="AP194" s="142">
        <v>0.7</v>
      </c>
      <c r="AQ194" s="313"/>
      <c r="AR194" s="314"/>
      <c r="AS194" s="314"/>
      <c r="AT194" s="315"/>
      <c r="AU194" s="89">
        <f>ROUND(M189*AP194,0)-AQ196</f>
        <v>309</v>
      </c>
      <c r="AV194" s="9"/>
    </row>
    <row r="195" spans="1:48" ht="14.25" customHeight="1" x14ac:dyDescent="0.3">
      <c r="A195" s="6">
        <v>22</v>
      </c>
      <c r="B195" s="154" t="s">
        <v>159</v>
      </c>
      <c r="C195" s="49" t="s">
        <v>2358</v>
      </c>
      <c r="D195" s="108"/>
      <c r="E195" s="109"/>
      <c r="F195" s="109"/>
      <c r="G195" s="41"/>
      <c r="H195" s="1"/>
      <c r="I195" s="1"/>
      <c r="J195" s="159"/>
      <c r="K195" s="1"/>
      <c r="L195" s="159"/>
      <c r="M195" s="160"/>
      <c r="N195" s="159"/>
      <c r="O195" s="159"/>
      <c r="P195" s="169"/>
      <c r="Q195" s="40"/>
      <c r="R195" s="1"/>
      <c r="S195" s="58"/>
      <c r="T195" s="58"/>
      <c r="U195" s="58"/>
      <c r="V195" s="58"/>
      <c r="W195" s="58"/>
      <c r="X195" s="158"/>
      <c r="Y195" s="74"/>
      <c r="Z195" s="307"/>
      <c r="AA195" s="308"/>
      <c r="AB195" s="308"/>
      <c r="AC195" s="308"/>
      <c r="AD195" s="308"/>
      <c r="AE195" s="309"/>
      <c r="AF195" s="62" t="s">
        <v>2248</v>
      </c>
      <c r="AG195" s="62"/>
      <c r="AH195" s="62"/>
      <c r="AI195" s="62"/>
      <c r="AJ195" s="62"/>
      <c r="AK195" s="62"/>
      <c r="AL195" s="62"/>
      <c r="AM195" s="62"/>
      <c r="AN195" s="62"/>
      <c r="AO195" s="50" t="s">
        <v>2224</v>
      </c>
      <c r="AP195" s="142">
        <v>0.5</v>
      </c>
      <c r="AQ195" s="313"/>
      <c r="AR195" s="314"/>
      <c r="AS195" s="314"/>
      <c r="AT195" s="315"/>
      <c r="AU195" s="89">
        <f>ROUND(M189*AP195,0)-AQ196</f>
        <v>219</v>
      </c>
      <c r="AV195" s="9"/>
    </row>
    <row r="196" spans="1:48" ht="14.25" customHeight="1" x14ac:dyDescent="0.3">
      <c r="A196" s="6">
        <v>22</v>
      </c>
      <c r="B196" s="154" t="s">
        <v>158</v>
      </c>
      <c r="C196" s="49" t="s">
        <v>2357</v>
      </c>
      <c r="D196" s="108"/>
      <c r="E196" s="109"/>
      <c r="F196" s="109"/>
      <c r="G196" s="41"/>
      <c r="H196" s="1"/>
      <c r="I196" s="1"/>
      <c r="J196" s="159"/>
      <c r="K196" s="1"/>
      <c r="L196" s="159"/>
      <c r="M196" s="160"/>
      <c r="N196" s="159"/>
      <c r="O196" s="159"/>
      <c r="P196" s="169"/>
      <c r="Q196" s="40"/>
      <c r="R196" s="166" t="s">
        <v>2234</v>
      </c>
      <c r="S196" s="62"/>
      <c r="T196" s="62"/>
      <c r="U196" s="62"/>
      <c r="V196" s="62"/>
      <c r="W196" s="62"/>
      <c r="X196" s="168"/>
      <c r="Y196" s="167"/>
      <c r="Z196" s="166"/>
      <c r="AA196" s="62"/>
      <c r="AB196" s="62"/>
      <c r="AC196" s="62"/>
      <c r="AD196" s="62"/>
      <c r="AE196" s="62"/>
      <c r="AF196" s="50"/>
      <c r="AG196" s="50"/>
      <c r="AH196" s="50"/>
      <c r="AI196" s="50"/>
      <c r="AJ196" s="50"/>
      <c r="AK196" s="50"/>
      <c r="AL196" s="50"/>
      <c r="AM196" s="50"/>
      <c r="AN196" s="50"/>
      <c r="AO196" s="165"/>
      <c r="AP196" s="164"/>
      <c r="AQ196" s="163">
        <v>5</v>
      </c>
      <c r="AR196" s="162" t="s">
        <v>2251</v>
      </c>
      <c r="AS196" s="159"/>
      <c r="AT196" s="161"/>
      <c r="AU196" s="89">
        <f>ROUND(M189*X198,0)-AQ196</f>
        <v>427</v>
      </c>
      <c r="AV196" s="9"/>
    </row>
    <row r="197" spans="1:48" ht="14.25" customHeight="1" x14ac:dyDescent="0.3">
      <c r="A197" s="6">
        <v>22</v>
      </c>
      <c r="B197" s="154" t="s">
        <v>157</v>
      </c>
      <c r="C197" s="49" t="s">
        <v>2356</v>
      </c>
      <c r="D197" s="108"/>
      <c r="E197" s="109"/>
      <c r="F197" s="109"/>
      <c r="G197" s="41"/>
      <c r="H197" s="1"/>
      <c r="I197" s="1"/>
      <c r="J197" s="159"/>
      <c r="K197" s="1"/>
      <c r="L197" s="159"/>
      <c r="M197" s="160"/>
      <c r="N197" s="159"/>
      <c r="O197" s="159"/>
      <c r="P197" s="169"/>
      <c r="Q197" s="40"/>
      <c r="R197" s="67" t="s">
        <v>2231</v>
      </c>
      <c r="S197" s="58"/>
      <c r="T197" s="58"/>
      <c r="U197" s="58"/>
      <c r="V197" s="58"/>
      <c r="W197" s="58"/>
      <c r="X197" s="158"/>
      <c r="Y197" s="74"/>
      <c r="Z197" s="304" t="s">
        <v>2230</v>
      </c>
      <c r="AA197" s="305"/>
      <c r="AB197" s="305"/>
      <c r="AC197" s="305"/>
      <c r="AD197" s="305"/>
      <c r="AE197" s="306"/>
      <c r="AF197" s="62" t="s">
        <v>2244</v>
      </c>
      <c r="AG197" s="62"/>
      <c r="AH197" s="62"/>
      <c r="AI197" s="62"/>
      <c r="AJ197" s="62"/>
      <c r="AK197" s="62"/>
      <c r="AL197" s="62"/>
      <c r="AM197" s="62"/>
      <c r="AN197" s="62"/>
      <c r="AO197" s="50" t="s">
        <v>2224</v>
      </c>
      <c r="AP197" s="142">
        <v>0.7</v>
      </c>
      <c r="AQ197" s="157"/>
      <c r="AR197" s="156"/>
      <c r="AS197" s="156"/>
      <c r="AT197" s="155"/>
      <c r="AU197" s="89">
        <f>ROUND(ROUND(M189*X198,0)*AP197,0)-AQ196</f>
        <v>297</v>
      </c>
      <c r="AV197" s="9"/>
    </row>
    <row r="198" spans="1:48" ht="14.25" customHeight="1" x14ac:dyDescent="0.3">
      <c r="A198" s="6">
        <v>22</v>
      </c>
      <c r="B198" s="154" t="s">
        <v>156</v>
      </c>
      <c r="C198" s="49" t="s">
        <v>2355</v>
      </c>
      <c r="D198" s="108"/>
      <c r="E198" s="109"/>
      <c r="F198" s="109"/>
      <c r="G198" s="41"/>
      <c r="H198" s="1"/>
      <c r="I198" s="1"/>
      <c r="J198" s="159"/>
      <c r="K198" s="1"/>
      <c r="L198" s="159"/>
      <c r="M198" s="160"/>
      <c r="N198" s="159"/>
      <c r="O198" s="159"/>
      <c r="P198" s="169"/>
      <c r="Q198" s="40"/>
      <c r="R198" s="7"/>
      <c r="S198" s="7"/>
      <c r="T198" s="7"/>
      <c r="U198" s="7"/>
      <c r="V198" s="7"/>
      <c r="W198" s="127" t="s">
        <v>2224</v>
      </c>
      <c r="X198" s="150">
        <v>0.96499999999999997</v>
      </c>
      <c r="Y198" s="149"/>
      <c r="Z198" s="307"/>
      <c r="AA198" s="308"/>
      <c r="AB198" s="308"/>
      <c r="AC198" s="308"/>
      <c r="AD198" s="308"/>
      <c r="AE198" s="309"/>
      <c r="AF198" s="62" t="s">
        <v>2248</v>
      </c>
      <c r="AG198" s="62"/>
      <c r="AH198" s="62"/>
      <c r="AI198" s="62"/>
      <c r="AJ198" s="62"/>
      <c r="AK198" s="62"/>
      <c r="AL198" s="62"/>
      <c r="AM198" s="62"/>
      <c r="AN198" s="62"/>
      <c r="AO198" s="50" t="s">
        <v>2224</v>
      </c>
      <c r="AP198" s="142">
        <v>0.5</v>
      </c>
      <c r="AQ198" s="148"/>
      <c r="AR198" s="147"/>
      <c r="AS198" s="146"/>
      <c r="AT198" s="145"/>
      <c r="AU198" s="89">
        <f>ROUND(ROUND(M189*X198,0)*AP198,0)-AQ196</f>
        <v>211</v>
      </c>
      <c r="AV198" s="9"/>
    </row>
    <row r="199" spans="1:48" ht="14.25" customHeight="1" x14ac:dyDescent="0.3">
      <c r="A199" s="6">
        <v>22</v>
      </c>
      <c r="B199" s="154">
        <v>4251</v>
      </c>
      <c r="C199" s="49" t="s">
        <v>2354</v>
      </c>
      <c r="D199" s="108"/>
      <c r="E199" s="109"/>
      <c r="F199" s="109"/>
      <c r="G199" s="47" t="s">
        <v>2353</v>
      </c>
      <c r="H199" s="30"/>
      <c r="I199" s="30"/>
      <c r="J199" s="165"/>
      <c r="K199" s="30"/>
      <c r="L199" s="165"/>
      <c r="M199" s="164"/>
      <c r="N199" s="165"/>
      <c r="O199" s="165"/>
      <c r="P199" s="177"/>
      <c r="Q199" s="48"/>
      <c r="R199" s="30"/>
      <c r="S199" s="50"/>
      <c r="T199" s="50"/>
      <c r="U199" s="50"/>
      <c r="V199" s="50"/>
      <c r="W199" s="50"/>
      <c r="X199" s="52"/>
      <c r="Y199" s="171"/>
      <c r="Z199" s="166"/>
      <c r="AA199" s="62"/>
      <c r="AB199" s="62"/>
      <c r="AC199" s="62"/>
      <c r="AD199" s="62"/>
      <c r="AE199" s="62"/>
      <c r="AF199" s="50"/>
      <c r="AG199" s="50"/>
      <c r="AH199" s="50"/>
      <c r="AI199" s="50"/>
      <c r="AJ199" s="50"/>
      <c r="AK199" s="50"/>
      <c r="AL199" s="50"/>
      <c r="AM199" s="50"/>
      <c r="AN199" s="50"/>
      <c r="AO199" s="165"/>
      <c r="AP199" s="164"/>
      <c r="AQ199" s="176"/>
      <c r="AR199" s="165"/>
      <c r="AS199" s="165"/>
      <c r="AT199" s="175"/>
      <c r="AU199" s="89">
        <f>ROUND(M201,0)</f>
        <v>447</v>
      </c>
      <c r="AV199" s="9"/>
    </row>
    <row r="200" spans="1:48" ht="14.25" customHeight="1" x14ac:dyDescent="0.3">
      <c r="A200" s="6">
        <v>22</v>
      </c>
      <c r="B200" s="154">
        <v>4252</v>
      </c>
      <c r="C200" s="49" t="s">
        <v>2352</v>
      </c>
      <c r="D200" s="108"/>
      <c r="E200" s="109"/>
      <c r="F200" s="109"/>
      <c r="G200" s="41"/>
      <c r="H200" s="1"/>
      <c r="I200" s="1"/>
      <c r="J200" s="159"/>
      <c r="K200" s="1"/>
      <c r="L200" s="159"/>
      <c r="M200" s="160"/>
      <c r="N200" s="159"/>
      <c r="O200" s="159"/>
      <c r="P200" s="1"/>
      <c r="Q200" s="40"/>
      <c r="R200" s="1"/>
      <c r="S200" s="58"/>
      <c r="T200" s="58"/>
      <c r="U200" s="58"/>
      <c r="V200" s="58"/>
      <c r="W200" s="58"/>
      <c r="X200" s="158"/>
      <c r="Y200" s="74"/>
      <c r="Z200" s="304" t="s">
        <v>2230</v>
      </c>
      <c r="AA200" s="305"/>
      <c r="AB200" s="305"/>
      <c r="AC200" s="305"/>
      <c r="AD200" s="305"/>
      <c r="AE200" s="306"/>
      <c r="AF200" s="62" t="s">
        <v>2244</v>
      </c>
      <c r="AG200" s="62"/>
      <c r="AH200" s="62"/>
      <c r="AI200" s="62"/>
      <c r="AJ200" s="62"/>
      <c r="AK200" s="62"/>
      <c r="AL200" s="62"/>
      <c r="AM200" s="62"/>
      <c r="AN200" s="62"/>
      <c r="AO200" s="50" t="s">
        <v>2224</v>
      </c>
      <c r="AP200" s="142">
        <v>0.7</v>
      </c>
      <c r="AQ200" s="157"/>
      <c r="AR200" s="156"/>
      <c r="AS200" s="156"/>
      <c r="AT200" s="155"/>
      <c r="AU200" s="89">
        <f>ROUND(M201*AP200,0)</f>
        <v>313</v>
      </c>
      <c r="AV200" s="9"/>
    </row>
    <row r="201" spans="1:48" ht="14.25" customHeight="1" x14ac:dyDescent="0.3">
      <c r="A201" s="6">
        <v>22</v>
      </c>
      <c r="B201" s="154" t="s">
        <v>269</v>
      </c>
      <c r="C201" s="49" t="s">
        <v>2351</v>
      </c>
      <c r="D201" s="108"/>
      <c r="E201" s="109"/>
      <c r="F201" s="109"/>
      <c r="G201" s="41"/>
      <c r="H201" s="1"/>
      <c r="I201" s="1"/>
      <c r="J201" s="159"/>
      <c r="K201" s="1"/>
      <c r="L201" s="159"/>
      <c r="M201" s="174">
        <v>447</v>
      </c>
      <c r="N201" s="1" t="s">
        <v>1860</v>
      </c>
      <c r="O201" s="169"/>
      <c r="P201" s="169"/>
      <c r="Q201" s="40"/>
      <c r="R201" s="1"/>
      <c r="S201" s="58"/>
      <c r="T201" s="58"/>
      <c r="U201" s="58"/>
      <c r="V201" s="58"/>
      <c r="W201" s="58"/>
      <c r="X201" s="158"/>
      <c r="Y201" s="74"/>
      <c r="Z201" s="307"/>
      <c r="AA201" s="308"/>
      <c r="AB201" s="308"/>
      <c r="AC201" s="308"/>
      <c r="AD201" s="308"/>
      <c r="AE201" s="309"/>
      <c r="AF201" s="62" t="s">
        <v>2248</v>
      </c>
      <c r="AG201" s="62"/>
      <c r="AH201" s="62"/>
      <c r="AI201" s="62"/>
      <c r="AJ201" s="62"/>
      <c r="AK201" s="62"/>
      <c r="AL201" s="62"/>
      <c r="AM201" s="62"/>
      <c r="AN201" s="62"/>
      <c r="AO201" s="50" t="s">
        <v>2224</v>
      </c>
      <c r="AP201" s="142">
        <v>0.5</v>
      </c>
      <c r="AQ201" s="157"/>
      <c r="AR201" s="156"/>
      <c r="AS201" s="156"/>
      <c r="AT201" s="155"/>
      <c r="AU201" s="89">
        <f>ROUND(M201*AP201,0)</f>
        <v>224</v>
      </c>
      <c r="AV201" s="9"/>
    </row>
    <row r="202" spans="1:48" ht="14.25" customHeight="1" x14ac:dyDescent="0.3">
      <c r="A202" s="6">
        <v>22</v>
      </c>
      <c r="B202" s="154">
        <v>4253</v>
      </c>
      <c r="C202" s="49" t="s">
        <v>2350</v>
      </c>
      <c r="D202" s="108"/>
      <c r="E202" s="109"/>
      <c r="F202" s="109"/>
      <c r="G202" s="41"/>
      <c r="H202" s="1"/>
      <c r="I202" s="1"/>
      <c r="J202" s="159"/>
      <c r="K202" s="1"/>
      <c r="L202" s="159"/>
      <c r="M202" s="160"/>
      <c r="N202" s="159"/>
      <c r="O202" s="159"/>
      <c r="P202" s="169"/>
      <c r="Q202" s="40"/>
      <c r="R202" s="166" t="s">
        <v>2234</v>
      </c>
      <c r="S202" s="62"/>
      <c r="T202" s="62"/>
      <c r="U202" s="62"/>
      <c r="V202" s="62"/>
      <c r="W202" s="62"/>
      <c r="X202" s="168"/>
      <c r="Y202" s="167"/>
      <c r="Z202" s="67"/>
      <c r="AA202" s="58"/>
      <c r="AB202" s="58"/>
      <c r="AC202" s="58"/>
      <c r="AD202" s="58"/>
      <c r="AE202" s="58"/>
      <c r="AF202" s="50"/>
      <c r="AG202" s="50"/>
      <c r="AH202" s="50"/>
      <c r="AI202" s="50"/>
      <c r="AJ202" s="50"/>
      <c r="AK202" s="50"/>
      <c r="AL202" s="50"/>
      <c r="AM202" s="50"/>
      <c r="AN202" s="50"/>
      <c r="AO202" s="165"/>
      <c r="AP202" s="164"/>
      <c r="AQ202" s="173"/>
      <c r="AR202" s="159"/>
      <c r="AS202" s="159"/>
      <c r="AT202" s="161"/>
      <c r="AU202" s="89">
        <f>ROUND(M201*X204,0)</f>
        <v>431</v>
      </c>
      <c r="AV202" s="9"/>
    </row>
    <row r="203" spans="1:48" ht="14.25" customHeight="1" x14ac:dyDescent="0.3">
      <c r="A203" s="6">
        <v>22</v>
      </c>
      <c r="B203" s="154">
        <v>4254</v>
      </c>
      <c r="C203" s="49" t="s">
        <v>2349</v>
      </c>
      <c r="D203" s="108"/>
      <c r="E203" s="109"/>
      <c r="F203" s="109"/>
      <c r="G203" s="41"/>
      <c r="H203" s="1"/>
      <c r="I203" s="1"/>
      <c r="J203" s="159"/>
      <c r="K203" s="1"/>
      <c r="L203" s="159"/>
      <c r="M203" s="160"/>
      <c r="N203" s="159"/>
      <c r="O203" s="159"/>
      <c r="P203" s="169"/>
      <c r="Q203" s="40"/>
      <c r="R203" s="67" t="s">
        <v>2231</v>
      </c>
      <c r="S203" s="58"/>
      <c r="T203" s="58"/>
      <c r="U203" s="58"/>
      <c r="V203" s="58"/>
      <c r="W203" s="58"/>
      <c r="X203" s="158"/>
      <c r="Y203" s="74"/>
      <c r="Z203" s="304" t="s">
        <v>2230</v>
      </c>
      <c r="AA203" s="305"/>
      <c r="AB203" s="305"/>
      <c r="AC203" s="305"/>
      <c r="AD203" s="305"/>
      <c r="AE203" s="306"/>
      <c r="AF203" s="62" t="s">
        <v>2244</v>
      </c>
      <c r="AG203" s="62"/>
      <c r="AH203" s="62"/>
      <c r="AI203" s="62"/>
      <c r="AJ203" s="62"/>
      <c r="AK203" s="62"/>
      <c r="AL203" s="62"/>
      <c r="AM203" s="62"/>
      <c r="AN203" s="62"/>
      <c r="AO203" s="50" t="s">
        <v>2224</v>
      </c>
      <c r="AP203" s="142">
        <v>0.7</v>
      </c>
      <c r="AQ203" s="157"/>
      <c r="AR203" s="156"/>
      <c r="AS203" s="156"/>
      <c r="AT203" s="155"/>
      <c r="AU203" s="89">
        <f>ROUND(ROUND(M201*X204,0)*AP203,0)</f>
        <v>302</v>
      </c>
      <c r="AV203" s="9"/>
    </row>
    <row r="204" spans="1:48" ht="14.25" customHeight="1" x14ac:dyDescent="0.3">
      <c r="A204" s="6">
        <v>22</v>
      </c>
      <c r="B204" s="154" t="s">
        <v>268</v>
      </c>
      <c r="C204" s="49" t="s">
        <v>2348</v>
      </c>
      <c r="D204" s="108"/>
      <c r="E204" s="109"/>
      <c r="F204" s="109"/>
      <c r="G204" s="41"/>
      <c r="H204" s="1"/>
      <c r="I204" s="1"/>
      <c r="J204" s="159"/>
      <c r="K204" s="1"/>
      <c r="L204" s="159"/>
      <c r="M204" s="160"/>
      <c r="N204" s="159"/>
      <c r="O204" s="159"/>
      <c r="P204" s="169"/>
      <c r="Q204" s="40"/>
      <c r="R204" s="7"/>
      <c r="S204" s="7"/>
      <c r="T204" s="7"/>
      <c r="U204" s="7"/>
      <c r="V204" s="7"/>
      <c r="W204" s="127" t="s">
        <v>2224</v>
      </c>
      <c r="X204" s="150">
        <v>0.96499999999999997</v>
      </c>
      <c r="Y204" s="149"/>
      <c r="Z204" s="307"/>
      <c r="AA204" s="308"/>
      <c r="AB204" s="308"/>
      <c r="AC204" s="308"/>
      <c r="AD204" s="308"/>
      <c r="AE204" s="309"/>
      <c r="AF204" s="62" t="s">
        <v>2248</v>
      </c>
      <c r="AG204" s="62"/>
      <c r="AH204" s="62"/>
      <c r="AI204" s="62"/>
      <c r="AJ204" s="62"/>
      <c r="AK204" s="62"/>
      <c r="AL204" s="62"/>
      <c r="AM204" s="62"/>
      <c r="AN204" s="62"/>
      <c r="AO204" s="50" t="s">
        <v>2224</v>
      </c>
      <c r="AP204" s="142">
        <v>0.5</v>
      </c>
      <c r="AQ204" s="172"/>
      <c r="AR204" s="146"/>
      <c r="AS204" s="146"/>
      <c r="AT204" s="145"/>
      <c r="AU204" s="89">
        <f>ROUND(ROUND(M201*X204,0)*AP204,0)</f>
        <v>216</v>
      </c>
      <c r="AV204" s="9"/>
    </row>
    <row r="205" spans="1:48" ht="14.25" customHeight="1" x14ac:dyDescent="0.3">
      <c r="A205" s="6">
        <v>22</v>
      </c>
      <c r="B205" s="154" t="s">
        <v>155</v>
      </c>
      <c r="C205" s="49" t="s">
        <v>2347</v>
      </c>
      <c r="D205" s="108"/>
      <c r="E205" s="109"/>
      <c r="F205" s="109"/>
      <c r="G205" s="41"/>
      <c r="H205" s="1"/>
      <c r="I205" s="1"/>
      <c r="J205" s="159"/>
      <c r="K205" s="1"/>
      <c r="L205" s="159"/>
      <c r="M205" s="160"/>
      <c r="N205" s="159"/>
      <c r="O205" s="159"/>
      <c r="P205" s="169"/>
      <c r="Q205" s="40"/>
      <c r="R205" s="30"/>
      <c r="S205" s="50"/>
      <c r="T205" s="50"/>
      <c r="U205" s="50"/>
      <c r="V205" s="50"/>
      <c r="W205" s="50"/>
      <c r="X205" s="52"/>
      <c r="Y205" s="171"/>
      <c r="Z205" s="166"/>
      <c r="AA205" s="62"/>
      <c r="AB205" s="62"/>
      <c r="AC205" s="62"/>
      <c r="AD205" s="62"/>
      <c r="AE205" s="62"/>
      <c r="AF205" s="50"/>
      <c r="AG205" s="50"/>
      <c r="AH205" s="50"/>
      <c r="AI205" s="50"/>
      <c r="AJ205" s="50"/>
      <c r="AK205" s="50"/>
      <c r="AL205" s="50"/>
      <c r="AM205" s="50"/>
      <c r="AN205" s="50"/>
      <c r="AO205" s="165"/>
      <c r="AP205" s="164"/>
      <c r="AQ205" s="310" t="s">
        <v>2255</v>
      </c>
      <c r="AR205" s="311"/>
      <c r="AS205" s="311"/>
      <c r="AT205" s="312"/>
      <c r="AU205" s="89">
        <f>ROUND(M201,0)-AQ208</f>
        <v>442</v>
      </c>
      <c r="AV205" s="9"/>
    </row>
    <row r="206" spans="1:48" ht="14.25" customHeight="1" x14ac:dyDescent="0.3">
      <c r="A206" s="6">
        <v>22</v>
      </c>
      <c r="B206" s="154" t="s">
        <v>154</v>
      </c>
      <c r="C206" s="49" t="s">
        <v>2346</v>
      </c>
      <c r="D206" s="108"/>
      <c r="E206" s="109"/>
      <c r="F206" s="109"/>
      <c r="G206" s="41"/>
      <c r="H206" s="1"/>
      <c r="I206" s="1"/>
      <c r="J206" s="159"/>
      <c r="K206" s="1"/>
      <c r="L206" s="159"/>
      <c r="M206" s="160"/>
      <c r="N206" s="159"/>
      <c r="O206" s="159"/>
      <c r="P206" s="170"/>
      <c r="Q206" s="40"/>
      <c r="R206" s="1"/>
      <c r="S206" s="58"/>
      <c r="T206" s="58"/>
      <c r="U206" s="58"/>
      <c r="V206" s="58"/>
      <c r="W206" s="58"/>
      <c r="X206" s="158"/>
      <c r="Y206" s="74"/>
      <c r="Z206" s="304" t="s">
        <v>2230</v>
      </c>
      <c r="AA206" s="305"/>
      <c r="AB206" s="305"/>
      <c r="AC206" s="305"/>
      <c r="AD206" s="305"/>
      <c r="AE206" s="306"/>
      <c r="AF206" s="62" t="s">
        <v>2244</v>
      </c>
      <c r="AG206" s="62"/>
      <c r="AH206" s="62"/>
      <c r="AI206" s="62"/>
      <c r="AJ206" s="62"/>
      <c r="AK206" s="62"/>
      <c r="AL206" s="62"/>
      <c r="AM206" s="62"/>
      <c r="AN206" s="62"/>
      <c r="AO206" s="50" t="s">
        <v>2224</v>
      </c>
      <c r="AP206" s="142">
        <v>0.7</v>
      </c>
      <c r="AQ206" s="313"/>
      <c r="AR206" s="314"/>
      <c r="AS206" s="314"/>
      <c r="AT206" s="315"/>
      <c r="AU206" s="89">
        <f>ROUND(M201*AP206,0)-AQ208</f>
        <v>308</v>
      </c>
      <c r="AV206" s="9"/>
    </row>
    <row r="207" spans="1:48" ht="14.25" customHeight="1" x14ac:dyDescent="0.3">
      <c r="A207" s="6">
        <v>22</v>
      </c>
      <c r="B207" s="154" t="s">
        <v>153</v>
      </c>
      <c r="C207" s="49" t="s">
        <v>2345</v>
      </c>
      <c r="D207" s="108"/>
      <c r="E207" s="109"/>
      <c r="F207" s="109"/>
      <c r="G207" s="41"/>
      <c r="H207" s="1"/>
      <c r="I207" s="1"/>
      <c r="J207" s="159"/>
      <c r="K207" s="1"/>
      <c r="L207" s="159"/>
      <c r="M207" s="160"/>
      <c r="N207" s="159"/>
      <c r="O207" s="169"/>
      <c r="P207" s="169"/>
      <c r="Q207" s="40"/>
      <c r="R207" s="1"/>
      <c r="S207" s="58"/>
      <c r="T207" s="58"/>
      <c r="U207" s="58"/>
      <c r="V207" s="58"/>
      <c r="W207" s="58"/>
      <c r="X207" s="158"/>
      <c r="Y207" s="74"/>
      <c r="Z207" s="307"/>
      <c r="AA207" s="308"/>
      <c r="AB207" s="308"/>
      <c r="AC207" s="308"/>
      <c r="AD207" s="308"/>
      <c r="AE207" s="309"/>
      <c r="AF207" s="62" t="s">
        <v>2248</v>
      </c>
      <c r="AG207" s="62"/>
      <c r="AH207" s="62"/>
      <c r="AI207" s="62"/>
      <c r="AJ207" s="62"/>
      <c r="AK207" s="62"/>
      <c r="AL207" s="62"/>
      <c r="AM207" s="62"/>
      <c r="AN207" s="62"/>
      <c r="AO207" s="50" t="s">
        <v>2224</v>
      </c>
      <c r="AP207" s="142">
        <v>0.5</v>
      </c>
      <c r="AQ207" s="313"/>
      <c r="AR207" s="314"/>
      <c r="AS207" s="314"/>
      <c r="AT207" s="315"/>
      <c r="AU207" s="89">
        <f>ROUND(M201*AP207,0)-AQ208</f>
        <v>219</v>
      </c>
      <c r="AV207" s="9"/>
    </row>
    <row r="208" spans="1:48" ht="14.25" customHeight="1" x14ac:dyDescent="0.3">
      <c r="A208" s="6">
        <v>22</v>
      </c>
      <c r="B208" s="154" t="s">
        <v>152</v>
      </c>
      <c r="C208" s="49" t="s">
        <v>2344</v>
      </c>
      <c r="D208" s="108"/>
      <c r="E208" s="109"/>
      <c r="F208" s="109"/>
      <c r="G208" s="41"/>
      <c r="H208" s="1"/>
      <c r="I208" s="1"/>
      <c r="J208" s="159"/>
      <c r="K208" s="1"/>
      <c r="L208" s="159"/>
      <c r="M208" s="160"/>
      <c r="N208" s="159"/>
      <c r="O208" s="159"/>
      <c r="P208" s="169"/>
      <c r="Q208" s="40"/>
      <c r="R208" s="166" t="s">
        <v>2234</v>
      </c>
      <c r="S208" s="62"/>
      <c r="T208" s="62"/>
      <c r="U208" s="62"/>
      <c r="V208" s="62"/>
      <c r="W208" s="62"/>
      <c r="X208" s="168"/>
      <c r="Y208" s="167"/>
      <c r="Z208" s="166"/>
      <c r="AA208" s="62"/>
      <c r="AB208" s="62"/>
      <c r="AC208" s="62"/>
      <c r="AD208" s="62"/>
      <c r="AE208" s="62"/>
      <c r="AF208" s="50"/>
      <c r="AG208" s="50"/>
      <c r="AH208" s="50"/>
      <c r="AI208" s="50"/>
      <c r="AJ208" s="50"/>
      <c r="AK208" s="50"/>
      <c r="AL208" s="50"/>
      <c r="AM208" s="50"/>
      <c r="AN208" s="50"/>
      <c r="AO208" s="165"/>
      <c r="AP208" s="164"/>
      <c r="AQ208" s="163">
        <v>5</v>
      </c>
      <c r="AR208" s="162" t="s">
        <v>2251</v>
      </c>
      <c r="AS208" s="159"/>
      <c r="AT208" s="161"/>
      <c r="AU208" s="89">
        <f>ROUND(M201*X210,0)-AQ208</f>
        <v>426</v>
      </c>
      <c r="AV208" s="9"/>
    </row>
    <row r="209" spans="1:48" ht="14.25" customHeight="1" x14ac:dyDescent="0.3">
      <c r="A209" s="6">
        <v>22</v>
      </c>
      <c r="B209" s="154" t="s">
        <v>151</v>
      </c>
      <c r="C209" s="49" t="s">
        <v>2343</v>
      </c>
      <c r="D209" s="108"/>
      <c r="E209" s="109"/>
      <c r="F209" s="109"/>
      <c r="G209" s="41"/>
      <c r="H209" s="1"/>
      <c r="I209" s="1"/>
      <c r="J209" s="159"/>
      <c r="K209" s="1"/>
      <c r="L209" s="159"/>
      <c r="M209" s="160"/>
      <c r="N209" s="159"/>
      <c r="O209" s="159"/>
      <c r="P209" s="169"/>
      <c r="Q209" s="40"/>
      <c r="R209" s="67" t="s">
        <v>2231</v>
      </c>
      <c r="S209" s="58"/>
      <c r="T209" s="58"/>
      <c r="U209" s="58"/>
      <c r="V209" s="58"/>
      <c r="W209" s="58"/>
      <c r="X209" s="158"/>
      <c r="Y209" s="74"/>
      <c r="Z209" s="304" t="s">
        <v>2230</v>
      </c>
      <c r="AA209" s="305"/>
      <c r="AB209" s="305"/>
      <c r="AC209" s="305"/>
      <c r="AD209" s="305"/>
      <c r="AE209" s="306"/>
      <c r="AF209" s="62" t="s">
        <v>2244</v>
      </c>
      <c r="AG209" s="62"/>
      <c r="AH209" s="62"/>
      <c r="AI209" s="62"/>
      <c r="AJ209" s="62"/>
      <c r="AK209" s="62"/>
      <c r="AL209" s="62"/>
      <c r="AM209" s="62"/>
      <c r="AN209" s="62"/>
      <c r="AO209" s="50" t="s">
        <v>2224</v>
      </c>
      <c r="AP209" s="142">
        <v>0.7</v>
      </c>
      <c r="AQ209" s="157"/>
      <c r="AR209" s="156"/>
      <c r="AS209" s="156"/>
      <c r="AT209" s="155"/>
      <c r="AU209" s="89">
        <f>ROUND(ROUND(M201*X210,0)*AP209,0)-AQ208</f>
        <v>297</v>
      </c>
      <c r="AV209" s="9"/>
    </row>
    <row r="210" spans="1:48" ht="14.25" customHeight="1" x14ac:dyDescent="0.3">
      <c r="A210" s="6">
        <v>22</v>
      </c>
      <c r="B210" s="154" t="s">
        <v>150</v>
      </c>
      <c r="C210" s="49" t="s">
        <v>2342</v>
      </c>
      <c r="D210" s="108"/>
      <c r="E210" s="109"/>
      <c r="F210" s="109"/>
      <c r="G210" s="41"/>
      <c r="H210" s="1"/>
      <c r="I210" s="1"/>
      <c r="J210" s="159"/>
      <c r="K210" s="1"/>
      <c r="L210" s="159"/>
      <c r="M210" s="160"/>
      <c r="N210" s="159"/>
      <c r="O210" s="159"/>
      <c r="P210" s="169"/>
      <c r="Q210" s="40"/>
      <c r="R210" s="7"/>
      <c r="S210" s="7"/>
      <c r="T210" s="7"/>
      <c r="U210" s="7"/>
      <c r="V210" s="7"/>
      <c r="W210" s="127" t="s">
        <v>2224</v>
      </c>
      <c r="X210" s="150">
        <v>0.96499999999999997</v>
      </c>
      <c r="Y210" s="149"/>
      <c r="Z210" s="307"/>
      <c r="AA210" s="308"/>
      <c r="AB210" s="308"/>
      <c r="AC210" s="308"/>
      <c r="AD210" s="308"/>
      <c r="AE210" s="309"/>
      <c r="AF210" s="62" t="s">
        <v>2248</v>
      </c>
      <c r="AG210" s="62"/>
      <c r="AH210" s="62"/>
      <c r="AI210" s="62"/>
      <c r="AJ210" s="62"/>
      <c r="AK210" s="62"/>
      <c r="AL210" s="62"/>
      <c r="AM210" s="62"/>
      <c r="AN210" s="62"/>
      <c r="AO210" s="50" t="s">
        <v>2224</v>
      </c>
      <c r="AP210" s="142">
        <v>0.5</v>
      </c>
      <c r="AQ210" s="148"/>
      <c r="AR210" s="147"/>
      <c r="AS210" s="146"/>
      <c r="AT210" s="145"/>
      <c r="AU210" s="89">
        <f>ROUND(ROUND(M201*X210,0)*AP210,0)-AQ208</f>
        <v>211</v>
      </c>
      <c r="AV210" s="9"/>
    </row>
    <row r="211" spans="1:48" ht="14.25" customHeight="1" x14ac:dyDescent="0.3">
      <c r="A211" s="6">
        <v>22</v>
      </c>
      <c r="B211" s="154">
        <v>4261</v>
      </c>
      <c r="C211" s="49" t="s">
        <v>2341</v>
      </c>
      <c r="D211" s="108"/>
      <c r="E211" s="109"/>
      <c r="F211" s="109"/>
      <c r="G211" s="47" t="s">
        <v>2340</v>
      </c>
      <c r="H211" s="30"/>
      <c r="I211" s="30"/>
      <c r="J211" s="165"/>
      <c r="K211" s="30"/>
      <c r="L211" s="165"/>
      <c r="M211" s="164"/>
      <c r="N211" s="165"/>
      <c r="O211" s="165"/>
      <c r="P211" s="177"/>
      <c r="Q211" s="48"/>
      <c r="R211" s="30"/>
      <c r="S211" s="50"/>
      <c r="T211" s="50"/>
      <c r="U211" s="50"/>
      <c r="V211" s="50"/>
      <c r="W211" s="50"/>
      <c r="X211" s="52"/>
      <c r="Y211" s="171"/>
      <c r="Z211" s="166"/>
      <c r="AA211" s="62"/>
      <c r="AB211" s="62"/>
      <c r="AC211" s="62"/>
      <c r="AD211" s="62"/>
      <c r="AE211" s="62"/>
      <c r="AF211" s="50"/>
      <c r="AG211" s="50"/>
      <c r="AH211" s="50"/>
      <c r="AI211" s="50"/>
      <c r="AJ211" s="50"/>
      <c r="AK211" s="50"/>
      <c r="AL211" s="50"/>
      <c r="AM211" s="50"/>
      <c r="AN211" s="50"/>
      <c r="AO211" s="165"/>
      <c r="AP211" s="164"/>
      <c r="AQ211" s="176"/>
      <c r="AR211" s="165"/>
      <c r="AS211" s="165"/>
      <c r="AT211" s="175"/>
      <c r="AU211" s="89">
        <f>ROUND(M213,0)</f>
        <v>444</v>
      </c>
      <c r="AV211" s="9"/>
    </row>
    <row r="212" spans="1:48" ht="14.25" customHeight="1" x14ac:dyDescent="0.3">
      <c r="A212" s="6">
        <v>22</v>
      </c>
      <c r="B212" s="154">
        <v>4262</v>
      </c>
      <c r="C212" s="49" t="s">
        <v>2339</v>
      </c>
      <c r="D212" s="108"/>
      <c r="E212" s="109"/>
      <c r="F212" s="109"/>
      <c r="G212" s="41"/>
      <c r="H212" s="1"/>
      <c r="I212" s="1"/>
      <c r="J212" s="159"/>
      <c r="K212" s="1"/>
      <c r="L212" s="159"/>
      <c r="M212" s="160"/>
      <c r="N212" s="159"/>
      <c r="O212" s="159"/>
      <c r="P212" s="1"/>
      <c r="Q212" s="40"/>
      <c r="R212" s="1"/>
      <c r="S212" s="58"/>
      <c r="T212" s="58"/>
      <c r="U212" s="58"/>
      <c r="V212" s="58"/>
      <c r="W212" s="58"/>
      <c r="X212" s="158"/>
      <c r="Y212" s="74"/>
      <c r="Z212" s="304" t="s">
        <v>2230</v>
      </c>
      <c r="AA212" s="305"/>
      <c r="AB212" s="305"/>
      <c r="AC212" s="305"/>
      <c r="AD212" s="305"/>
      <c r="AE212" s="306"/>
      <c r="AF212" s="62" t="s">
        <v>2244</v>
      </c>
      <c r="AG212" s="62"/>
      <c r="AH212" s="62"/>
      <c r="AI212" s="62"/>
      <c r="AJ212" s="62"/>
      <c r="AK212" s="62"/>
      <c r="AL212" s="62"/>
      <c r="AM212" s="62"/>
      <c r="AN212" s="62"/>
      <c r="AO212" s="50" t="s">
        <v>2224</v>
      </c>
      <c r="AP212" s="142">
        <v>0.7</v>
      </c>
      <c r="AQ212" s="157"/>
      <c r="AR212" s="156"/>
      <c r="AS212" s="156"/>
      <c r="AT212" s="155"/>
      <c r="AU212" s="89">
        <f>ROUND(M213*AP212,0)</f>
        <v>311</v>
      </c>
      <c r="AV212" s="9"/>
    </row>
    <row r="213" spans="1:48" ht="14.25" customHeight="1" x14ac:dyDescent="0.3">
      <c r="A213" s="6">
        <v>22</v>
      </c>
      <c r="B213" s="154" t="s">
        <v>267</v>
      </c>
      <c r="C213" s="49" t="s">
        <v>2338</v>
      </c>
      <c r="D213" s="108"/>
      <c r="E213" s="109"/>
      <c r="F213" s="109"/>
      <c r="G213" s="41"/>
      <c r="H213" s="1"/>
      <c r="I213" s="1"/>
      <c r="J213" s="159"/>
      <c r="K213" s="1"/>
      <c r="L213" s="159"/>
      <c r="M213" s="174">
        <v>444</v>
      </c>
      <c r="N213" s="1" t="s">
        <v>1860</v>
      </c>
      <c r="O213" s="159"/>
      <c r="P213" s="169"/>
      <c r="Q213" s="40"/>
      <c r="R213" s="1"/>
      <c r="S213" s="58"/>
      <c r="T213" s="58"/>
      <c r="U213" s="58"/>
      <c r="V213" s="58"/>
      <c r="W213" s="58"/>
      <c r="X213" s="158"/>
      <c r="Y213" s="74"/>
      <c r="Z213" s="307"/>
      <c r="AA213" s="308"/>
      <c r="AB213" s="308"/>
      <c r="AC213" s="308"/>
      <c r="AD213" s="308"/>
      <c r="AE213" s="309"/>
      <c r="AF213" s="62" t="s">
        <v>2248</v>
      </c>
      <c r="AG213" s="62"/>
      <c r="AH213" s="62"/>
      <c r="AI213" s="62"/>
      <c r="AJ213" s="62"/>
      <c r="AK213" s="62"/>
      <c r="AL213" s="62"/>
      <c r="AM213" s="62"/>
      <c r="AN213" s="62"/>
      <c r="AO213" s="50" t="s">
        <v>2224</v>
      </c>
      <c r="AP213" s="142">
        <v>0.5</v>
      </c>
      <c r="AQ213" s="157"/>
      <c r="AR213" s="156"/>
      <c r="AS213" s="156"/>
      <c r="AT213" s="155"/>
      <c r="AU213" s="89">
        <f>ROUND(M213*AP213,0)</f>
        <v>222</v>
      </c>
      <c r="AV213" s="9"/>
    </row>
    <row r="214" spans="1:48" ht="14.25" customHeight="1" x14ac:dyDescent="0.3">
      <c r="A214" s="6">
        <v>22</v>
      </c>
      <c r="B214" s="154">
        <v>4263</v>
      </c>
      <c r="C214" s="49" t="s">
        <v>2337</v>
      </c>
      <c r="D214" s="108"/>
      <c r="E214" s="109"/>
      <c r="F214" s="109"/>
      <c r="G214" s="41"/>
      <c r="H214" s="1"/>
      <c r="I214" s="1"/>
      <c r="J214" s="159"/>
      <c r="K214" s="1"/>
      <c r="L214" s="159"/>
      <c r="M214" s="160"/>
      <c r="N214" s="159"/>
      <c r="O214" s="159"/>
      <c r="P214" s="169"/>
      <c r="Q214" s="40"/>
      <c r="R214" s="166" t="s">
        <v>2234</v>
      </c>
      <c r="S214" s="62"/>
      <c r="T214" s="62"/>
      <c r="U214" s="62"/>
      <c r="V214" s="62"/>
      <c r="W214" s="62"/>
      <c r="X214" s="168"/>
      <c r="Y214" s="167"/>
      <c r="Z214" s="67"/>
      <c r="AA214" s="58"/>
      <c r="AB214" s="58"/>
      <c r="AC214" s="58"/>
      <c r="AD214" s="58"/>
      <c r="AE214" s="58"/>
      <c r="AF214" s="50"/>
      <c r="AG214" s="50"/>
      <c r="AH214" s="50"/>
      <c r="AI214" s="50"/>
      <c r="AJ214" s="50"/>
      <c r="AK214" s="50"/>
      <c r="AL214" s="50"/>
      <c r="AM214" s="50"/>
      <c r="AN214" s="50"/>
      <c r="AO214" s="165"/>
      <c r="AP214" s="164"/>
      <c r="AQ214" s="173"/>
      <c r="AR214" s="159"/>
      <c r="AS214" s="159"/>
      <c r="AT214" s="161"/>
      <c r="AU214" s="89">
        <f>ROUND(M213*X216,0)</f>
        <v>428</v>
      </c>
      <c r="AV214" s="9"/>
    </row>
    <row r="215" spans="1:48" ht="14.25" customHeight="1" x14ac:dyDescent="0.3">
      <c r="A215" s="6">
        <v>22</v>
      </c>
      <c r="B215" s="154">
        <v>4264</v>
      </c>
      <c r="C215" s="49" t="s">
        <v>2336</v>
      </c>
      <c r="D215" s="108"/>
      <c r="E215" s="109"/>
      <c r="F215" s="109"/>
      <c r="G215" s="41"/>
      <c r="H215" s="1"/>
      <c r="I215" s="1"/>
      <c r="J215" s="159"/>
      <c r="K215" s="1"/>
      <c r="L215" s="159"/>
      <c r="M215" s="160"/>
      <c r="N215" s="159"/>
      <c r="O215" s="159"/>
      <c r="P215" s="169"/>
      <c r="Q215" s="40"/>
      <c r="R215" s="67" t="s">
        <v>2231</v>
      </c>
      <c r="S215" s="58"/>
      <c r="T215" s="58"/>
      <c r="U215" s="58"/>
      <c r="V215" s="58"/>
      <c r="W215" s="58"/>
      <c r="X215" s="158"/>
      <c r="Y215" s="74"/>
      <c r="Z215" s="304" t="s">
        <v>2230</v>
      </c>
      <c r="AA215" s="305"/>
      <c r="AB215" s="305"/>
      <c r="AC215" s="305"/>
      <c r="AD215" s="305"/>
      <c r="AE215" s="306"/>
      <c r="AF215" s="62" t="s">
        <v>2244</v>
      </c>
      <c r="AG215" s="62"/>
      <c r="AH215" s="62"/>
      <c r="AI215" s="62"/>
      <c r="AJ215" s="62"/>
      <c r="AK215" s="62"/>
      <c r="AL215" s="62"/>
      <c r="AM215" s="62"/>
      <c r="AN215" s="62"/>
      <c r="AO215" s="50" t="s">
        <v>2224</v>
      </c>
      <c r="AP215" s="142">
        <v>0.7</v>
      </c>
      <c r="AQ215" s="157"/>
      <c r="AR215" s="156"/>
      <c r="AS215" s="156"/>
      <c r="AT215" s="155"/>
      <c r="AU215" s="89">
        <f>ROUND(ROUND(M213*X216,0)*AP215,0)</f>
        <v>300</v>
      </c>
      <c r="AV215" s="9"/>
    </row>
    <row r="216" spans="1:48" ht="14.25" customHeight="1" x14ac:dyDescent="0.3">
      <c r="A216" s="6">
        <v>22</v>
      </c>
      <c r="B216" s="154" t="s">
        <v>266</v>
      </c>
      <c r="C216" s="49" t="s">
        <v>2335</v>
      </c>
      <c r="D216" s="108"/>
      <c r="E216" s="109"/>
      <c r="F216" s="109"/>
      <c r="G216" s="41"/>
      <c r="H216" s="1"/>
      <c r="I216" s="1"/>
      <c r="J216" s="159"/>
      <c r="K216" s="1"/>
      <c r="L216" s="159"/>
      <c r="M216" s="160"/>
      <c r="N216" s="159"/>
      <c r="O216" s="159"/>
      <c r="P216" s="169"/>
      <c r="Q216" s="40"/>
      <c r="R216" s="7"/>
      <c r="S216" s="7"/>
      <c r="T216" s="7"/>
      <c r="U216" s="7"/>
      <c r="V216" s="7"/>
      <c r="W216" s="127" t="s">
        <v>2224</v>
      </c>
      <c r="X216" s="150">
        <v>0.96499999999999997</v>
      </c>
      <c r="Y216" s="149"/>
      <c r="Z216" s="307"/>
      <c r="AA216" s="308"/>
      <c r="AB216" s="308"/>
      <c r="AC216" s="308"/>
      <c r="AD216" s="308"/>
      <c r="AE216" s="309"/>
      <c r="AF216" s="62" t="s">
        <v>2248</v>
      </c>
      <c r="AG216" s="62"/>
      <c r="AH216" s="62"/>
      <c r="AI216" s="62"/>
      <c r="AJ216" s="62"/>
      <c r="AK216" s="62"/>
      <c r="AL216" s="62"/>
      <c r="AM216" s="62"/>
      <c r="AN216" s="62"/>
      <c r="AO216" s="50" t="s">
        <v>2224</v>
      </c>
      <c r="AP216" s="142">
        <v>0.5</v>
      </c>
      <c r="AQ216" s="172"/>
      <c r="AR216" s="146"/>
      <c r="AS216" s="146"/>
      <c r="AT216" s="145"/>
      <c r="AU216" s="89">
        <f>ROUND(ROUND(M213*X216,0)*AP216,0)</f>
        <v>214</v>
      </c>
      <c r="AV216" s="9"/>
    </row>
    <row r="217" spans="1:48" ht="14.25" customHeight="1" x14ac:dyDescent="0.3">
      <c r="A217" s="6">
        <v>22</v>
      </c>
      <c r="B217" s="154" t="s">
        <v>149</v>
      </c>
      <c r="C217" s="49" t="s">
        <v>2334</v>
      </c>
      <c r="D217" s="108"/>
      <c r="E217" s="109"/>
      <c r="F217" s="109"/>
      <c r="G217" s="41"/>
      <c r="H217" s="1"/>
      <c r="I217" s="1"/>
      <c r="J217" s="159"/>
      <c r="K217" s="1"/>
      <c r="L217" s="159"/>
      <c r="M217" s="160"/>
      <c r="N217" s="159"/>
      <c r="O217" s="159"/>
      <c r="P217" s="169"/>
      <c r="Q217" s="40"/>
      <c r="R217" s="30"/>
      <c r="S217" s="50"/>
      <c r="T217" s="50"/>
      <c r="U217" s="50"/>
      <c r="V217" s="50"/>
      <c r="W217" s="50"/>
      <c r="X217" s="52"/>
      <c r="Y217" s="171"/>
      <c r="Z217" s="166"/>
      <c r="AA217" s="62"/>
      <c r="AB217" s="62"/>
      <c r="AC217" s="62"/>
      <c r="AD217" s="62"/>
      <c r="AE217" s="62"/>
      <c r="AF217" s="50"/>
      <c r="AG217" s="50"/>
      <c r="AH217" s="50"/>
      <c r="AI217" s="50"/>
      <c r="AJ217" s="50"/>
      <c r="AK217" s="50"/>
      <c r="AL217" s="50"/>
      <c r="AM217" s="50"/>
      <c r="AN217" s="50"/>
      <c r="AO217" s="165"/>
      <c r="AP217" s="164"/>
      <c r="AQ217" s="310" t="s">
        <v>2255</v>
      </c>
      <c r="AR217" s="311"/>
      <c r="AS217" s="311"/>
      <c r="AT217" s="312"/>
      <c r="AU217" s="89">
        <f>ROUND(M213,0)-AQ220</f>
        <v>439</v>
      </c>
      <c r="AV217" s="9"/>
    </row>
    <row r="218" spans="1:48" ht="14.25" customHeight="1" x14ac:dyDescent="0.3">
      <c r="A218" s="6">
        <v>22</v>
      </c>
      <c r="B218" s="154" t="s">
        <v>148</v>
      </c>
      <c r="C218" s="49" t="s">
        <v>2333</v>
      </c>
      <c r="D218" s="108"/>
      <c r="E218" s="109"/>
      <c r="F218" s="109"/>
      <c r="G218" s="41"/>
      <c r="H218" s="1"/>
      <c r="I218" s="1"/>
      <c r="J218" s="159"/>
      <c r="K218" s="1"/>
      <c r="L218" s="159"/>
      <c r="M218" s="160"/>
      <c r="N218" s="159"/>
      <c r="O218" s="159"/>
      <c r="P218" s="170"/>
      <c r="Q218" s="40"/>
      <c r="R218" s="1"/>
      <c r="S218" s="58"/>
      <c r="T218" s="58"/>
      <c r="U218" s="58"/>
      <c r="V218" s="58"/>
      <c r="W218" s="58"/>
      <c r="X218" s="158"/>
      <c r="Y218" s="74"/>
      <c r="Z218" s="304" t="s">
        <v>2230</v>
      </c>
      <c r="AA218" s="305"/>
      <c r="AB218" s="305"/>
      <c r="AC218" s="305"/>
      <c r="AD218" s="305"/>
      <c r="AE218" s="306"/>
      <c r="AF218" s="62" t="s">
        <v>2244</v>
      </c>
      <c r="AG218" s="62"/>
      <c r="AH218" s="62"/>
      <c r="AI218" s="62"/>
      <c r="AJ218" s="62"/>
      <c r="AK218" s="62"/>
      <c r="AL218" s="62"/>
      <c r="AM218" s="62"/>
      <c r="AN218" s="62"/>
      <c r="AO218" s="50" t="s">
        <v>2224</v>
      </c>
      <c r="AP218" s="142">
        <v>0.7</v>
      </c>
      <c r="AQ218" s="313"/>
      <c r="AR218" s="314"/>
      <c r="AS218" s="314"/>
      <c r="AT218" s="315"/>
      <c r="AU218" s="89">
        <f>ROUND(M213*AP218,0)-AQ220</f>
        <v>306</v>
      </c>
      <c r="AV218" s="9"/>
    </row>
    <row r="219" spans="1:48" ht="14.25" customHeight="1" x14ac:dyDescent="0.3">
      <c r="A219" s="6">
        <v>22</v>
      </c>
      <c r="B219" s="154" t="s">
        <v>147</v>
      </c>
      <c r="C219" s="49" t="s">
        <v>2332</v>
      </c>
      <c r="D219" s="108"/>
      <c r="E219" s="109"/>
      <c r="F219" s="109"/>
      <c r="G219" s="41"/>
      <c r="H219" s="1"/>
      <c r="I219" s="1"/>
      <c r="J219" s="159"/>
      <c r="K219" s="1"/>
      <c r="L219" s="159"/>
      <c r="M219" s="160"/>
      <c r="N219" s="159"/>
      <c r="O219" s="159"/>
      <c r="P219" s="169"/>
      <c r="Q219" s="40"/>
      <c r="R219" s="1"/>
      <c r="S219" s="58"/>
      <c r="T219" s="58"/>
      <c r="U219" s="58"/>
      <c r="V219" s="58"/>
      <c r="W219" s="58"/>
      <c r="X219" s="158"/>
      <c r="Y219" s="74"/>
      <c r="Z219" s="307"/>
      <c r="AA219" s="308"/>
      <c r="AB219" s="308"/>
      <c r="AC219" s="308"/>
      <c r="AD219" s="308"/>
      <c r="AE219" s="309"/>
      <c r="AF219" s="62" t="s">
        <v>2248</v>
      </c>
      <c r="AG219" s="62"/>
      <c r="AH219" s="62"/>
      <c r="AI219" s="62"/>
      <c r="AJ219" s="62"/>
      <c r="AK219" s="62"/>
      <c r="AL219" s="62"/>
      <c r="AM219" s="62"/>
      <c r="AN219" s="62"/>
      <c r="AO219" s="50" t="s">
        <v>2224</v>
      </c>
      <c r="AP219" s="142">
        <v>0.5</v>
      </c>
      <c r="AQ219" s="313"/>
      <c r="AR219" s="314"/>
      <c r="AS219" s="314"/>
      <c r="AT219" s="315"/>
      <c r="AU219" s="89">
        <f>ROUND(M213*AP219,0)-AQ220</f>
        <v>217</v>
      </c>
      <c r="AV219" s="9"/>
    </row>
    <row r="220" spans="1:48" ht="14.25" customHeight="1" x14ac:dyDescent="0.3">
      <c r="A220" s="6">
        <v>22</v>
      </c>
      <c r="B220" s="154" t="s">
        <v>146</v>
      </c>
      <c r="C220" s="49" t="s">
        <v>2331</v>
      </c>
      <c r="D220" s="108"/>
      <c r="E220" s="109"/>
      <c r="F220" s="109"/>
      <c r="G220" s="41"/>
      <c r="H220" s="1"/>
      <c r="I220" s="1"/>
      <c r="J220" s="159"/>
      <c r="K220" s="1"/>
      <c r="L220" s="159"/>
      <c r="M220" s="160"/>
      <c r="N220" s="159"/>
      <c r="O220" s="159"/>
      <c r="P220" s="169"/>
      <c r="Q220" s="40"/>
      <c r="R220" s="166" t="s">
        <v>2234</v>
      </c>
      <c r="S220" s="62"/>
      <c r="T220" s="62"/>
      <c r="U220" s="62"/>
      <c r="V220" s="62"/>
      <c r="W220" s="62"/>
      <c r="X220" s="168"/>
      <c r="Y220" s="167"/>
      <c r="Z220" s="166"/>
      <c r="AA220" s="62"/>
      <c r="AB220" s="62"/>
      <c r="AC220" s="62"/>
      <c r="AD220" s="62"/>
      <c r="AE220" s="62"/>
      <c r="AF220" s="50"/>
      <c r="AG220" s="50"/>
      <c r="AH220" s="50"/>
      <c r="AI220" s="50"/>
      <c r="AJ220" s="50"/>
      <c r="AK220" s="50"/>
      <c r="AL220" s="50"/>
      <c r="AM220" s="50"/>
      <c r="AN220" s="50"/>
      <c r="AO220" s="165"/>
      <c r="AP220" s="164"/>
      <c r="AQ220" s="163">
        <v>5</v>
      </c>
      <c r="AR220" s="162" t="s">
        <v>2251</v>
      </c>
      <c r="AS220" s="159"/>
      <c r="AT220" s="161"/>
      <c r="AU220" s="89">
        <f>ROUND(M213*X222,0)-AQ220</f>
        <v>423</v>
      </c>
      <c r="AV220" s="9"/>
    </row>
    <row r="221" spans="1:48" ht="14.25" customHeight="1" x14ac:dyDescent="0.3">
      <c r="A221" s="6">
        <v>22</v>
      </c>
      <c r="B221" s="154" t="s">
        <v>145</v>
      </c>
      <c r="C221" s="49" t="s">
        <v>2330</v>
      </c>
      <c r="D221" s="108"/>
      <c r="E221" s="109"/>
      <c r="F221" s="109"/>
      <c r="G221" s="41"/>
      <c r="H221" s="1"/>
      <c r="I221" s="1"/>
      <c r="J221" s="159"/>
      <c r="K221" s="1"/>
      <c r="L221" s="159"/>
      <c r="M221" s="160"/>
      <c r="N221" s="159"/>
      <c r="O221" s="159"/>
      <c r="P221" s="169"/>
      <c r="Q221" s="40"/>
      <c r="R221" s="67" t="s">
        <v>2231</v>
      </c>
      <c r="S221" s="58"/>
      <c r="T221" s="58"/>
      <c r="U221" s="58"/>
      <c r="V221" s="58"/>
      <c r="W221" s="58"/>
      <c r="X221" s="158"/>
      <c r="Y221" s="74"/>
      <c r="Z221" s="304" t="s">
        <v>2230</v>
      </c>
      <c r="AA221" s="305"/>
      <c r="AB221" s="305"/>
      <c r="AC221" s="305"/>
      <c r="AD221" s="305"/>
      <c r="AE221" s="306"/>
      <c r="AF221" s="62" t="s">
        <v>2244</v>
      </c>
      <c r="AG221" s="62"/>
      <c r="AH221" s="62"/>
      <c r="AI221" s="62"/>
      <c r="AJ221" s="62"/>
      <c r="AK221" s="62"/>
      <c r="AL221" s="62"/>
      <c r="AM221" s="62"/>
      <c r="AN221" s="62"/>
      <c r="AO221" s="50" t="s">
        <v>2224</v>
      </c>
      <c r="AP221" s="279">
        <v>0.7</v>
      </c>
      <c r="AQ221" s="157"/>
      <c r="AR221" s="156"/>
      <c r="AS221" s="156"/>
      <c r="AT221" s="155"/>
      <c r="AU221" s="89">
        <f>ROUND(ROUND(M213*X222,0)*AP221,0)-AQ220</f>
        <v>295</v>
      </c>
      <c r="AV221" s="9"/>
    </row>
    <row r="222" spans="1:48" ht="14.25" customHeight="1" x14ac:dyDescent="0.3">
      <c r="A222" s="6">
        <v>22</v>
      </c>
      <c r="B222" s="154" t="s">
        <v>144</v>
      </c>
      <c r="C222" s="49" t="s">
        <v>2329</v>
      </c>
      <c r="D222" s="108"/>
      <c r="E222" s="109"/>
      <c r="F222" s="109"/>
      <c r="G222" s="39"/>
      <c r="H222" s="4"/>
      <c r="I222" s="4"/>
      <c r="J222" s="152"/>
      <c r="K222" s="4"/>
      <c r="L222" s="152"/>
      <c r="M222" s="183"/>
      <c r="N222" s="152"/>
      <c r="O222" s="152"/>
      <c r="P222" s="185"/>
      <c r="Q222" s="17"/>
      <c r="R222" s="7"/>
      <c r="S222" s="7"/>
      <c r="T222" s="7"/>
      <c r="U222" s="7"/>
      <c r="V222" s="7"/>
      <c r="W222" s="276" t="s">
        <v>2224</v>
      </c>
      <c r="X222" s="150">
        <v>0.96499999999999997</v>
      </c>
      <c r="Y222" s="149"/>
      <c r="Z222" s="307"/>
      <c r="AA222" s="308"/>
      <c r="AB222" s="308"/>
      <c r="AC222" s="308"/>
      <c r="AD222" s="308"/>
      <c r="AE222" s="309"/>
      <c r="AF222" s="46" t="s">
        <v>2248</v>
      </c>
      <c r="AG222" s="46"/>
      <c r="AH222" s="46"/>
      <c r="AI222" s="46"/>
      <c r="AJ222" s="46"/>
      <c r="AK222" s="46"/>
      <c r="AL222" s="46"/>
      <c r="AM222" s="46"/>
      <c r="AN222" s="46"/>
      <c r="AO222" s="53" t="s">
        <v>2224</v>
      </c>
      <c r="AP222" s="277">
        <v>0.5</v>
      </c>
      <c r="AQ222" s="148"/>
      <c r="AR222" s="147"/>
      <c r="AS222" s="146"/>
      <c r="AT222" s="145"/>
      <c r="AU222" s="89">
        <f>ROUND(ROUND(M213*X222,0)*AP222,0)-AQ220</f>
        <v>209</v>
      </c>
      <c r="AV222" s="9"/>
    </row>
    <row r="223" spans="1:48" ht="14.25" customHeight="1" x14ac:dyDescent="0.3">
      <c r="A223" s="6">
        <v>22</v>
      </c>
      <c r="B223" s="154">
        <v>4271</v>
      </c>
      <c r="C223" s="49" t="s">
        <v>2328</v>
      </c>
      <c r="D223" s="108"/>
      <c r="E223" s="109"/>
      <c r="F223" s="109"/>
      <c r="G223" s="47" t="s">
        <v>2327</v>
      </c>
      <c r="H223" s="30"/>
      <c r="I223" s="30"/>
      <c r="J223" s="165"/>
      <c r="K223" s="30"/>
      <c r="L223" s="165"/>
      <c r="M223" s="164"/>
      <c r="N223" s="165"/>
      <c r="O223" s="165"/>
      <c r="P223" s="177"/>
      <c r="Q223" s="48"/>
      <c r="R223" s="30"/>
      <c r="S223" s="50"/>
      <c r="T223" s="50"/>
      <c r="U223" s="50"/>
      <c r="V223" s="50"/>
      <c r="W223" s="50"/>
      <c r="X223" s="52"/>
      <c r="Y223" s="171"/>
      <c r="Z223" s="166"/>
      <c r="AA223" s="62"/>
      <c r="AB223" s="62"/>
      <c r="AC223" s="62"/>
      <c r="AD223" s="62"/>
      <c r="AE223" s="62"/>
      <c r="AF223" s="50"/>
      <c r="AG223" s="50"/>
      <c r="AH223" s="50"/>
      <c r="AI223" s="50"/>
      <c r="AJ223" s="50"/>
      <c r="AK223" s="50"/>
      <c r="AL223" s="50"/>
      <c r="AM223" s="50"/>
      <c r="AN223" s="50"/>
      <c r="AO223" s="165"/>
      <c r="AP223" s="164"/>
      <c r="AQ223" s="176"/>
      <c r="AR223" s="165"/>
      <c r="AS223" s="165"/>
      <c r="AT223" s="175"/>
      <c r="AU223" s="89">
        <f>ROUND(M225,0)</f>
        <v>441</v>
      </c>
      <c r="AV223" s="9"/>
    </row>
    <row r="224" spans="1:48" ht="14.25" customHeight="1" x14ac:dyDescent="0.3">
      <c r="A224" s="6">
        <v>22</v>
      </c>
      <c r="B224" s="154">
        <v>4272</v>
      </c>
      <c r="C224" s="49" t="s">
        <v>2326</v>
      </c>
      <c r="D224" s="108"/>
      <c r="E224" s="109"/>
      <c r="F224" s="109"/>
      <c r="G224" s="41"/>
      <c r="H224" s="1"/>
      <c r="I224" s="1"/>
      <c r="J224" s="159"/>
      <c r="K224" s="1"/>
      <c r="L224" s="159"/>
      <c r="M224" s="160"/>
      <c r="N224" s="159"/>
      <c r="O224" s="159"/>
      <c r="P224" s="1"/>
      <c r="Q224" s="40"/>
      <c r="R224" s="1"/>
      <c r="S224" s="58"/>
      <c r="T224" s="58"/>
      <c r="U224" s="58"/>
      <c r="V224" s="58"/>
      <c r="W224" s="58"/>
      <c r="X224" s="158"/>
      <c r="Y224" s="74"/>
      <c r="Z224" s="304" t="s">
        <v>2230</v>
      </c>
      <c r="AA224" s="305"/>
      <c r="AB224" s="305"/>
      <c r="AC224" s="305"/>
      <c r="AD224" s="305"/>
      <c r="AE224" s="306"/>
      <c r="AF224" s="62" t="s">
        <v>2244</v>
      </c>
      <c r="AG224" s="62"/>
      <c r="AH224" s="62"/>
      <c r="AI224" s="62"/>
      <c r="AJ224" s="62"/>
      <c r="AK224" s="62"/>
      <c r="AL224" s="62"/>
      <c r="AM224" s="62"/>
      <c r="AN224" s="62"/>
      <c r="AO224" s="50" t="s">
        <v>2224</v>
      </c>
      <c r="AP224" s="142">
        <v>0.7</v>
      </c>
      <c r="AQ224" s="157"/>
      <c r="AR224" s="156"/>
      <c r="AS224" s="156"/>
      <c r="AT224" s="155"/>
      <c r="AU224" s="89">
        <f>ROUND(M225*AP224,0)</f>
        <v>309</v>
      </c>
      <c r="AV224" s="9"/>
    </row>
    <row r="225" spans="1:48" ht="14.25" customHeight="1" x14ac:dyDescent="0.3">
      <c r="A225" s="6">
        <v>22</v>
      </c>
      <c r="B225" s="154" t="s">
        <v>265</v>
      </c>
      <c r="C225" s="49" t="s">
        <v>2325</v>
      </c>
      <c r="D225" s="108"/>
      <c r="E225" s="109"/>
      <c r="F225" s="109"/>
      <c r="G225" s="41"/>
      <c r="H225" s="1"/>
      <c r="I225" s="1"/>
      <c r="J225" s="159"/>
      <c r="K225" s="1"/>
      <c r="L225" s="159"/>
      <c r="M225" s="174">
        <v>441</v>
      </c>
      <c r="N225" s="1" t="s">
        <v>1860</v>
      </c>
      <c r="O225" s="159"/>
      <c r="P225" s="169"/>
      <c r="Q225" s="40"/>
      <c r="R225" s="1"/>
      <c r="S225" s="58"/>
      <c r="T225" s="58"/>
      <c r="U225" s="58"/>
      <c r="V225" s="58"/>
      <c r="W225" s="58"/>
      <c r="X225" s="158"/>
      <c r="Y225" s="74"/>
      <c r="Z225" s="307"/>
      <c r="AA225" s="308"/>
      <c r="AB225" s="308"/>
      <c r="AC225" s="308"/>
      <c r="AD225" s="308"/>
      <c r="AE225" s="309"/>
      <c r="AF225" s="62" t="s">
        <v>2248</v>
      </c>
      <c r="AG225" s="62"/>
      <c r="AH225" s="62"/>
      <c r="AI225" s="62"/>
      <c r="AJ225" s="62"/>
      <c r="AK225" s="62"/>
      <c r="AL225" s="62"/>
      <c r="AM225" s="62"/>
      <c r="AN225" s="62"/>
      <c r="AO225" s="50" t="s">
        <v>2224</v>
      </c>
      <c r="AP225" s="142">
        <v>0.5</v>
      </c>
      <c r="AQ225" s="157"/>
      <c r="AR225" s="156"/>
      <c r="AS225" s="156"/>
      <c r="AT225" s="155"/>
      <c r="AU225" s="89">
        <f>ROUND(M225*AP225,0)</f>
        <v>221</v>
      </c>
      <c r="AV225" s="9"/>
    </row>
    <row r="226" spans="1:48" ht="14.25" customHeight="1" x14ac:dyDescent="0.3">
      <c r="A226" s="6">
        <v>22</v>
      </c>
      <c r="B226" s="154">
        <v>4273</v>
      </c>
      <c r="C226" s="49" t="s">
        <v>2324</v>
      </c>
      <c r="D226" s="108"/>
      <c r="E226" s="109"/>
      <c r="F226" s="109"/>
      <c r="G226" s="41"/>
      <c r="H226" s="1"/>
      <c r="I226" s="1"/>
      <c r="J226" s="159"/>
      <c r="K226" s="1"/>
      <c r="L226" s="159"/>
      <c r="M226" s="160"/>
      <c r="N226" s="159"/>
      <c r="O226" s="159"/>
      <c r="P226" s="169"/>
      <c r="Q226" s="40"/>
      <c r="R226" s="166" t="s">
        <v>2234</v>
      </c>
      <c r="S226" s="62"/>
      <c r="T226" s="62"/>
      <c r="U226" s="62"/>
      <c r="V226" s="62"/>
      <c r="W226" s="62"/>
      <c r="X226" s="168"/>
      <c r="Y226" s="167"/>
      <c r="Z226" s="67"/>
      <c r="AA226" s="58"/>
      <c r="AB226" s="58"/>
      <c r="AC226" s="58"/>
      <c r="AD226" s="58"/>
      <c r="AE226" s="58"/>
      <c r="AF226" s="50"/>
      <c r="AG226" s="50"/>
      <c r="AH226" s="50"/>
      <c r="AI226" s="50"/>
      <c r="AJ226" s="50"/>
      <c r="AK226" s="50"/>
      <c r="AL226" s="50"/>
      <c r="AM226" s="50"/>
      <c r="AN226" s="50"/>
      <c r="AO226" s="165"/>
      <c r="AP226" s="164"/>
      <c r="AQ226" s="173"/>
      <c r="AR226" s="159"/>
      <c r="AS226" s="159"/>
      <c r="AT226" s="161"/>
      <c r="AU226" s="89">
        <f>ROUND(M225*X228,0)</f>
        <v>426</v>
      </c>
      <c r="AV226" s="9"/>
    </row>
    <row r="227" spans="1:48" ht="14.25" customHeight="1" x14ac:dyDescent="0.3">
      <c r="A227" s="6">
        <v>22</v>
      </c>
      <c r="B227" s="154">
        <v>4274</v>
      </c>
      <c r="C227" s="49" t="s">
        <v>2323</v>
      </c>
      <c r="D227" s="108"/>
      <c r="E227" s="109"/>
      <c r="F227" s="109"/>
      <c r="G227" s="41"/>
      <c r="H227" s="1"/>
      <c r="I227" s="1"/>
      <c r="J227" s="159"/>
      <c r="K227" s="1"/>
      <c r="L227" s="159"/>
      <c r="M227" s="160"/>
      <c r="N227" s="159"/>
      <c r="O227" s="159"/>
      <c r="P227" s="169"/>
      <c r="Q227" s="40"/>
      <c r="R227" s="67" t="s">
        <v>2231</v>
      </c>
      <c r="S227" s="58"/>
      <c r="T227" s="58"/>
      <c r="U227" s="58"/>
      <c r="V227" s="58"/>
      <c r="W227" s="58"/>
      <c r="X227" s="158"/>
      <c r="Y227" s="74"/>
      <c r="Z227" s="304" t="s">
        <v>2230</v>
      </c>
      <c r="AA227" s="305"/>
      <c r="AB227" s="305"/>
      <c r="AC227" s="305"/>
      <c r="AD227" s="305"/>
      <c r="AE227" s="306"/>
      <c r="AF227" s="62" t="s">
        <v>2244</v>
      </c>
      <c r="AG227" s="62"/>
      <c r="AH227" s="62"/>
      <c r="AI227" s="62"/>
      <c r="AJ227" s="62"/>
      <c r="AK227" s="62"/>
      <c r="AL227" s="62"/>
      <c r="AM227" s="62"/>
      <c r="AN227" s="62"/>
      <c r="AO227" s="50" t="s">
        <v>2224</v>
      </c>
      <c r="AP227" s="142">
        <v>0.7</v>
      </c>
      <c r="AQ227" s="157"/>
      <c r="AR227" s="156"/>
      <c r="AS227" s="156"/>
      <c r="AT227" s="155"/>
      <c r="AU227" s="89">
        <f>ROUND(ROUND(M225*X228,0)*AP227,0)</f>
        <v>298</v>
      </c>
      <c r="AV227" s="9"/>
    </row>
    <row r="228" spans="1:48" ht="14.25" customHeight="1" x14ac:dyDescent="0.3">
      <c r="A228" s="6">
        <v>22</v>
      </c>
      <c r="B228" s="154" t="s">
        <v>264</v>
      </c>
      <c r="C228" s="49" t="s">
        <v>2322</v>
      </c>
      <c r="D228" s="108"/>
      <c r="E228" s="109"/>
      <c r="F228" s="109"/>
      <c r="G228" s="41"/>
      <c r="H228" s="1"/>
      <c r="I228" s="1"/>
      <c r="J228" s="159"/>
      <c r="K228" s="1"/>
      <c r="L228" s="159"/>
      <c r="M228" s="160"/>
      <c r="N228" s="159"/>
      <c r="O228" s="159"/>
      <c r="P228" s="169"/>
      <c r="Q228" s="40"/>
      <c r="R228" s="7"/>
      <c r="S228" s="7"/>
      <c r="T228" s="7"/>
      <c r="U228" s="7"/>
      <c r="V228" s="7"/>
      <c r="W228" s="127" t="s">
        <v>2224</v>
      </c>
      <c r="X228" s="150">
        <v>0.96499999999999997</v>
      </c>
      <c r="Y228" s="149"/>
      <c r="Z228" s="307"/>
      <c r="AA228" s="308"/>
      <c r="AB228" s="308"/>
      <c r="AC228" s="308"/>
      <c r="AD228" s="308"/>
      <c r="AE228" s="309"/>
      <c r="AF228" s="62" t="s">
        <v>2248</v>
      </c>
      <c r="AG228" s="62"/>
      <c r="AH228" s="62"/>
      <c r="AI228" s="62"/>
      <c r="AJ228" s="62"/>
      <c r="AK228" s="62"/>
      <c r="AL228" s="62"/>
      <c r="AM228" s="62"/>
      <c r="AN228" s="62"/>
      <c r="AO228" s="50" t="s">
        <v>2224</v>
      </c>
      <c r="AP228" s="142">
        <v>0.5</v>
      </c>
      <c r="AQ228" s="172"/>
      <c r="AR228" s="146"/>
      <c r="AS228" s="146"/>
      <c r="AT228" s="145"/>
      <c r="AU228" s="89">
        <f>ROUND(ROUND(M225*X228,0)*AP228,0)</f>
        <v>213</v>
      </c>
      <c r="AV228" s="9"/>
    </row>
    <row r="229" spans="1:48" ht="14.25" customHeight="1" x14ac:dyDescent="0.3">
      <c r="A229" s="6">
        <v>22</v>
      </c>
      <c r="B229" s="154" t="s">
        <v>143</v>
      </c>
      <c r="C229" s="49" t="s">
        <v>2321</v>
      </c>
      <c r="D229" s="108"/>
      <c r="E229" s="109"/>
      <c r="F229" s="109"/>
      <c r="G229" s="41"/>
      <c r="H229" s="1"/>
      <c r="I229" s="1"/>
      <c r="J229" s="159"/>
      <c r="K229" s="1"/>
      <c r="L229" s="159"/>
      <c r="M229" s="160"/>
      <c r="N229" s="159"/>
      <c r="O229" s="159"/>
      <c r="P229" s="169"/>
      <c r="Q229" s="40"/>
      <c r="R229" s="30"/>
      <c r="S229" s="50"/>
      <c r="T229" s="50"/>
      <c r="U229" s="50"/>
      <c r="V229" s="50"/>
      <c r="W229" s="50"/>
      <c r="X229" s="52"/>
      <c r="Y229" s="171"/>
      <c r="Z229" s="166"/>
      <c r="AA229" s="62"/>
      <c r="AB229" s="62"/>
      <c r="AC229" s="62"/>
      <c r="AD229" s="62"/>
      <c r="AE229" s="62"/>
      <c r="AF229" s="50"/>
      <c r="AG229" s="50"/>
      <c r="AH229" s="50"/>
      <c r="AI229" s="50"/>
      <c r="AJ229" s="50"/>
      <c r="AK229" s="50"/>
      <c r="AL229" s="50"/>
      <c r="AM229" s="50"/>
      <c r="AN229" s="50"/>
      <c r="AO229" s="165"/>
      <c r="AP229" s="164"/>
      <c r="AQ229" s="310" t="s">
        <v>2255</v>
      </c>
      <c r="AR229" s="311"/>
      <c r="AS229" s="311"/>
      <c r="AT229" s="312"/>
      <c r="AU229" s="89">
        <f>ROUND(M225,0)-AQ232</f>
        <v>436</v>
      </c>
      <c r="AV229" s="9"/>
    </row>
    <row r="230" spans="1:48" ht="14.25" customHeight="1" x14ac:dyDescent="0.3">
      <c r="A230" s="6">
        <v>22</v>
      </c>
      <c r="B230" s="154" t="s">
        <v>142</v>
      </c>
      <c r="C230" s="49" t="s">
        <v>2320</v>
      </c>
      <c r="D230" s="108"/>
      <c r="E230" s="109"/>
      <c r="F230" s="109"/>
      <c r="G230" s="41"/>
      <c r="H230" s="1"/>
      <c r="I230" s="1"/>
      <c r="J230" s="159"/>
      <c r="K230" s="1"/>
      <c r="L230" s="159"/>
      <c r="M230" s="160"/>
      <c r="N230" s="159"/>
      <c r="O230" s="159"/>
      <c r="P230" s="170"/>
      <c r="Q230" s="40"/>
      <c r="R230" s="1"/>
      <c r="S230" s="58"/>
      <c r="T230" s="58"/>
      <c r="U230" s="58"/>
      <c r="V230" s="58"/>
      <c r="W230" s="58"/>
      <c r="X230" s="158"/>
      <c r="Y230" s="74"/>
      <c r="Z230" s="304" t="s">
        <v>2230</v>
      </c>
      <c r="AA230" s="305"/>
      <c r="AB230" s="305"/>
      <c r="AC230" s="305"/>
      <c r="AD230" s="305"/>
      <c r="AE230" s="306"/>
      <c r="AF230" s="62" t="s">
        <v>2244</v>
      </c>
      <c r="AG230" s="62"/>
      <c r="AH230" s="62"/>
      <c r="AI230" s="62"/>
      <c r="AJ230" s="62"/>
      <c r="AK230" s="62"/>
      <c r="AL230" s="62"/>
      <c r="AM230" s="62"/>
      <c r="AN230" s="62"/>
      <c r="AO230" s="50" t="s">
        <v>2224</v>
      </c>
      <c r="AP230" s="142">
        <v>0.7</v>
      </c>
      <c r="AQ230" s="313"/>
      <c r="AR230" s="314"/>
      <c r="AS230" s="314"/>
      <c r="AT230" s="315"/>
      <c r="AU230" s="89">
        <f>ROUND(M225*AP230,0)-AQ232</f>
        <v>304</v>
      </c>
      <c r="AV230" s="9"/>
    </row>
    <row r="231" spans="1:48" ht="14.25" customHeight="1" x14ac:dyDescent="0.3">
      <c r="A231" s="6">
        <v>22</v>
      </c>
      <c r="B231" s="154" t="s">
        <v>141</v>
      </c>
      <c r="C231" s="49" t="s">
        <v>2319</v>
      </c>
      <c r="D231" s="108"/>
      <c r="E231" s="109"/>
      <c r="F231" s="109"/>
      <c r="G231" s="41"/>
      <c r="H231" s="1"/>
      <c r="I231" s="1"/>
      <c r="J231" s="159"/>
      <c r="K231" s="1"/>
      <c r="L231" s="159"/>
      <c r="M231" s="160"/>
      <c r="N231" s="159"/>
      <c r="O231" s="159"/>
      <c r="P231" s="169"/>
      <c r="Q231" s="40"/>
      <c r="R231" s="1"/>
      <c r="S231" s="58"/>
      <c r="T231" s="58"/>
      <c r="U231" s="58"/>
      <c r="V231" s="58"/>
      <c r="W231" s="58"/>
      <c r="X231" s="158"/>
      <c r="Y231" s="74"/>
      <c r="Z231" s="307"/>
      <c r="AA231" s="308"/>
      <c r="AB231" s="308"/>
      <c r="AC231" s="308"/>
      <c r="AD231" s="308"/>
      <c r="AE231" s="309"/>
      <c r="AF231" s="62" t="s">
        <v>2248</v>
      </c>
      <c r="AG231" s="62"/>
      <c r="AH231" s="62"/>
      <c r="AI231" s="62"/>
      <c r="AJ231" s="62"/>
      <c r="AK231" s="62"/>
      <c r="AL231" s="62"/>
      <c r="AM231" s="62"/>
      <c r="AN231" s="62"/>
      <c r="AO231" s="50" t="s">
        <v>2224</v>
      </c>
      <c r="AP231" s="142">
        <v>0.5</v>
      </c>
      <c r="AQ231" s="313"/>
      <c r="AR231" s="314"/>
      <c r="AS231" s="314"/>
      <c r="AT231" s="315"/>
      <c r="AU231" s="89">
        <f>ROUND(M225*AP231,0)-AQ232</f>
        <v>216</v>
      </c>
      <c r="AV231" s="9"/>
    </row>
    <row r="232" spans="1:48" ht="14.25" customHeight="1" x14ac:dyDescent="0.3">
      <c r="A232" s="6">
        <v>22</v>
      </c>
      <c r="B232" s="154" t="s">
        <v>140</v>
      </c>
      <c r="C232" s="49" t="s">
        <v>2318</v>
      </c>
      <c r="D232" s="108"/>
      <c r="E232" s="109"/>
      <c r="F232" s="109"/>
      <c r="G232" s="41"/>
      <c r="H232" s="1"/>
      <c r="I232" s="1"/>
      <c r="J232" s="159"/>
      <c r="K232" s="1"/>
      <c r="L232" s="159"/>
      <c r="M232" s="160"/>
      <c r="N232" s="159"/>
      <c r="O232" s="159"/>
      <c r="P232" s="169"/>
      <c r="Q232" s="40"/>
      <c r="R232" s="166" t="s">
        <v>2234</v>
      </c>
      <c r="S232" s="62"/>
      <c r="T232" s="62"/>
      <c r="U232" s="62"/>
      <c r="V232" s="62"/>
      <c r="W232" s="62"/>
      <c r="X232" s="168"/>
      <c r="Y232" s="167"/>
      <c r="Z232" s="166"/>
      <c r="AA232" s="62"/>
      <c r="AB232" s="62"/>
      <c r="AC232" s="62"/>
      <c r="AD232" s="62"/>
      <c r="AE232" s="62"/>
      <c r="AF232" s="50"/>
      <c r="AG232" s="50"/>
      <c r="AH232" s="50"/>
      <c r="AI232" s="50"/>
      <c r="AJ232" s="50"/>
      <c r="AK232" s="50"/>
      <c r="AL232" s="50"/>
      <c r="AM232" s="50"/>
      <c r="AN232" s="50"/>
      <c r="AO232" s="165"/>
      <c r="AP232" s="164"/>
      <c r="AQ232" s="163">
        <v>5</v>
      </c>
      <c r="AR232" s="162" t="s">
        <v>2251</v>
      </c>
      <c r="AS232" s="159"/>
      <c r="AT232" s="161"/>
      <c r="AU232" s="89">
        <f>ROUND(M225*X234,0)-AQ232</f>
        <v>421</v>
      </c>
      <c r="AV232" s="9"/>
    </row>
    <row r="233" spans="1:48" ht="14.25" customHeight="1" x14ac:dyDescent="0.3">
      <c r="A233" s="6">
        <v>22</v>
      </c>
      <c r="B233" s="154" t="s">
        <v>139</v>
      </c>
      <c r="C233" s="49" t="s">
        <v>2317</v>
      </c>
      <c r="D233" s="108"/>
      <c r="E233" s="109"/>
      <c r="F233" s="109"/>
      <c r="G233" s="41"/>
      <c r="H233" s="1"/>
      <c r="I233" s="1"/>
      <c r="J233" s="159"/>
      <c r="K233" s="1"/>
      <c r="L233" s="159"/>
      <c r="M233" s="160"/>
      <c r="N233" s="159"/>
      <c r="O233" s="159"/>
      <c r="P233" s="169"/>
      <c r="Q233" s="40"/>
      <c r="R233" s="67" t="s">
        <v>2231</v>
      </c>
      <c r="S233" s="58"/>
      <c r="T233" s="58"/>
      <c r="U233" s="58"/>
      <c r="V233" s="58"/>
      <c r="W233" s="58"/>
      <c r="X233" s="158"/>
      <c r="Y233" s="74"/>
      <c r="Z233" s="304" t="s">
        <v>2230</v>
      </c>
      <c r="AA233" s="305"/>
      <c r="AB233" s="305"/>
      <c r="AC233" s="305"/>
      <c r="AD233" s="305"/>
      <c r="AE233" s="306"/>
      <c r="AF233" s="62" t="s">
        <v>2244</v>
      </c>
      <c r="AG233" s="62"/>
      <c r="AH233" s="62"/>
      <c r="AI233" s="62"/>
      <c r="AJ233" s="62"/>
      <c r="AK233" s="62"/>
      <c r="AL233" s="62"/>
      <c r="AM233" s="62"/>
      <c r="AN233" s="62"/>
      <c r="AO233" s="50" t="s">
        <v>2224</v>
      </c>
      <c r="AP233" s="142">
        <v>0.7</v>
      </c>
      <c r="AQ233" s="157"/>
      <c r="AR233" s="156"/>
      <c r="AS233" s="156"/>
      <c r="AT233" s="155"/>
      <c r="AU233" s="89">
        <f>ROUND(ROUND(M225*X234,0)*AP233,0)-AQ232</f>
        <v>293</v>
      </c>
      <c r="AV233" s="9"/>
    </row>
    <row r="234" spans="1:48" ht="14.25" customHeight="1" x14ac:dyDescent="0.3">
      <c r="A234" s="6">
        <v>22</v>
      </c>
      <c r="B234" s="154" t="s">
        <v>138</v>
      </c>
      <c r="C234" s="49" t="s">
        <v>2316</v>
      </c>
      <c r="D234" s="108"/>
      <c r="E234" s="109"/>
      <c r="F234" s="109"/>
      <c r="G234" s="41"/>
      <c r="H234" s="1"/>
      <c r="I234" s="1"/>
      <c r="J234" s="159"/>
      <c r="K234" s="1"/>
      <c r="L234" s="159"/>
      <c r="M234" s="160"/>
      <c r="N234" s="159"/>
      <c r="O234" s="159"/>
      <c r="P234" s="169"/>
      <c r="Q234" s="40"/>
      <c r="R234" s="7"/>
      <c r="S234" s="7"/>
      <c r="T234" s="7"/>
      <c r="U234" s="7"/>
      <c r="V234" s="7"/>
      <c r="W234" s="127" t="s">
        <v>2224</v>
      </c>
      <c r="X234" s="150">
        <v>0.96499999999999997</v>
      </c>
      <c r="Y234" s="149"/>
      <c r="Z234" s="307"/>
      <c r="AA234" s="308"/>
      <c r="AB234" s="308"/>
      <c r="AC234" s="308"/>
      <c r="AD234" s="308"/>
      <c r="AE234" s="309"/>
      <c r="AF234" s="62" t="s">
        <v>2248</v>
      </c>
      <c r="AG234" s="62"/>
      <c r="AH234" s="62"/>
      <c r="AI234" s="62"/>
      <c r="AJ234" s="62"/>
      <c r="AK234" s="62"/>
      <c r="AL234" s="62"/>
      <c r="AM234" s="62"/>
      <c r="AN234" s="62"/>
      <c r="AO234" s="50" t="s">
        <v>2224</v>
      </c>
      <c r="AP234" s="142">
        <v>0.5</v>
      </c>
      <c r="AQ234" s="148"/>
      <c r="AR234" s="147"/>
      <c r="AS234" s="146"/>
      <c r="AT234" s="145"/>
      <c r="AU234" s="89">
        <f>ROUND(ROUND(M225*X234,0)*AP234,0)-AQ232</f>
        <v>208</v>
      </c>
      <c r="AV234" s="9"/>
    </row>
    <row r="235" spans="1:48" ht="14.25" customHeight="1" x14ac:dyDescent="0.3">
      <c r="A235" s="6">
        <v>22</v>
      </c>
      <c r="B235" s="154">
        <v>4281</v>
      </c>
      <c r="C235" s="49" t="s">
        <v>2315</v>
      </c>
      <c r="D235" s="108"/>
      <c r="E235" s="109"/>
      <c r="F235" s="109"/>
      <c r="G235" s="47" t="s">
        <v>2314</v>
      </c>
      <c r="H235" s="30"/>
      <c r="I235" s="30"/>
      <c r="J235" s="165"/>
      <c r="K235" s="30"/>
      <c r="L235" s="165"/>
      <c r="M235" s="164"/>
      <c r="N235" s="165"/>
      <c r="O235" s="165"/>
      <c r="P235" s="177"/>
      <c r="Q235" s="48"/>
      <c r="R235" s="30"/>
      <c r="S235" s="50"/>
      <c r="T235" s="50"/>
      <c r="U235" s="50"/>
      <c r="V235" s="50"/>
      <c r="W235" s="50"/>
      <c r="X235" s="52"/>
      <c r="Y235" s="171"/>
      <c r="Z235" s="166"/>
      <c r="AA235" s="62"/>
      <c r="AB235" s="62"/>
      <c r="AC235" s="62"/>
      <c r="AD235" s="62"/>
      <c r="AE235" s="62"/>
      <c r="AF235" s="50"/>
      <c r="AG235" s="50"/>
      <c r="AH235" s="50"/>
      <c r="AI235" s="50"/>
      <c r="AJ235" s="50"/>
      <c r="AK235" s="50"/>
      <c r="AL235" s="50"/>
      <c r="AM235" s="50"/>
      <c r="AN235" s="50"/>
      <c r="AO235" s="165"/>
      <c r="AP235" s="164"/>
      <c r="AQ235" s="176"/>
      <c r="AR235" s="165"/>
      <c r="AS235" s="165"/>
      <c r="AT235" s="175"/>
      <c r="AU235" s="89">
        <f>ROUND(M237,0)</f>
        <v>438</v>
      </c>
      <c r="AV235" s="9"/>
    </row>
    <row r="236" spans="1:48" ht="14.25" customHeight="1" x14ac:dyDescent="0.3">
      <c r="A236" s="6">
        <v>22</v>
      </c>
      <c r="B236" s="154">
        <v>4282</v>
      </c>
      <c r="C236" s="49" t="s">
        <v>2313</v>
      </c>
      <c r="D236" s="108"/>
      <c r="E236" s="109"/>
      <c r="F236" s="109"/>
      <c r="G236" s="41"/>
      <c r="H236" s="1"/>
      <c r="I236" s="1"/>
      <c r="J236" s="159"/>
      <c r="K236" s="1"/>
      <c r="L236" s="159"/>
      <c r="M236" s="160"/>
      <c r="N236" s="159"/>
      <c r="O236" s="159"/>
      <c r="P236" s="1"/>
      <c r="Q236" s="40"/>
      <c r="R236" s="1"/>
      <c r="S236" s="58"/>
      <c r="T236" s="58"/>
      <c r="U236" s="58"/>
      <c r="V236" s="58"/>
      <c r="W236" s="58"/>
      <c r="X236" s="158"/>
      <c r="Y236" s="74"/>
      <c r="Z236" s="304" t="s">
        <v>2230</v>
      </c>
      <c r="AA236" s="305"/>
      <c r="AB236" s="305"/>
      <c r="AC236" s="305"/>
      <c r="AD236" s="305"/>
      <c r="AE236" s="306"/>
      <c r="AF236" s="62" t="s">
        <v>2244</v>
      </c>
      <c r="AG236" s="62"/>
      <c r="AH236" s="62"/>
      <c r="AI236" s="62"/>
      <c r="AJ236" s="62"/>
      <c r="AK236" s="62"/>
      <c r="AL236" s="62"/>
      <c r="AM236" s="62"/>
      <c r="AN236" s="62"/>
      <c r="AO236" s="50" t="s">
        <v>2224</v>
      </c>
      <c r="AP236" s="142">
        <v>0.7</v>
      </c>
      <c r="AQ236" s="157"/>
      <c r="AR236" s="156"/>
      <c r="AS236" s="156"/>
      <c r="AT236" s="155"/>
      <c r="AU236" s="89">
        <f>ROUND(M237*AP236,0)</f>
        <v>307</v>
      </c>
      <c r="AV236" s="9"/>
    </row>
    <row r="237" spans="1:48" ht="14.25" customHeight="1" x14ac:dyDescent="0.3">
      <c r="A237" s="6">
        <v>22</v>
      </c>
      <c r="B237" s="154" t="s">
        <v>263</v>
      </c>
      <c r="C237" s="49" t="s">
        <v>2312</v>
      </c>
      <c r="D237" s="108"/>
      <c r="E237" s="109"/>
      <c r="F237" s="109"/>
      <c r="G237" s="41"/>
      <c r="H237" s="1"/>
      <c r="I237" s="1"/>
      <c r="J237" s="159"/>
      <c r="K237" s="1"/>
      <c r="L237" s="159"/>
      <c r="M237" s="174">
        <v>438</v>
      </c>
      <c r="N237" s="1" t="s">
        <v>1860</v>
      </c>
      <c r="O237" s="159"/>
      <c r="P237" s="169"/>
      <c r="Q237" s="40"/>
      <c r="R237" s="1"/>
      <c r="S237" s="58"/>
      <c r="T237" s="58"/>
      <c r="U237" s="58"/>
      <c r="V237" s="58"/>
      <c r="W237" s="58"/>
      <c r="X237" s="158"/>
      <c r="Y237" s="74"/>
      <c r="Z237" s="307"/>
      <c r="AA237" s="308"/>
      <c r="AB237" s="308"/>
      <c r="AC237" s="308"/>
      <c r="AD237" s="308"/>
      <c r="AE237" s="309"/>
      <c r="AF237" s="62" t="s">
        <v>2248</v>
      </c>
      <c r="AG237" s="62"/>
      <c r="AH237" s="62"/>
      <c r="AI237" s="62"/>
      <c r="AJ237" s="62"/>
      <c r="AK237" s="62"/>
      <c r="AL237" s="62"/>
      <c r="AM237" s="62"/>
      <c r="AN237" s="62"/>
      <c r="AO237" s="50" t="s">
        <v>2224</v>
      </c>
      <c r="AP237" s="142">
        <v>0.5</v>
      </c>
      <c r="AQ237" s="157"/>
      <c r="AR237" s="156"/>
      <c r="AS237" s="156"/>
      <c r="AT237" s="155"/>
      <c r="AU237" s="89">
        <f>ROUND(M237*AP237,0)</f>
        <v>219</v>
      </c>
      <c r="AV237" s="9"/>
    </row>
    <row r="238" spans="1:48" ht="14.25" customHeight="1" x14ac:dyDescent="0.3">
      <c r="A238" s="6">
        <v>22</v>
      </c>
      <c r="B238" s="154">
        <v>4283</v>
      </c>
      <c r="C238" s="49" t="s">
        <v>2311</v>
      </c>
      <c r="D238" s="108"/>
      <c r="E238" s="109"/>
      <c r="F238" s="109"/>
      <c r="G238" s="41"/>
      <c r="H238" s="1"/>
      <c r="I238" s="1"/>
      <c r="J238" s="159"/>
      <c r="K238" s="1"/>
      <c r="L238" s="159"/>
      <c r="M238" s="160"/>
      <c r="N238" s="159"/>
      <c r="O238" s="159"/>
      <c r="P238" s="169"/>
      <c r="Q238" s="40"/>
      <c r="R238" s="166" t="s">
        <v>2234</v>
      </c>
      <c r="S238" s="62"/>
      <c r="T238" s="62"/>
      <c r="U238" s="62"/>
      <c r="V238" s="62"/>
      <c r="W238" s="62"/>
      <c r="X238" s="168"/>
      <c r="Y238" s="167"/>
      <c r="Z238" s="67"/>
      <c r="AA238" s="58"/>
      <c r="AB238" s="58"/>
      <c r="AC238" s="58"/>
      <c r="AD238" s="58"/>
      <c r="AE238" s="58"/>
      <c r="AF238" s="50"/>
      <c r="AG238" s="50"/>
      <c r="AH238" s="50"/>
      <c r="AI238" s="50"/>
      <c r="AJ238" s="50"/>
      <c r="AK238" s="50"/>
      <c r="AL238" s="50"/>
      <c r="AM238" s="50"/>
      <c r="AN238" s="50"/>
      <c r="AO238" s="165"/>
      <c r="AP238" s="164"/>
      <c r="AQ238" s="173"/>
      <c r="AR238" s="159"/>
      <c r="AS238" s="159"/>
      <c r="AT238" s="161"/>
      <c r="AU238" s="89">
        <f>ROUND(M237*X240,0)</f>
        <v>423</v>
      </c>
      <c r="AV238" s="9"/>
    </row>
    <row r="239" spans="1:48" ht="14.25" customHeight="1" x14ac:dyDescent="0.3">
      <c r="A239" s="6">
        <v>22</v>
      </c>
      <c r="B239" s="154">
        <v>4284</v>
      </c>
      <c r="C239" s="49" t="s">
        <v>2310</v>
      </c>
      <c r="D239" s="108"/>
      <c r="E239" s="109"/>
      <c r="F239" s="109"/>
      <c r="G239" s="41"/>
      <c r="H239" s="1"/>
      <c r="I239" s="1"/>
      <c r="J239" s="159"/>
      <c r="K239" s="1"/>
      <c r="L239" s="159"/>
      <c r="M239" s="160"/>
      <c r="N239" s="159"/>
      <c r="O239" s="159"/>
      <c r="P239" s="169"/>
      <c r="Q239" s="40"/>
      <c r="R239" s="67" t="s">
        <v>2231</v>
      </c>
      <c r="S239" s="58"/>
      <c r="T239" s="58"/>
      <c r="U239" s="58"/>
      <c r="V239" s="58"/>
      <c r="W239" s="58"/>
      <c r="X239" s="158"/>
      <c r="Y239" s="74"/>
      <c r="Z239" s="304" t="s">
        <v>2230</v>
      </c>
      <c r="AA239" s="305"/>
      <c r="AB239" s="305"/>
      <c r="AC239" s="305"/>
      <c r="AD239" s="305"/>
      <c r="AE239" s="306"/>
      <c r="AF239" s="62" t="s">
        <v>2244</v>
      </c>
      <c r="AG239" s="62"/>
      <c r="AH239" s="62"/>
      <c r="AI239" s="62"/>
      <c r="AJ239" s="62"/>
      <c r="AK239" s="62"/>
      <c r="AL239" s="62"/>
      <c r="AM239" s="62"/>
      <c r="AN239" s="62"/>
      <c r="AO239" s="50" t="s">
        <v>2224</v>
      </c>
      <c r="AP239" s="142">
        <v>0.7</v>
      </c>
      <c r="AQ239" s="157"/>
      <c r="AR239" s="156"/>
      <c r="AS239" s="156"/>
      <c r="AT239" s="155"/>
      <c r="AU239" s="89">
        <f>ROUND(ROUND(M237*X240,0)*AP239,0)</f>
        <v>296</v>
      </c>
      <c r="AV239" s="9"/>
    </row>
    <row r="240" spans="1:48" ht="14.25" customHeight="1" x14ac:dyDescent="0.3">
      <c r="A240" s="6">
        <v>22</v>
      </c>
      <c r="B240" s="154" t="s">
        <v>262</v>
      </c>
      <c r="C240" s="49" t="s">
        <v>2309</v>
      </c>
      <c r="D240" s="108"/>
      <c r="E240" s="109"/>
      <c r="F240" s="109"/>
      <c r="G240" s="41"/>
      <c r="H240" s="1"/>
      <c r="I240" s="1"/>
      <c r="J240" s="159"/>
      <c r="K240" s="1"/>
      <c r="L240" s="159"/>
      <c r="M240" s="160"/>
      <c r="N240" s="159"/>
      <c r="O240" s="159"/>
      <c r="P240" s="169"/>
      <c r="Q240" s="40"/>
      <c r="R240" s="7"/>
      <c r="S240" s="7"/>
      <c r="T240" s="7"/>
      <c r="U240" s="7"/>
      <c r="V240" s="7"/>
      <c r="W240" s="127" t="s">
        <v>2224</v>
      </c>
      <c r="X240" s="150">
        <v>0.96499999999999997</v>
      </c>
      <c r="Y240" s="149"/>
      <c r="Z240" s="307"/>
      <c r="AA240" s="308"/>
      <c r="AB240" s="308"/>
      <c r="AC240" s="308"/>
      <c r="AD240" s="308"/>
      <c r="AE240" s="309"/>
      <c r="AF240" s="62" t="s">
        <v>2248</v>
      </c>
      <c r="AG240" s="62"/>
      <c r="AH240" s="62"/>
      <c r="AI240" s="62"/>
      <c r="AJ240" s="62"/>
      <c r="AK240" s="62"/>
      <c r="AL240" s="62"/>
      <c r="AM240" s="62"/>
      <c r="AN240" s="62"/>
      <c r="AO240" s="50" t="s">
        <v>2224</v>
      </c>
      <c r="AP240" s="142">
        <v>0.5</v>
      </c>
      <c r="AQ240" s="172"/>
      <c r="AR240" s="146"/>
      <c r="AS240" s="146"/>
      <c r="AT240" s="145"/>
      <c r="AU240" s="89">
        <f>ROUND(ROUND(M237*X240,0)*AP240,0)</f>
        <v>212</v>
      </c>
      <c r="AV240" s="9"/>
    </row>
    <row r="241" spans="1:48" ht="14.25" customHeight="1" x14ac:dyDescent="0.3">
      <c r="A241" s="6">
        <v>22</v>
      </c>
      <c r="B241" s="154" t="s">
        <v>137</v>
      </c>
      <c r="C241" s="49" t="s">
        <v>2308</v>
      </c>
      <c r="D241" s="108"/>
      <c r="E241" s="109"/>
      <c r="F241" s="109"/>
      <c r="G241" s="41"/>
      <c r="H241" s="1"/>
      <c r="I241" s="1"/>
      <c r="J241" s="159"/>
      <c r="K241" s="1"/>
      <c r="L241" s="159"/>
      <c r="M241" s="160"/>
      <c r="N241" s="159"/>
      <c r="O241" s="159"/>
      <c r="P241" s="169"/>
      <c r="Q241" s="40"/>
      <c r="R241" s="30"/>
      <c r="S241" s="50"/>
      <c r="T241" s="50"/>
      <c r="U241" s="50"/>
      <c r="V241" s="50"/>
      <c r="W241" s="50"/>
      <c r="X241" s="52"/>
      <c r="Y241" s="171"/>
      <c r="Z241" s="166"/>
      <c r="AA241" s="62"/>
      <c r="AB241" s="62"/>
      <c r="AC241" s="62"/>
      <c r="AD241" s="62"/>
      <c r="AE241" s="62"/>
      <c r="AF241" s="50"/>
      <c r="AG241" s="50"/>
      <c r="AH241" s="50"/>
      <c r="AI241" s="50"/>
      <c r="AJ241" s="50"/>
      <c r="AK241" s="50"/>
      <c r="AL241" s="50"/>
      <c r="AM241" s="50"/>
      <c r="AN241" s="50"/>
      <c r="AO241" s="165"/>
      <c r="AP241" s="164"/>
      <c r="AQ241" s="310" t="s">
        <v>2255</v>
      </c>
      <c r="AR241" s="311"/>
      <c r="AS241" s="311"/>
      <c r="AT241" s="312"/>
      <c r="AU241" s="89">
        <f>ROUND(M237,0)-AQ244</f>
        <v>433</v>
      </c>
      <c r="AV241" s="9"/>
    </row>
    <row r="242" spans="1:48" ht="14.25" customHeight="1" x14ac:dyDescent="0.3">
      <c r="A242" s="6">
        <v>22</v>
      </c>
      <c r="B242" s="154" t="s">
        <v>136</v>
      </c>
      <c r="C242" s="49" t="s">
        <v>2307</v>
      </c>
      <c r="D242" s="108"/>
      <c r="E242" s="109"/>
      <c r="F242" s="109"/>
      <c r="G242" s="41"/>
      <c r="H242" s="1"/>
      <c r="I242" s="1"/>
      <c r="J242" s="159"/>
      <c r="K242" s="1"/>
      <c r="L242" s="159"/>
      <c r="M242" s="160"/>
      <c r="N242" s="159"/>
      <c r="O242" s="159"/>
      <c r="P242" s="170"/>
      <c r="Q242" s="40"/>
      <c r="R242" s="1"/>
      <c r="S242" s="58"/>
      <c r="T242" s="58"/>
      <c r="U242" s="58"/>
      <c r="V242" s="58"/>
      <c r="W242" s="58"/>
      <c r="X242" s="158"/>
      <c r="Y242" s="74"/>
      <c r="Z242" s="304" t="s">
        <v>2230</v>
      </c>
      <c r="AA242" s="305"/>
      <c r="AB242" s="305"/>
      <c r="AC242" s="305"/>
      <c r="AD242" s="305"/>
      <c r="AE242" s="306"/>
      <c r="AF242" s="62" t="s">
        <v>2244</v>
      </c>
      <c r="AG242" s="62"/>
      <c r="AH242" s="62"/>
      <c r="AI242" s="62"/>
      <c r="AJ242" s="62"/>
      <c r="AK242" s="62"/>
      <c r="AL242" s="62"/>
      <c r="AM242" s="62"/>
      <c r="AN242" s="62"/>
      <c r="AO242" s="50" t="s">
        <v>2224</v>
      </c>
      <c r="AP242" s="142">
        <v>0.7</v>
      </c>
      <c r="AQ242" s="313"/>
      <c r="AR242" s="314"/>
      <c r="AS242" s="314"/>
      <c r="AT242" s="315"/>
      <c r="AU242" s="89">
        <f>ROUND(M237*AP242,0)-AQ244</f>
        <v>302</v>
      </c>
      <c r="AV242" s="9"/>
    </row>
    <row r="243" spans="1:48" ht="14.25" customHeight="1" x14ac:dyDescent="0.3">
      <c r="A243" s="6">
        <v>22</v>
      </c>
      <c r="B243" s="154" t="s">
        <v>135</v>
      </c>
      <c r="C243" s="49" t="s">
        <v>2306</v>
      </c>
      <c r="D243" s="108"/>
      <c r="E243" s="109"/>
      <c r="F243" s="109"/>
      <c r="G243" s="41"/>
      <c r="H243" s="1"/>
      <c r="I243" s="1"/>
      <c r="J243" s="159"/>
      <c r="K243" s="1"/>
      <c r="L243" s="159"/>
      <c r="M243" s="160"/>
      <c r="N243" s="159"/>
      <c r="O243" s="159"/>
      <c r="P243" s="169"/>
      <c r="Q243" s="40"/>
      <c r="R243" s="1"/>
      <c r="S243" s="58"/>
      <c r="T243" s="58"/>
      <c r="U243" s="58"/>
      <c r="V243" s="58"/>
      <c r="W243" s="58"/>
      <c r="X243" s="158"/>
      <c r="Y243" s="74"/>
      <c r="Z243" s="307"/>
      <c r="AA243" s="308"/>
      <c r="AB243" s="308"/>
      <c r="AC243" s="308"/>
      <c r="AD243" s="308"/>
      <c r="AE243" s="309"/>
      <c r="AF243" s="62" t="s">
        <v>2248</v>
      </c>
      <c r="AG243" s="62"/>
      <c r="AH243" s="62"/>
      <c r="AI243" s="62"/>
      <c r="AJ243" s="62"/>
      <c r="AK243" s="62"/>
      <c r="AL243" s="62"/>
      <c r="AM243" s="62"/>
      <c r="AN243" s="62"/>
      <c r="AO243" s="50" t="s">
        <v>2224</v>
      </c>
      <c r="AP243" s="142">
        <v>0.5</v>
      </c>
      <c r="AQ243" s="313"/>
      <c r="AR243" s="314"/>
      <c r="AS243" s="314"/>
      <c r="AT243" s="315"/>
      <c r="AU243" s="89">
        <f>ROUND(M237*AP243,0)-AQ244</f>
        <v>214</v>
      </c>
      <c r="AV243" s="9"/>
    </row>
    <row r="244" spans="1:48" ht="14.25" customHeight="1" x14ac:dyDescent="0.3">
      <c r="A244" s="6">
        <v>22</v>
      </c>
      <c r="B244" s="154" t="s">
        <v>134</v>
      </c>
      <c r="C244" s="49" t="s">
        <v>2305</v>
      </c>
      <c r="D244" s="108"/>
      <c r="E244" s="109"/>
      <c r="F244" s="109"/>
      <c r="G244" s="41"/>
      <c r="H244" s="1"/>
      <c r="I244" s="1"/>
      <c r="J244" s="159"/>
      <c r="K244" s="1"/>
      <c r="L244" s="159"/>
      <c r="M244" s="160"/>
      <c r="N244" s="159"/>
      <c r="O244" s="159"/>
      <c r="P244" s="169"/>
      <c r="Q244" s="40"/>
      <c r="R244" s="166" t="s">
        <v>2234</v>
      </c>
      <c r="S244" s="62"/>
      <c r="T244" s="62"/>
      <c r="U244" s="62"/>
      <c r="V244" s="62"/>
      <c r="W244" s="62"/>
      <c r="X244" s="168"/>
      <c r="Y244" s="167"/>
      <c r="Z244" s="166"/>
      <c r="AA244" s="62"/>
      <c r="AB244" s="62"/>
      <c r="AC244" s="62"/>
      <c r="AD244" s="62"/>
      <c r="AE244" s="62"/>
      <c r="AF244" s="50"/>
      <c r="AG244" s="50"/>
      <c r="AH244" s="50"/>
      <c r="AI244" s="50"/>
      <c r="AJ244" s="50"/>
      <c r="AK244" s="50"/>
      <c r="AL244" s="50"/>
      <c r="AM244" s="50"/>
      <c r="AN244" s="50"/>
      <c r="AO244" s="165"/>
      <c r="AP244" s="164"/>
      <c r="AQ244" s="163">
        <v>5</v>
      </c>
      <c r="AR244" s="162" t="s">
        <v>2251</v>
      </c>
      <c r="AS244" s="159"/>
      <c r="AT244" s="161"/>
      <c r="AU244" s="89">
        <f>ROUND(M237*X246,0)-AQ244</f>
        <v>418</v>
      </c>
      <c r="AV244" s="9"/>
    </row>
    <row r="245" spans="1:48" ht="14.25" customHeight="1" x14ac:dyDescent="0.3">
      <c r="A245" s="6">
        <v>22</v>
      </c>
      <c r="B245" s="154" t="s">
        <v>133</v>
      </c>
      <c r="C245" s="49" t="s">
        <v>2304</v>
      </c>
      <c r="D245" s="108"/>
      <c r="E245" s="109"/>
      <c r="F245" s="109"/>
      <c r="G245" s="41"/>
      <c r="H245" s="1"/>
      <c r="I245" s="1"/>
      <c r="J245" s="159"/>
      <c r="K245" s="1"/>
      <c r="L245" s="159"/>
      <c r="M245" s="160"/>
      <c r="N245" s="159"/>
      <c r="O245" s="159"/>
      <c r="P245" s="169"/>
      <c r="Q245" s="40"/>
      <c r="R245" s="67" t="s">
        <v>2231</v>
      </c>
      <c r="S245" s="58"/>
      <c r="T245" s="58"/>
      <c r="U245" s="58"/>
      <c r="V245" s="58"/>
      <c r="W245" s="58"/>
      <c r="X245" s="158"/>
      <c r="Y245" s="74"/>
      <c r="Z245" s="304" t="s">
        <v>2230</v>
      </c>
      <c r="AA245" s="305"/>
      <c r="AB245" s="305"/>
      <c r="AC245" s="305"/>
      <c r="AD245" s="305"/>
      <c r="AE245" s="306"/>
      <c r="AF245" s="62" t="s">
        <v>2244</v>
      </c>
      <c r="AG245" s="62"/>
      <c r="AH245" s="62"/>
      <c r="AI245" s="62"/>
      <c r="AJ245" s="62"/>
      <c r="AK245" s="62"/>
      <c r="AL245" s="62"/>
      <c r="AM245" s="62"/>
      <c r="AN245" s="62"/>
      <c r="AO245" s="50" t="s">
        <v>2224</v>
      </c>
      <c r="AP245" s="142">
        <v>0.7</v>
      </c>
      <c r="AQ245" s="157"/>
      <c r="AR245" s="156"/>
      <c r="AS245" s="156"/>
      <c r="AT245" s="155"/>
      <c r="AU245" s="89">
        <f>ROUND(ROUND(M237*X246,0)*AP245,0)-AQ244</f>
        <v>291</v>
      </c>
      <c r="AV245" s="9"/>
    </row>
    <row r="246" spans="1:48" ht="14.25" customHeight="1" x14ac:dyDescent="0.3">
      <c r="A246" s="6">
        <v>22</v>
      </c>
      <c r="B246" s="154" t="s">
        <v>132</v>
      </c>
      <c r="C246" s="49" t="s">
        <v>2303</v>
      </c>
      <c r="D246" s="108"/>
      <c r="E246" s="109"/>
      <c r="F246" s="109"/>
      <c r="G246" s="41"/>
      <c r="H246" s="1"/>
      <c r="I246" s="1"/>
      <c r="J246" s="159"/>
      <c r="K246" s="1"/>
      <c r="L246" s="159"/>
      <c r="M246" s="160"/>
      <c r="N246" s="159"/>
      <c r="O246" s="159"/>
      <c r="P246" s="169"/>
      <c r="Q246" s="40"/>
      <c r="R246" s="7"/>
      <c r="S246" s="7"/>
      <c r="T246" s="7"/>
      <c r="U246" s="7"/>
      <c r="V246" s="7"/>
      <c r="W246" s="127" t="s">
        <v>2224</v>
      </c>
      <c r="X246" s="150">
        <v>0.96499999999999997</v>
      </c>
      <c r="Y246" s="149"/>
      <c r="Z246" s="307"/>
      <c r="AA246" s="308"/>
      <c r="AB246" s="308"/>
      <c r="AC246" s="308"/>
      <c r="AD246" s="308"/>
      <c r="AE246" s="309"/>
      <c r="AF246" s="62" t="s">
        <v>2248</v>
      </c>
      <c r="AG246" s="62"/>
      <c r="AH246" s="62"/>
      <c r="AI246" s="62"/>
      <c r="AJ246" s="62"/>
      <c r="AK246" s="62"/>
      <c r="AL246" s="62"/>
      <c r="AM246" s="62"/>
      <c r="AN246" s="62"/>
      <c r="AO246" s="50" t="s">
        <v>2224</v>
      </c>
      <c r="AP246" s="142">
        <v>0.5</v>
      </c>
      <c r="AQ246" s="148"/>
      <c r="AR246" s="147"/>
      <c r="AS246" s="146"/>
      <c r="AT246" s="145"/>
      <c r="AU246" s="89">
        <f>ROUND(ROUND(M237*X246,0)*AP246,0)-AQ244</f>
        <v>207</v>
      </c>
      <c r="AV246" s="9"/>
    </row>
    <row r="247" spans="1:48" ht="14.25" customHeight="1" x14ac:dyDescent="0.3">
      <c r="A247" s="6">
        <v>22</v>
      </c>
      <c r="B247" s="154">
        <v>4291</v>
      </c>
      <c r="C247" s="49" t="s">
        <v>2302</v>
      </c>
      <c r="D247" s="108"/>
      <c r="E247" s="109"/>
      <c r="F247" s="109"/>
      <c r="G247" s="47" t="s">
        <v>2301</v>
      </c>
      <c r="H247" s="30"/>
      <c r="I247" s="30"/>
      <c r="J247" s="165"/>
      <c r="K247" s="30"/>
      <c r="L247" s="165"/>
      <c r="M247" s="164"/>
      <c r="N247" s="165"/>
      <c r="O247" s="165"/>
      <c r="P247" s="177"/>
      <c r="Q247" s="48"/>
      <c r="R247" s="30"/>
      <c r="S247" s="50"/>
      <c r="T247" s="50"/>
      <c r="U247" s="50"/>
      <c r="V247" s="50"/>
      <c r="W247" s="50"/>
      <c r="X247" s="52"/>
      <c r="Y247" s="171"/>
      <c r="Z247" s="166"/>
      <c r="AA247" s="62"/>
      <c r="AB247" s="62"/>
      <c r="AC247" s="62"/>
      <c r="AD247" s="62"/>
      <c r="AE247" s="62"/>
      <c r="AF247" s="50"/>
      <c r="AG247" s="50"/>
      <c r="AH247" s="50"/>
      <c r="AI247" s="50"/>
      <c r="AJ247" s="50"/>
      <c r="AK247" s="50"/>
      <c r="AL247" s="50"/>
      <c r="AM247" s="50"/>
      <c r="AN247" s="50"/>
      <c r="AO247" s="165"/>
      <c r="AP247" s="164"/>
      <c r="AQ247" s="176"/>
      <c r="AR247" s="165"/>
      <c r="AS247" s="165"/>
      <c r="AT247" s="175"/>
      <c r="AU247" s="89">
        <f>ROUND(M249,0)</f>
        <v>434</v>
      </c>
      <c r="AV247" s="9"/>
    </row>
    <row r="248" spans="1:48" ht="14.25" customHeight="1" x14ac:dyDescent="0.3">
      <c r="A248" s="6">
        <v>22</v>
      </c>
      <c r="B248" s="154">
        <v>4292</v>
      </c>
      <c r="C248" s="49" t="s">
        <v>2300</v>
      </c>
      <c r="D248" s="108"/>
      <c r="E248" s="109"/>
      <c r="F248" s="109"/>
      <c r="G248" s="41"/>
      <c r="H248" s="1"/>
      <c r="I248" s="1"/>
      <c r="J248" s="159"/>
      <c r="K248" s="1"/>
      <c r="L248" s="159"/>
      <c r="M248" s="160"/>
      <c r="N248" s="159"/>
      <c r="O248" s="159"/>
      <c r="P248" s="1"/>
      <c r="Q248" s="40"/>
      <c r="R248" s="1"/>
      <c r="S248" s="58"/>
      <c r="T248" s="58"/>
      <c r="U248" s="58"/>
      <c r="V248" s="58"/>
      <c r="W248" s="58"/>
      <c r="X248" s="158"/>
      <c r="Y248" s="74"/>
      <c r="Z248" s="304" t="s">
        <v>2230</v>
      </c>
      <c r="AA248" s="305"/>
      <c r="AB248" s="305"/>
      <c r="AC248" s="305"/>
      <c r="AD248" s="305"/>
      <c r="AE248" s="306"/>
      <c r="AF248" s="62" t="s">
        <v>2244</v>
      </c>
      <c r="AG248" s="62"/>
      <c r="AH248" s="62"/>
      <c r="AI248" s="62"/>
      <c r="AJ248" s="62"/>
      <c r="AK248" s="62"/>
      <c r="AL248" s="62"/>
      <c r="AM248" s="62"/>
      <c r="AN248" s="62"/>
      <c r="AO248" s="50" t="s">
        <v>2224</v>
      </c>
      <c r="AP248" s="142">
        <v>0.7</v>
      </c>
      <c r="AQ248" s="157"/>
      <c r="AR248" s="156"/>
      <c r="AS248" s="156"/>
      <c r="AT248" s="155"/>
      <c r="AU248" s="89">
        <f>ROUND(M249*AP248,0)</f>
        <v>304</v>
      </c>
      <c r="AV248" s="9"/>
    </row>
    <row r="249" spans="1:48" ht="14.25" customHeight="1" x14ac:dyDescent="0.3">
      <c r="A249" s="6">
        <v>22</v>
      </c>
      <c r="B249" s="154" t="s">
        <v>261</v>
      </c>
      <c r="C249" s="49" t="s">
        <v>2299</v>
      </c>
      <c r="D249" s="108"/>
      <c r="E249" s="109"/>
      <c r="F249" s="109"/>
      <c r="G249" s="41"/>
      <c r="H249" s="1"/>
      <c r="I249" s="1"/>
      <c r="J249" s="159"/>
      <c r="K249" s="1"/>
      <c r="L249" s="159"/>
      <c r="M249" s="174">
        <v>434</v>
      </c>
      <c r="N249" s="1" t="s">
        <v>1860</v>
      </c>
      <c r="O249" s="159"/>
      <c r="P249" s="169"/>
      <c r="Q249" s="40"/>
      <c r="R249" s="1"/>
      <c r="S249" s="58"/>
      <c r="T249" s="58"/>
      <c r="U249" s="58"/>
      <c r="V249" s="58"/>
      <c r="W249" s="58"/>
      <c r="X249" s="158"/>
      <c r="Y249" s="74"/>
      <c r="Z249" s="307"/>
      <c r="AA249" s="308"/>
      <c r="AB249" s="308"/>
      <c r="AC249" s="308"/>
      <c r="AD249" s="308"/>
      <c r="AE249" s="309"/>
      <c r="AF249" s="62" t="s">
        <v>2248</v>
      </c>
      <c r="AG249" s="62"/>
      <c r="AH249" s="62"/>
      <c r="AI249" s="62"/>
      <c r="AJ249" s="62"/>
      <c r="AK249" s="62"/>
      <c r="AL249" s="62"/>
      <c r="AM249" s="62"/>
      <c r="AN249" s="62"/>
      <c r="AO249" s="50" t="s">
        <v>2224</v>
      </c>
      <c r="AP249" s="142">
        <v>0.5</v>
      </c>
      <c r="AQ249" s="157"/>
      <c r="AR249" s="156"/>
      <c r="AS249" s="156"/>
      <c r="AT249" s="155"/>
      <c r="AU249" s="89">
        <f>ROUND(M249*AP249,0)</f>
        <v>217</v>
      </c>
      <c r="AV249" s="9"/>
    </row>
    <row r="250" spans="1:48" ht="14.25" customHeight="1" x14ac:dyDescent="0.3">
      <c r="A250" s="6">
        <v>22</v>
      </c>
      <c r="B250" s="154">
        <v>4293</v>
      </c>
      <c r="C250" s="49" t="s">
        <v>2298</v>
      </c>
      <c r="D250" s="108"/>
      <c r="E250" s="109"/>
      <c r="F250" s="109"/>
      <c r="G250" s="41"/>
      <c r="H250" s="1"/>
      <c r="I250" s="1"/>
      <c r="J250" s="159"/>
      <c r="K250" s="1"/>
      <c r="L250" s="159"/>
      <c r="M250" s="160"/>
      <c r="N250" s="159"/>
      <c r="O250" s="159"/>
      <c r="P250" s="169"/>
      <c r="Q250" s="40"/>
      <c r="R250" s="166" t="s">
        <v>2234</v>
      </c>
      <c r="S250" s="62"/>
      <c r="T250" s="62"/>
      <c r="U250" s="62"/>
      <c r="V250" s="62"/>
      <c r="W250" s="62"/>
      <c r="X250" s="168"/>
      <c r="Y250" s="167"/>
      <c r="Z250" s="67"/>
      <c r="AA250" s="58"/>
      <c r="AB250" s="58"/>
      <c r="AC250" s="58"/>
      <c r="AD250" s="58"/>
      <c r="AE250" s="58"/>
      <c r="AF250" s="50"/>
      <c r="AG250" s="50"/>
      <c r="AH250" s="50"/>
      <c r="AI250" s="50"/>
      <c r="AJ250" s="50"/>
      <c r="AK250" s="50"/>
      <c r="AL250" s="50"/>
      <c r="AM250" s="50"/>
      <c r="AN250" s="50"/>
      <c r="AO250" s="165"/>
      <c r="AP250" s="164"/>
      <c r="AQ250" s="173"/>
      <c r="AR250" s="159"/>
      <c r="AS250" s="159"/>
      <c r="AT250" s="161"/>
      <c r="AU250" s="89">
        <f>ROUND(M249*X252,0)</f>
        <v>419</v>
      </c>
      <c r="AV250" s="9"/>
    </row>
    <row r="251" spans="1:48" ht="14.25" customHeight="1" x14ac:dyDescent="0.3">
      <c r="A251" s="6">
        <v>22</v>
      </c>
      <c r="B251" s="154">
        <v>4294</v>
      </c>
      <c r="C251" s="49" t="s">
        <v>2297</v>
      </c>
      <c r="D251" s="108"/>
      <c r="E251" s="109"/>
      <c r="F251" s="109"/>
      <c r="G251" s="41"/>
      <c r="H251" s="1"/>
      <c r="I251" s="1"/>
      <c r="J251" s="159"/>
      <c r="K251" s="1"/>
      <c r="L251" s="159"/>
      <c r="M251" s="160"/>
      <c r="N251" s="159"/>
      <c r="O251" s="159"/>
      <c r="P251" s="169"/>
      <c r="Q251" s="40"/>
      <c r="R251" s="67" t="s">
        <v>2231</v>
      </c>
      <c r="S251" s="58"/>
      <c r="T251" s="58"/>
      <c r="U251" s="58"/>
      <c r="V251" s="58"/>
      <c r="W251" s="58"/>
      <c r="X251" s="158"/>
      <c r="Y251" s="74"/>
      <c r="Z251" s="304" t="s">
        <v>2230</v>
      </c>
      <c r="AA251" s="305"/>
      <c r="AB251" s="305"/>
      <c r="AC251" s="305"/>
      <c r="AD251" s="305"/>
      <c r="AE251" s="306"/>
      <c r="AF251" s="62" t="s">
        <v>2244</v>
      </c>
      <c r="AG251" s="62"/>
      <c r="AH251" s="62"/>
      <c r="AI251" s="62"/>
      <c r="AJ251" s="62"/>
      <c r="AK251" s="62"/>
      <c r="AL251" s="62"/>
      <c r="AM251" s="62"/>
      <c r="AN251" s="62"/>
      <c r="AO251" s="50" t="s">
        <v>2224</v>
      </c>
      <c r="AP251" s="142">
        <v>0.7</v>
      </c>
      <c r="AQ251" s="157"/>
      <c r="AR251" s="156"/>
      <c r="AS251" s="156"/>
      <c r="AT251" s="155"/>
      <c r="AU251" s="89">
        <f>ROUND(ROUND(M249*X252,0)*AP251,0)</f>
        <v>293</v>
      </c>
      <c r="AV251" s="9"/>
    </row>
    <row r="252" spans="1:48" ht="14.25" customHeight="1" x14ac:dyDescent="0.3">
      <c r="A252" s="6">
        <v>22</v>
      </c>
      <c r="B252" s="154" t="s">
        <v>260</v>
      </c>
      <c r="C252" s="49" t="s">
        <v>2296</v>
      </c>
      <c r="D252" s="108"/>
      <c r="E252" s="109"/>
      <c r="F252" s="109"/>
      <c r="G252" s="41"/>
      <c r="H252" s="1"/>
      <c r="I252" s="1"/>
      <c r="J252" s="159"/>
      <c r="K252" s="1"/>
      <c r="L252" s="159"/>
      <c r="M252" s="160"/>
      <c r="N252" s="159"/>
      <c r="O252" s="159"/>
      <c r="P252" s="169"/>
      <c r="Q252" s="40"/>
      <c r="R252" s="7"/>
      <c r="S252" s="7"/>
      <c r="T252" s="7"/>
      <c r="U252" s="7"/>
      <c r="V252" s="7"/>
      <c r="W252" s="127" t="s">
        <v>2224</v>
      </c>
      <c r="X252" s="150">
        <v>0.96499999999999997</v>
      </c>
      <c r="Y252" s="149"/>
      <c r="Z252" s="307"/>
      <c r="AA252" s="308"/>
      <c r="AB252" s="308"/>
      <c r="AC252" s="308"/>
      <c r="AD252" s="308"/>
      <c r="AE252" s="309"/>
      <c r="AF252" s="62" t="s">
        <v>2248</v>
      </c>
      <c r="AG252" s="62"/>
      <c r="AH252" s="62"/>
      <c r="AI252" s="62"/>
      <c r="AJ252" s="62"/>
      <c r="AK252" s="62"/>
      <c r="AL252" s="62"/>
      <c r="AM252" s="62"/>
      <c r="AN252" s="62"/>
      <c r="AO252" s="50" t="s">
        <v>2224</v>
      </c>
      <c r="AP252" s="142">
        <v>0.5</v>
      </c>
      <c r="AQ252" s="172"/>
      <c r="AR252" s="146"/>
      <c r="AS252" s="146"/>
      <c r="AT252" s="145"/>
      <c r="AU252" s="89">
        <f>ROUND(ROUND(M249*X252,0)*AP252,0)</f>
        <v>210</v>
      </c>
      <c r="AV252" s="9"/>
    </row>
    <row r="253" spans="1:48" ht="14.25" customHeight="1" x14ac:dyDescent="0.3">
      <c r="A253" s="6">
        <v>22</v>
      </c>
      <c r="B253" s="154" t="s">
        <v>131</v>
      </c>
      <c r="C253" s="49" t="s">
        <v>2295</v>
      </c>
      <c r="D253" s="108"/>
      <c r="E253" s="109"/>
      <c r="F253" s="109"/>
      <c r="G253" s="41"/>
      <c r="H253" s="1"/>
      <c r="I253" s="1"/>
      <c r="J253" s="159"/>
      <c r="K253" s="1"/>
      <c r="L253" s="159"/>
      <c r="M253" s="160"/>
      <c r="N253" s="159"/>
      <c r="O253" s="159"/>
      <c r="P253" s="169"/>
      <c r="Q253" s="40"/>
      <c r="R253" s="30"/>
      <c r="S253" s="50"/>
      <c r="T253" s="50"/>
      <c r="U253" s="50"/>
      <c r="V253" s="50"/>
      <c r="W253" s="50"/>
      <c r="X253" s="52"/>
      <c r="Y253" s="171"/>
      <c r="Z253" s="166"/>
      <c r="AA253" s="62"/>
      <c r="AB253" s="62"/>
      <c r="AC253" s="62"/>
      <c r="AD253" s="62"/>
      <c r="AE253" s="62"/>
      <c r="AF253" s="50"/>
      <c r="AG253" s="50"/>
      <c r="AH253" s="50"/>
      <c r="AI253" s="50"/>
      <c r="AJ253" s="50"/>
      <c r="AK253" s="50"/>
      <c r="AL253" s="50"/>
      <c r="AM253" s="50"/>
      <c r="AN253" s="50"/>
      <c r="AO253" s="165"/>
      <c r="AP253" s="164"/>
      <c r="AQ253" s="310" t="s">
        <v>2255</v>
      </c>
      <c r="AR253" s="311"/>
      <c r="AS253" s="311"/>
      <c r="AT253" s="312"/>
      <c r="AU253" s="89">
        <f>ROUND(M249,0)-AQ256</f>
        <v>429</v>
      </c>
      <c r="AV253" s="9"/>
    </row>
    <row r="254" spans="1:48" ht="14.25" customHeight="1" x14ac:dyDescent="0.3">
      <c r="A254" s="6">
        <v>22</v>
      </c>
      <c r="B254" s="154" t="s">
        <v>130</v>
      </c>
      <c r="C254" s="49" t="s">
        <v>2294</v>
      </c>
      <c r="D254" s="108"/>
      <c r="E254" s="109"/>
      <c r="F254" s="109"/>
      <c r="G254" s="41"/>
      <c r="H254" s="1"/>
      <c r="I254" s="1"/>
      <c r="J254" s="159"/>
      <c r="K254" s="1"/>
      <c r="L254" s="159"/>
      <c r="M254" s="160"/>
      <c r="N254" s="159"/>
      <c r="O254" s="159"/>
      <c r="P254" s="170"/>
      <c r="Q254" s="40"/>
      <c r="R254" s="1"/>
      <c r="S254" s="58"/>
      <c r="T254" s="58"/>
      <c r="U254" s="58"/>
      <c r="V254" s="58"/>
      <c r="W254" s="58"/>
      <c r="X254" s="158"/>
      <c r="Y254" s="74"/>
      <c r="Z254" s="304" t="s">
        <v>2230</v>
      </c>
      <c r="AA254" s="305"/>
      <c r="AB254" s="305"/>
      <c r="AC254" s="305"/>
      <c r="AD254" s="305"/>
      <c r="AE254" s="306"/>
      <c r="AF254" s="62" t="s">
        <v>2244</v>
      </c>
      <c r="AG254" s="62"/>
      <c r="AH254" s="62"/>
      <c r="AI254" s="62"/>
      <c r="AJ254" s="62"/>
      <c r="AK254" s="62"/>
      <c r="AL254" s="62"/>
      <c r="AM254" s="62"/>
      <c r="AN254" s="62"/>
      <c r="AO254" s="50" t="s">
        <v>2224</v>
      </c>
      <c r="AP254" s="142">
        <v>0.7</v>
      </c>
      <c r="AQ254" s="313"/>
      <c r="AR254" s="314"/>
      <c r="AS254" s="314"/>
      <c r="AT254" s="315"/>
      <c r="AU254" s="89">
        <f>ROUND(M249*AP254,0)-AQ256</f>
        <v>299</v>
      </c>
      <c r="AV254" s="9"/>
    </row>
    <row r="255" spans="1:48" ht="14.25" customHeight="1" x14ac:dyDescent="0.3">
      <c r="A255" s="6">
        <v>22</v>
      </c>
      <c r="B255" s="154" t="s">
        <v>129</v>
      </c>
      <c r="C255" s="49" t="s">
        <v>2293</v>
      </c>
      <c r="D255" s="108"/>
      <c r="E255" s="109"/>
      <c r="F255" s="109"/>
      <c r="G255" s="41"/>
      <c r="H255" s="1"/>
      <c r="I255" s="1"/>
      <c r="J255" s="159"/>
      <c r="K255" s="1"/>
      <c r="L255" s="159"/>
      <c r="M255" s="160"/>
      <c r="N255" s="159"/>
      <c r="O255" s="159"/>
      <c r="P255" s="169"/>
      <c r="Q255" s="40"/>
      <c r="R255" s="1"/>
      <c r="S255" s="58"/>
      <c r="T255" s="58"/>
      <c r="U255" s="58"/>
      <c r="V255" s="58"/>
      <c r="W255" s="58"/>
      <c r="X255" s="158"/>
      <c r="Y255" s="74"/>
      <c r="Z255" s="307"/>
      <c r="AA255" s="308"/>
      <c r="AB255" s="308"/>
      <c r="AC255" s="308"/>
      <c r="AD255" s="308"/>
      <c r="AE255" s="309"/>
      <c r="AF255" s="62" t="s">
        <v>2248</v>
      </c>
      <c r="AG255" s="62"/>
      <c r="AH255" s="62"/>
      <c r="AI255" s="62"/>
      <c r="AJ255" s="62"/>
      <c r="AK255" s="62"/>
      <c r="AL255" s="62"/>
      <c r="AM255" s="62"/>
      <c r="AN255" s="62"/>
      <c r="AO255" s="50" t="s">
        <v>2224</v>
      </c>
      <c r="AP255" s="142">
        <v>0.5</v>
      </c>
      <c r="AQ255" s="313"/>
      <c r="AR255" s="314"/>
      <c r="AS255" s="314"/>
      <c r="AT255" s="315"/>
      <c r="AU255" s="89">
        <f>ROUND(M249*AP255,0)-AQ256</f>
        <v>212</v>
      </c>
      <c r="AV255" s="9"/>
    </row>
    <row r="256" spans="1:48" ht="14.25" customHeight="1" x14ac:dyDescent="0.3">
      <c r="A256" s="6">
        <v>22</v>
      </c>
      <c r="B256" s="154" t="s">
        <v>128</v>
      </c>
      <c r="C256" s="49" t="s">
        <v>2292</v>
      </c>
      <c r="D256" s="108"/>
      <c r="E256" s="109"/>
      <c r="F256" s="109"/>
      <c r="G256" s="41"/>
      <c r="H256" s="1"/>
      <c r="I256" s="1"/>
      <c r="J256" s="159"/>
      <c r="K256" s="1"/>
      <c r="L256" s="159"/>
      <c r="M256" s="160"/>
      <c r="N256" s="159"/>
      <c r="O256" s="159"/>
      <c r="P256" s="169"/>
      <c r="Q256" s="40"/>
      <c r="R256" s="166" t="s">
        <v>2234</v>
      </c>
      <c r="S256" s="62"/>
      <c r="T256" s="62"/>
      <c r="U256" s="62"/>
      <c r="V256" s="62"/>
      <c r="W256" s="62"/>
      <c r="X256" s="168"/>
      <c r="Y256" s="167"/>
      <c r="Z256" s="166"/>
      <c r="AA256" s="62"/>
      <c r="AB256" s="62"/>
      <c r="AC256" s="62"/>
      <c r="AD256" s="62"/>
      <c r="AE256" s="62"/>
      <c r="AF256" s="50"/>
      <c r="AG256" s="50"/>
      <c r="AH256" s="50"/>
      <c r="AI256" s="50"/>
      <c r="AJ256" s="50"/>
      <c r="AK256" s="50"/>
      <c r="AL256" s="50"/>
      <c r="AM256" s="50"/>
      <c r="AN256" s="50"/>
      <c r="AO256" s="165"/>
      <c r="AP256" s="164"/>
      <c r="AQ256" s="163">
        <v>5</v>
      </c>
      <c r="AR256" s="162" t="s">
        <v>2251</v>
      </c>
      <c r="AS256" s="159"/>
      <c r="AT256" s="161"/>
      <c r="AU256" s="89">
        <f>ROUND(M249*X258,0)-AQ256</f>
        <v>414</v>
      </c>
      <c r="AV256" s="9"/>
    </row>
    <row r="257" spans="1:48" ht="14.25" customHeight="1" x14ac:dyDescent="0.3">
      <c r="A257" s="6">
        <v>22</v>
      </c>
      <c r="B257" s="154" t="s">
        <v>127</v>
      </c>
      <c r="C257" s="49" t="s">
        <v>2291</v>
      </c>
      <c r="D257" s="108"/>
      <c r="E257" s="109"/>
      <c r="F257" s="109"/>
      <c r="G257" s="41"/>
      <c r="H257" s="1"/>
      <c r="I257" s="1"/>
      <c r="J257" s="159"/>
      <c r="K257" s="1"/>
      <c r="L257" s="159"/>
      <c r="M257" s="160"/>
      <c r="N257" s="159"/>
      <c r="O257" s="159"/>
      <c r="P257" s="169"/>
      <c r="Q257" s="40"/>
      <c r="R257" s="67" t="s">
        <v>2231</v>
      </c>
      <c r="S257" s="58"/>
      <c r="T257" s="58"/>
      <c r="U257" s="58"/>
      <c r="V257" s="58"/>
      <c r="W257" s="58"/>
      <c r="X257" s="158"/>
      <c r="Y257" s="74"/>
      <c r="Z257" s="304" t="s">
        <v>2230</v>
      </c>
      <c r="AA257" s="305"/>
      <c r="AB257" s="305"/>
      <c r="AC257" s="305"/>
      <c r="AD257" s="305"/>
      <c r="AE257" s="306"/>
      <c r="AF257" s="62" t="s">
        <v>2244</v>
      </c>
      <c r="AG257" s="62"/>
      <c r="AH257" s="62"/>
      <c r="AI257" s="62"/>
      <c r="AJ257" s="62"/>
      <c r="AK257" s="62"/>
      <c r="AL257" s="62"/>
      <c r="AM257" s="62"/>
      <c r="AN257" s="62"/>
      <c r="AO257" s="50" t="s">
        <v>2224</v>
      </c>
      <c r="AP257" s="142">
        <v>0.7</v>
      </c>
      <c r="AQ257" s="157"/>
      <c r="AR257" s="156"/>
      <c r="AS257" s="156"/>
      <c r="AT257" s="155"/>
      <c r="AU257" s="89">
        <f>ROUND(ROUND(M249*X258,0)*AP257,0)-AQ256</f>
        <v>288</v>
      </c>
      <c r="AV257" s="9"/>
    </row>
    <row r="258" spans="1:48" ht="14.25" customHeight="1" x14ac:dyDescent="0.3">
      <c r="A258" s="6">
        <v>22</v>
      </c>
      <c r="B258" s="154" t="s">
        <v>126</v>
      </c>
      <c r="C258" s="49" t="s">
        <v>2290</v>
      </c>
      <c r="D258" s="108"/>
      <c r="E258" s="109"/>
      <c r="F258" s="109"/>
      <c r="G258" s="41"/>
      <c r="H258" s="1"/>
      <c r="I258" s="1"/>
      <c r="J258" s="159"/>
      <c r="K258" s="1"/>
      <c r="L258" s="159"/>
      <c r="M258" s="160"/>
      <c r="N258" s="159"/>
      <c r="O258" s="159"/>
      <c r="P258" s="169"/>
      <c r="Q258" s="40"/>
      <c r="R258" s="7"/>
      <c r="S258" s="7"/>
      <c r="T258" s="7"/>
      <c r="U258" s="7"/>
      <c r="V258" s="7"/>
      <c r="W258" s="127" t="s">
        <v>2224</v>
      </c>
      <c r="X258" s="150">
        <v>0.96499999999999997</v>
      </c>
      <c r="Y258" s="149"/>
      <c r="Z258" s="307"/>
      <c r="AA258" s="308"/>
      <c r="AB258" s="308"/>
      <c r="AC258" s="308"/>
      <c r="AD258" s="308"/>
      <c r="AE258" s="309"/>
      <c r="AF258" s="62" t="s">
        <v>2248</v>
      </c>
      <c r="AG258" s="62"/>
      <c r="AH258" s="62"/>
      <c r="AI258" s="62"/>
      <c r="AJ258" s="62"/>
      <c r="AK258" s="62"/>
      <c r="AL258" s="62"/>
      <c r="AM258" s="62"/>
      <c r="AN258" s="62"/>
      <c r="AO258" s="50" t="s">
        <v>2224</v>
      </c>
      <c r="AP258" s="142">
        <v>0.5</v>
      </c>
      <c r="AQ258" s="148"/>
      <c r="AR258" s="147"/>
      <c r="AS258" s="146"/>
      <c r="AT258" s="145"/>
      <c r="AU258" s="89">
        <f>ROUND(ROUND(M249*X258,0)*AP258,0)-AQ256</f>
        <v>205</v>
      </c>
      <c r="AV258" s="9"/>
    </row>
    <row r="259" spans="1:48" ht="14.25" customHeight="1" x14ac:dyDescent="0.3">
      <c r="A259" s="6">
        <v>22</v>
      </c>
      <c r="B259" s="154">
        <v>4301</v>
      </c>
      <c r="C259" s="49" t="s">
        <v>2289</v>
      </c>
      <c r="D259" s="108"/>
      <c r="E259" s="109"/>
      <c r="F259" s="109"/>
      <c r="G259" s="47" t="s">
        <v>2288</v>
      </c>
      <c r="H259" s="30"/>
      <c r="I259" s="30"/>
      <c r="J259" s="165"/>
      <c r="K259" s="30"/>
      <c r="L259" s="165"/>
      <c r="M259" s="164"/>
      <c r="N259" s="165"/>
      <c r="O259" s="165"/>
      <c r="P259" s="177"/>
      <c r="Q259" s="48"/>
      <c r="R259" s="30"/>
      <c r="S259" s="50"/>
      <c r="T259" s="50"/>
      <c r="U259" s="50"/>
      <c r="V259" s="50"/>
      <c r="W259" s="50"/>
      <c r="X259" s="52"/>
      <c r="Y259" s="171"/>
      <c r="Z259" s="166"/>
      <c r="AA259" s="62"/>
      <c r="AB259" s="62"/>
      <c r="AC259" s="62"/>
      <c r="AD259" s="62"/>
      <c r="AE259" s="62"/>
      <c r="AF259" s="50"/>
      <c r="AG259" s="50"/>
      <c r="AH259" s="50"/>
      <c r="AI259" s="50"/>
      <c r="AJ259" s="50"/>
      <c r="AK259" s="50"/>
      <c r="AL259" s="50"/>
      <c r="AM259" s="50"/>
      <c r="AN259" s="50"/>
      <c r="AO259" s="165"/>
      <c r="AP259" s="164"/>
      <c r="AQ259" s="176"/>
      <c r="AR259" s="165"/>
      <c r="AS259" s="165"/>
      <c r="AT259" s="175"/>
      <c r="AU259" s="89">
        <f>ROUND(M261,0)</f>
        <v>431</v>
      </c>
      <c r="AV259" s="9"/>
    </row>
    <row r="260" spans="1:48" ht="14.25" customHeight="1" x14ac:dyDescent="0.3">
      <c r="A260" s="6">
        <v>22</v>
      </c>
      <c r="B260" s="154">
        <v>4302</v>
      </c>
      <c r="C260" s="49" t="s">
        <v>2287</v>
      </c>
      <c r="D260" s="108"/>
      <c r="E260" s="109"/>
      <c r="F260" s="109"/>
      <c r="G260" s="41"/>
      <c r="H260" s="1"/>
      <c r="I260" s="1"/>
      <c r="J260" s="159"/>
      <c r="K260" s="1"/>
      <c r="L260" s="159"/>
      <c r="M260" s="160"/>
      <c r="N260" s="159"/>
      <c r="O260" s="159"/>
      <c r="P260" s="1"/>
      <c r="Q260" s="40"/>
      <c r="R260" s="1"/>
      <c r="S260" s="58"/>
      <c r="T260" s="58"/>
      <c r="U260" s="58"/>
      <c r="V260" s="58"/>
      <c r="W260" s="58"/>
      <c r="X260" s="158"/>
      <c r="Y260" s="74"/>
      <c r="Z260" s="304" t="s">
        <v>2230</v>
      </c>
      <c r="AA260" s="305"/>
      <c r="AB260" s="305"/>
      <c r="AC260" s="305"/>
      <c r="AD260" s="305"/>
      <c r="AE260" s="306"/>
      <c r="AF260" s="62" t="s">
        <v>2244</v>
      </c>
      <c r="AG260" s="62"/>
      <c r="AH260" s="62"/>
      <c r="AI260" s="62"/>
      <c r="AJ260" s="62"/>
      <c r="AK260" s="62"/>
      <c r="AL260" s="62"/>
      <c r="AM260" s="62"/>
      <c r="AN260" s="62"/>
      <c r="AO260" s="50" t="s">
        <v>2224</v>
      </c>
      <c r="AP260" s="142">
        <v>0.7</v>
      </c>
      <c r="AQ260" s="157"/>
      <c r="AR260" s="156"/>
      <c r="AS260" s="156"/>
      <c r="AT260" s="155"/>
      <c r="AU260" s="89">
        <f>ROUND(M261*AP260,0)</f>
        <v>302</v>
      </c>
      <c r="AV260" s="9"/>
    </row>
    <row r="261" spans="1:48" ht="14.25" customHeight="1" x14ac:dyDescent="0.3">
      <c r="A261" s="6">
        <v>22</v>
      </c>
      <c r="B261" s="154" t="s">
        <v>259</v>
      </c>
      <c r="C261" s="49" t="s">
        <v>2286</v>
      </c>
      <c r="D261" s="108"/>
      <c r="E261" s="109"/>
      <c r="F261" s="109"/>
      <c r="G261" s="41"/>
      <c r="H261" s="1"/>
      <c r="I261" s="1"/>
      <c r="J261" s="159"/>
      <c r="K261" s="1"/>
      <c r="L261" s="159"/>
      <c r="M261" s="174">
        <v>431</v>
      </c>
      <c r="N261" s="1" t="s">
        <v>1860</v>
      </c>
      <c r="O261" s="159"/>
      <c r="P261" s="169"/>
      <c r="Q261" s="40"/>
      <c r="R261" s="1"/>
      <c r="S261" s="58"/>
      <c r="T261" s="58"/>
      <c r="U261" s="58"/>
      <c r="V261" s="58"/>
      <c r="W261" s="58"/>
      <c r="X261" s="158"/>
      <c r="Y261" s="74"/>
      <c r="Z261" s="307"/>
      <c r="AA261" s="308"/>
      <c r="AB261" s="308"/>
      <c r="AC261" s="308"/>
      <c r="AD261" s="308"/>
      <c r="AE261" s="309"/>
      <c r="AF261" s="62" t="s">
        <v>2248</v>
      </c>
      <c r="AG261" s="62"/>
      <c r="AH261" s="62"/>
      <c r="AI261" s="62"/>
      <c r="AJ261" s="62"/>
      <c r="AK261" s="62"/>
      <c r="AL261" s="62"/>
      <c r="AM261" s="62"/>
      <c r="AN261" s="62"/>
      <c r="AO261" s="50" t="s">
        <v>2224</v>
      </c>
      <c r="AP261" s="142">
        <v>0.5</v>
      </c>
      <c r="AQ261" s="157"/>
      <c r="AR261" s="156"/>
      <c r="AS261" s="156"/>
      <c r="AT261" s="155"/>
      <c r="AU261" s="89">
        <f>ROUND(M261*AP261,0)</f>
        <v>216</v>
      </c>
      <c r="AV261" s="9"/>
    </row>
    <row r="262" spans="1:48" ht="14.25" customHeight="1" x14ac:dyDescent="0.3">
      <c r="A262" s="6">
        <v>22</v>
      </c>
      <c r="B262" s="154">
        <v>4303</v>
      </c>
      <c r="C262" s="49" t="s">
        <v>2285</v>
      </c>
      <c r="D262" s="108"/>
      <c r="E262" s="109"/>
      <c r="F262" s="109"/>
      <c r="G262" s="41"/>
      <c r="H262" s="1"/>
      <c r="I262" s="1"/>
      <c r="J262" s="159"/>
      <c r="K262" s="1"/>
      <c r="L262" s="159"/>
      <c r="M262" s="160"/>
      <c r="N262" s="159"/>
      <c r="O262" s="159"/>
      <c r="P262" s="169"/>
      <c r="Q262" s="40"/>
      <c r="R262" s="166" t="s">
        <v>2234</v>
      </c>
      <c r="S262" s="62"/>
      <c r="T262" s="62"/>
      <c r="U262" s="62"/>
      <c r="V262" s="62"/>
      <c r="W262" s="62"/>
      <c r="X262" s="168"/>
      <c r="Y262" s="167"/>
      <c r="Z262" s="67"/>
      <c r="AA262" s="58"/>
      <c r="AB262" s="58"/>
      <c r="AC262" s="58"/>
      <c r="AD262" s="58"/>
      <c r="AE262" s="58"/>
      <c r="AF262" s="50"/>
      <c r="AG262" s="50"/>
      <c r="AH262" s="50"/>
      <c r="AI262" s="50"/>
      <c r="AJ262" s="50"/>
      <c r="AK262" s="50"/>
      <c r="AL262" s="50"/>
      <c r="AM262" s="50"/>
      <c r="AN262" s="50"/>
      <c r="AO262" s="165"/>
      <c r="AP262" s="164"/>
      <c r="AQ262" s="173"/>
      <c r="AR262" s="159"/>
      <c r="AS262" s="159"/>
      <c r="AT262" s="161"/>
      <c r="AU262" s="89">
        <f>ROUND(M261*X264,0)</f>
        <v>416</v>
      </c>
      <c r="AV262" s="9"/>
    </row>
    <row r="263" spans="1:48" ht="14.25" customHeight="1" x14ac:dyDescent="0.3">
      <c r="A263" s="6">
        <v>22</v>
      </c>
      <c r="B263" s="154">
        <v>4304</v>
      </c>
      <c r="C263" s="49" t="s">
        <v>2284</v>
      </c>
      <c r="D263" s="108"/>
      <c r="E263" s="109"/>
      <c r="F263" s="109"/>
      <c r="G263" s="41"/>
      <c r="H263" s="1"/>
      <c r="I263" s="1"/>
      <c r="J263" s="159"/>
      <c r="K263" s="1"/>
      <c r="L263" s="159"/>
      <c r="M263" s="160"/>
      <c r="N263" s="159"/>
      <c r="O263" s="159"/>
      <c r="P263" s="169"/>
      <c r="Q263" s="40"/>
      <c r="R263" s="67" t="s">
        <v>2231</v>
      </c>
      <c r="S263" s="58"/>
      <c r="T263" s="58"/>
      <c r="U263" s="58"/>
      <c r="V263" s="58"/>
      <c r="W263" s="58"/>
      <c r="X263" s="158"/>
      <c r="Y263" s="74"/>
      <c r="Z263" s="304" t="s">
        <v>2230</v>
      </c>
      <c r="AA263" s="305"/>
      <c r="AB263" s="305"/>
      <c r="AC263" s="305"/>
      <c r="AD263" s="305"/>
      <c r="AE263" s="306"/>
      <c r="AF263" s="62" t="s">
        <v>2244</v>
      </c>
      <c r="AG263" s="62"/>
      <c r="AH263" s="62"/>
      <c r="AI263" s="62"/>
      <c r="AJ263" s="62"/>
      <c r="AK263" s="62"/>
      <c r="AL263" s="62"/>
      <c r="AM263" s="62"/>
      <c r="AN263" s="62"/>
      <c r="AO263" s="50" t="s">
        <v>2224</v>
      </c>
      <c r="AP263" s="142">
        <v>0.7</v>
      </c>
      <c r="AQ263" s="157"/>
      <c r="AR263" s="156"/>
      <c r="AS263" s="156"/>
      <c r="AT263" s="155"/>
      <c r="AU263" s="89">
        <f>ROUND(ROUND(M261*X264,0)*AP263,0)</f>
        <v>291</v>
      </c>
      <c r="AV263" s="9"/>
    </row>
    <row r="264" spans="1:48" ht="14.25" customHeight="1" x14ac:dyDescent="0.3">
      <c r="A264" s="6">
        <v>22</v>
      </c>
      <c r="B264" s="154" t="s">
        <v>258</v>
      </c>
      <c r="C264" s="49" t="s">
        <v>2283</v>
      </c>
      <c r="D264" s="108"/>
      <c r="E264" s="109"/>
      <c r="F264" s="109"/>
      <c r="G264" s="41"/>
      <c r="H264" s="1"/>
      <c r="I264" s="1"/>
      <c r="J264" s="159"/>
      <c r="K264" s="1"/>
      <c r="L264" s="159"/>
      <c r="M264" s="160"/>
      <c r="N264" s="159"/>
      <c r="O264" s="159"/>
      <c r="P264" s="169"/>
      <c r="Q264" s="40"/>
      <c r="R264" s="7"/>
      <c r="S264" s="7"/>
      <c r="T264" s="7"/>
      <c r="U264" s="7"/>
      <c r="V264" s="7"/>
      <c r="W264" s="127" t="s">
        <v>2224</v>
      </c>
      <c r="X264" s="150">
        <v>0.96499999999999997</v>
      </c>
      <c r="Y264" s="149"/>
      <c r="Z264" s="307"/>
      <c r="AA264" s="308"/>
      <c r="AB264" s="308"/>
      <c r="AC264" s="308"/>
      <c r="AD264" s="308"/>
      <c r="AE264" s="309"/>
      <c r="AF264" s="62" t="s">
        <v>2248</v>
      </c>
      <c r="AG264" s="62"/>
      <c r="AH264" s="62"/>
      <c r="AI264" s="62"/>
      <c r="AJ264" s="62"/>
      <c r="AK264" s="62"/>
      <c r="AL264" s="62"/>
      <c r="AM264" s="62"/>
      <c r="AN264" s="62"/>
      <c r="AO264" s="50" t="s">
        <v>2224</v>
      </c>
      <c r="AP264" s="142">
        <v>0.5</v>
      </c>
      <c r="AQ264" s="172"/>
      <c r="AR264" s="146"/>
      <c r="AS264" s="146"/>
      <c r="AT264" s="145"/>
      <c r="AU264" s="89">
        <f>ROUND(ROUND(M261*X264,0)*AP264,0)</f>
        <v>208</v>
      </c>
      <c r="AV264" s="9"/>
    </row>
    <row r="265" spans="1:48" ht="14.25" customHeight="1" x14ac:dyDescent="0.3">
      <c r="A265" s="6">
        <v>22</v>
      </c>
      <c r="B265" s="154" t="s">
        <v>125</v>
      </c>
      <c r="C265" s="49" t="s">
        <v>2282</v>
      </c>
      <c r="D265" s="108"/>
      <c r="E265" s="109"/>
      <c r="F265" s="109"/>
      <c r="G265" s="41"/>
      <c r="H265" s="1"/>
      <c r="I265" s="1"/>
      <c r="J265" s="159"/>
      <c r="K265" s="1"/>
      <c r="L265" s="159"/>
      <c r="M265" s="160"/>
      <c r="N265" s="159"/>
      <c r="O265" s="159"/>
      <c r="P265" s="169"/>
      <c r="Q265" s="40"/>
      <c r="R265" s="30"/>
      <c r="S265" s="50"/>
      <c r="T265" s="50"/>
      <c r="U265" s="50"/>
      <c r="V265" s="50"/>
      <c r="W265" s="50"/>
      <c r="X265" s="52"/>
      <c r="Y265" s="171"/>
      <c r="Z265" s="166"/>
      <c r="AA265" s="62"/>
      <c r="AB265" s="62"/>
      <c r="AC265" s="62"/>
      <c r="AD265" s="62"/>
      <c r="AE265" s="62"/>
      <c r="AF265" s="50"/>
      <c r="AG265" s="50"/>
      <c r="AH265" s="50"/>
      <c r="AI265" s="50"/>
      <c r="AJ265" s="50"/>
      <c r="AK265" s="50"/>
      <c r="AL265" s="50"/>
      <c r="AM265" s="50"/>
      <c r="AN265" s="50"/>
      <c r="AO265" s="165"/>
      <c r="AP265" s="164"/>
      <c r="AQ265" s="310" t="s">
        <v>2255</v>
      </c>
      <c r="AR265" s="311"/>
      <c r="AS265" s="311"/>
      <c r="AT265" s="312"/>
      <c r="AU265" s="89">
        <f>ROUND(M261,0)-AQ268</f>
        <v>426</v>
      </c>
      <c r="AV265" s="9"/>
    </row>
    <row r="266" spans="1:48" ht="14.25" customHeight="1" x14ac:dyDescent="0.3">
      <c r="A266" s="6">
        <v>22</v>
      </c>
      <c r="B266" s="154" t="s">
        <v>124</v>
      </c>
      <c r="C266" s="49" t="s">
        <v>2281</v>
      </c>
      <c r="D266" s="108"/>
      <c r="E266" s="109"/>
      <c r="F266" s="109"/>
      <c r="G266" s="41"/>
      <c r="H266" s="1"/>
      <c r="I266" s="1"/>
      <c r="J266" s="159"/>
      <c r="K266" s="1"/>
      <c r="L266" s="159"/>
      <c r="M266" s="160"/>
      <c r="N266" s="159"/>
      <c r="O266" s="159"/>
      <c r="P266" s="170"/>
      <c r="Q266" s="40"/>
      <c r="R266" s="1"/>
      <c r="S266" s="58"/>
      <c r="T266" s="58"/>
      <c r="U266" s="58"/>
      <c r="V266" s="58"/>
      <c r="W266" s="58"/>
      <c r="X266" s="158"/>
      <c r="Y266" s="74"/>
      <c r="Z266" s="304" t="s">
        <v>2230</v>
      </c>
      <c r="AA266" s="305"/>
      <c r="AB266" s="305"/>
      <c r="AC266" s="305"/>
      <c r="AD266" s="305"/>
      <c r="AE266" s="306"/>
      <c r="AF266" s="62" t="s">
        <v>2244</v>
      </c>
      <c r="AG266" s="62"/>
      <c r="AH266" s="62"/>
      <c r="AI266" s="62"/>
      <c r="AJ266" s="62"/>
      <c r="AK266" s="62"/>
      <c r="AL266" s="62"/>
      <c r="AM266" s="62"/>
      <c r="AN266" s="62"/>
      <c r="AO266" s="50" t="s">
        <v>2224</v>
      </c>
      <c r="AP266" s="142">
        <v>0.7</v>
      </c>
      <c r="AQ266" s="313"/>
      <c r="AR266" s="314"/>
      <c r="AS266" s="314"/>
      <c r="AT266" s="315"/>
      <c r="AU266" s="89">
        <f>ROUND(M261*AP266,0)-AQ268</f>
        <v>297</v>
      </c>
      <c r="AV266" s="9"/>
    </row>
    <row r="267" spans="1:48" ht="14.25" customHeight="1" x14ac:dyDescent="0.3">
      <c r="A267" s="6">
        <v>22</v>
      </c>
      <c r="B267" s="154" t="s">
        <v>123</v>
      </c>
      <c r="C267" s="49" t="s">
        <v>2280</v>
      </c>
      <c r="D267" s="108"/>
      <c r="E267" s="109"/>
      <c r="F267" s="109"/>
      <c r="G267" s="41"/>
      <c r="H267" s="1"/>
      <c r="I267" s="1"/>
      <c r="J267" s="159"/>
      <c r="K267" s="1"/>
      <c r="L267" s="159"/>
      <c r="M267" s="160"/>
      <c r="N267" s="159"/>
      <c r="O267" s="159"/>
      <c r="P267" s="169"/>
      <c r="Q267" s="40"/>
      <c r="R267" s="1"/>
      <c r="S267" s="58"/>
      <c r="T267" s="58"/>
      <c r="U267" s="58"/>
      <c r="V267" s="58"/>
      <c r="W267" s="58"/>
      <c r="X267" s="158"/>
      <c r="Y267" s="74"/>
      <c r="Z267" s="307"/>
      <c r="AA267" s="308"/>
      <c r="AB267" s="308"/>
      <c r="AC267" s="308"/>
      <c r="AD267" s="308"/>
      <c r="AE267" s="309"/>
      <c r="AF267" s="62" t="s">
        <v>2248</v>
      </c>
      <c r="AG267" s="62"/>
      <c r="AH267" s="62"/>
      <c r="AI267" s="62"/>
      <c r="AJ267" s="62"/>
      <c r="AK267" s="62"/>
      <c r="AL267" s="62"/>
      <c r="AM267" s="62"/>
      <c r="AN267" s="62"/>
      <c r="AO267" s="50" t="s">
        <v>2224</v>
      </c>
      <c r="AP267" s="142">
        <v>0.5</v>
      </c>
      <c r="AQ267" s="313"/>
      <c r="AR267" s="314"/>
      <c r="AS267" s="314"/>
      <c r="AT267" s="315"/>
      <c r="AU267" s="89">
        <f>ROUND(M261*AP267,0)-AQ268</f>
        <v>211</v>
      </c>
      <c r="AV267" s="9"/>
    </row>
    <row r="268" spans="1:48" ht="14.25" customHeight="1" x14ac:dyDescent="0.3">
      <c r="A268" s="6">
        <v>22</v>
      </c>
      <c r="B268" s="154" t="s">
        <v>122</v>
      </c>
      <c r="C268" s="49" t="s">
        <v>2279</v>
      </c>
      <c r="D268" s="108"/>
      <c r="E268" s="109"/>
      <c r="F268" s="109"/>
      <c r="G268" s="41"/>
      <c r="H268" s="1"/>
      <c r="I268" s="1"/>
      <c r="J268" s="159"/>
      <c r="K268" s="1"/>
      <c r="L268" s="159"/>
      <c r="M268" s="160"/>
      <c r="N268" s="159"/>
      <c r="O268" s="159"/>
      <c r="P268" s="169"/>
      <c r="Q268" s="40"/>
      <c r="R268" s="166" t="s">
        <v>2234</v>
      </c>
      <c r="S268" s="62"/>
      <c r="T268" s="62"/>
      <c r="U268" s="62"/>
      <c r="V268" s="62"/>
      <c r="W268" s="62"/>
      <c r="X268" s="168"/>
      <c r="Y268" s="167"/>
      <c r="Z268" s="166"/>
      <c r="AA268" s="62"/>
      <c r="AB268" s="62"/>
      <c r="AC268" s="62"/>
      <c r="AD268" s="62"/>
      <c r="AE268" s="62"/>
      <c r="AF268" s="50"/>
      <c r="AG268" s="50"/>
      <c r="AH268" s="50"/>
      <c r="AI268" s="50"/>
      <c r="AJ268" s="50"/>
      <c r="AK268" s="50"/>
      <c r="AL268" s="50"/>
      <c r="AM268" s="50"/>
      <c r="AN268" s="50"/>
      <c r="AO268" s="165"/>
      <c r="AP268" s="164"/>
      <c r="AQ268" s="163">
        <v>5</v>
      </c>
      <c r="AR268" s="162" t="s">
        <v>2251</v>
      </c>
      <c r="AS268" s="159"/>
      <c r="AT268" s="161"/>
      <c r="AU268" s="89">
        <f>ROUND(M261*X270,0)-AQ268</f>
        <v>411</v>
      </c>
      <c r="AV268" s="9"/>
    </row>
    <row r="269" spans="1:48" ht="14.25" customHeight="1" x14ac:dyDescent="0.3">
      <c r="A269" s="6">
        <v>22</v>
      </c>
      <c r="B269" s="154" t="s">
        <v>121</v>
      </c>
      <c r="C269" s="49" t="s">
        <v>2278</v>
      </c>
      <c r="D269" s="108"/>
      <c r="E269" s="109"/>
      <c r="F269" s="109"/>
      <c r="G269" s="41"/>
      <c r="H269" s="1"/>
      <c r="I269" s="1"/>
      <c r="J269" s="159"/>
      <c r="K269" s="1"/>
      <c r="L269" s="159"/>
      <c r="M269" s="160"/>
      <c r="N269" s="159"/>
      <c r="O269" s="159"/>
      <c r="P269" s="169"/>
      <c r="Q269" s="40"/>
      <c r="R269" s="67" t="s">
        <v>2231</v>
      </c>
      <c r="S269" s="58"/>
      <c r="T269" s="58"/>
      <c r="U269" s="58"/>
      <c r="V269" s="58"/>
      <c r="W269" s="58"/>
      <c r="X269" s="158"/>
      <c r="Y269" s="74"/>
      <c r="Z269" s="304" t="s">
        <v>2230</v>
      </c>
      <c r="AA269" s="305"/>
      <c r="AB269" s="305"/>
      <c r="AC269" s="305"/>
      <c r="AD269" s="305"/>
      <c r="AE269" s="306"/>
      <c r="AF269" s="62" t="s">
        <v>2244</v>
      </c>
      <c r="AG269" s="62"/>
      <c r="AH269" s="62"/>
      <c r="AI269" s="62"/>
      <c r="AJ269" s="62"/>
      <c r="AK269" s="62"/>
      <c r="AL269" s="62"/>
      <c r="AM269" s="62"/>
      <c r="AN269" s="62"/>
      <c r="AO269" s="50" t="s">
        <v>2224</v>
      </c>
      <c r="AP269" s="142">
        <v>0.7</v>
      </c>
      <c r="AQ269" s="157"/>
      <c r="AR269" s="156"/>
      <c r="AS269" s="156"/>
      <c r="AT269" s="155"/>
      <c r="AU269" s="89">
        <f>ROUND(ROUND(M261*X270,0)*AP269,0)-AQ268</f>
        <v>286</v>
      </c>
      <c r="AV269" s="9"/>
    </row>
    <row r="270" spans="1:48" ht="14.25" customHeight="1" x14ac:dyDescent="0.3">
      <c r="A270" s="6">
        <v>22</v>
      </c>
      <c r="B270" s="154" t="s">
        <v>120</v>
      </c>
      <c r="C270" s="49" t="s">
        <v>2277</v>
      </c>
      <c r="D270" s="108"/>
      <c r="E270" s="109"/>
      <c r="F270" s="109"/>
      <c r="G270" s="41"/>
      <c r="H270" s="1"/>
      <c r="I270" s="1"/>
      <c r="J270" s="159"/>
      <c r="K270" s="1"/>
      <c r="L270" s="159"/>
      <c r="M270" s="160"/>
      <c r="N270" s="159"/>
      <c r="O270" s="159"/>
      <c r="P270" s="169"/>
      <c r="Q270" s="40"/>
      <c r="R270" s="7"/>
      <c r="S270" s="7"/>
      <c r="T270" s="7"/>
      <c r="U270" s="7"/>
      <c r="V270" s="7"/>
      <c r="W270" s="127" t="s">
        <v>2224</v>
      </c>
      <c r="X270" s="150">
        <v>0.96499999999999997</v>
      </c>
      <c r="Y270" s="149"/>
      <c r="Z270" s="307"/>
      <c r="AA270" s="308"/>
      <c r="AB270" s="308"/>
      <c r="AC270" s="308"/>
      <c r="AD270" s="308"/>
      <c r="AE270" s="309"/>
      <c r="AF270" s="62" t="s">
        <v>2248</v>
      </c>
      <c r="AG270" s="62"/>
      <c r="AH270" s="62"/>
      <c r="AI270" s="62"/>
      <c r="AJ270" s="62"/>
      <c r="AK270" s="62"/>
      <c r="AL270" s="62"/>
      <c r="AM270" s="62"/>
      <c r="AN270" s="62"/>
      <c r="AO270" s="50" t="s">
        <v>2224</v>
      </c>
      <c r="AP270" s="142">
        <v>0.5</v>
      </c>
      <c r="AQ270" s="148"/>
      <c r="AR270" s="147"/>
      <c r="AS270" s="146"/>
      <c r="AT270" s="145"/>
      <c r="AU270" s="89">
        <f>ROUND(ROUND(M261*X270,0)*AP270,0)-AQ268</f>
        <v>203</v>
      </c>
      <c r="AV270" s="9"/>
    </row>
    <row r="271" spans="1:48" ht="14.25" customHeight="1" x14ac:dyDescent="0.3">
      <c r="A271" s="6">
        <v>22</v>
      </c>
      <c r="B271" s="154">
        <v>4311</v>
      </c>
      <c r="C271" s="49" t="s">
        <v>2276</v>
      </c>
      <c r="D271" s="108"/>
      <c r="E271" s="109"/>
      <c r="F271" s="109"/>
      <c r="G271" s="47" t="s">
        <v>2275</v>
      </c>
      <c r="H271" s="30"/>
      <c r="I271" s="30"/>
      <c r="J271" s="165"/>
      <c r="K271" s="30"/>
      <c r="L271" s="165"/>
      <c r="M271" s="164"/>
      <c r="N271" s="165"/>
      <c r="O271" s="165"/>
      <c r="P271" s="177"/>
      <c r="Q271" s="48"/>
      <c r="R271" s="30"/>
      <c r="S271" s="50"/>
      <c r="T271" s="50"/>
      <c r="U271" s="50"/>
      <c r="V271" s="50"/>
      <c r="W271" s="50"/>
      <c r="X271" s="52"/>
      <c r="Y271" s="171"/>
      <c r="Z271" s="166"/>
      <c r="AA271" s="62"/>
      <c r="AB271" s="62"/>
      <c r="AC271" s="62"/>
      <c r="AD271" s="62"/>
      <c r="AE271" s="62"/>
      <c r="AF271" s="50"/>
      <c r="AG271" s="50"/>
      <c r="AH271" s="50"/>
      <c r="AI271" s="50"/>
      <c r="AJ271" s="50"/>
      <c r="AK271" s="50"/>
      <c r="AL271" s="50"/>
      <c r="AM271" s="50"/>
      <c r="AN271" s="50"/>
      <c r="AO271" s="165"/>
      <c r="AP271" s="164"/>
      <c r="AQ271" s="176"/>
      <c r="AR271" s="165"/>
      <c r="AS271" s="165"/>
      <c r="AT271" s="175"/>
      <c r="AU271" s="89">
        <f>ROUND(M273,0)</f>
        <v>427</v>
      </c>
      <c r="AV271" s="9"/>
    </row>
    <row r="272" spans="1:48" ht="14.25" customHeight="1" x14ac:dyDescent="0.3">
      <c r="A272" s="6">
        <v>22</v>
      </c>
      <c r="B272" s="154">
        <v>4312</v>
      </c>
      <c r="C272" s="49" t="s">
        <v>2274</v>
      </c>
      <c r="D272" s="108"/>
      <c r="E272" s="109"/>
      <c r="F272" s="109"/>
      <c r="G272" s="41"/>
      <c r="H272" s="1"/>
      <c r="I272" s="1"/>
      <c r="J272" s="159"/>
      <c r="K272" s="1"/>
      <c r="L272" s="159"/>
      <c r="M272" s="160"/>
      <c r="N272" s="159"/>
      <c r="O272" s="159"/>
      <c r="P272" s="1"/>
      <c r="Q272" s="40"/>
      <c r="R272" s="1"/>
      <c r="S272" s="58"/>
      <c r="T272" s="58"/>
      <c r="U272" s="58"/>
      <c r="V272" s="58"/>
      <c r="W272" s="58"/>
      <c r="X272" s="158"/>
      <c r="Y272" s="74"/>
      <c r="Z272" s="304" t="s">
        <v>2230</v>
      </c>
      <c r="AA272" s="305"/>
      <c r="AB272" s="305"/>
      <c r="AC272" s="305"/>
      <c r="AD272" s="305"/>
      <c r="AE272" s="306"/>
      <c r="AF272" s="62" t="s">
        <v>2244</v>
      </c>
      <c r="AG272" s="62"/>
      <c r="AH272" s="62"/>
      <c r="AI272" s="62"/>
      <c r="AJ272" s="62"/>
      <c r="AK272" s="62"/>
      <c r="AL272" s="62"/>
      <c r="AM272" s="62"/>
      <c r="AN272" s="62"/>
      <c r="AO272" s="50" t="s">
        <v>2224</v>
      </c>
      <c r="AP272" s="142">
        <v>0.7</v>
      </c>
      <c r="AQ272" s="157"/>
      <c r="AR272" s="156"/>
      <c r="AS272" s="156"/>
      <c r="AT272" s="155"/>
      <c r="AU272" s="89">
        <f>ROUND(M273*AP272,0)</f>
        <v>299</v>
      </c>
      <c r="AV272" s="9"/>
    </row>
    <row r="273" spans="1:48" ht="14.25" customHeight="1" x14ac:dyDescent="0.3">
      <c r="A273" s="6">
        <v>22</v>
      </c>
      <c r="B273" s="154" t="s">
        <v>257</v>
      </c>
      <c r="C273" s="49" t="s">
        <v>2273</v>
      </c>
      <c r="D273" s="108"/>
      <c r="E273" s="109"/>
      <c r="F273" s="109"/>
      <c r="G273" s="41"/>
      <c r="H273" s="1"/>
      <c r="I273" s="1"/>
      <c r="J273" s="159"/>
      <c r="K273" s="1"/>
      <c r="L273" s="159"/>
      <c r="M273" s="174">
        <v>427</v>
      </c>
      <c r="N273" s="1" t="s">
        <v>1860</v>
      </c>
      <c r="O273" s="159"/>
      <c r="P273" s="169"/>
      <c r="Q273" s="40"/>
      <c r="R273" s="1"/>
      <c r="S273" s="58"/>
      <c r="T273" s="58"/>
      <c r="U273" s="58"/>
      <c r="V273" s="58"/>
      <c r="W273" s="58"/>
      <c r="X273" s="158"/>
      <c r="Y273" s="74"/>
      <c r="Z273" s="307"/>
      <c r="AA273" s="308"/>
      <c r="AB273" s="308"/>
      <c r="AC273" s="308"/>
      <c r="AD273" s="308"/>
      <c r="AE273" s="309"/>
      <c r="AF273" s="62" t="s">
        <v>2248</v>
      </c>
      <c r="AG273" s="62"/>
      <c r="AH273" s="62"/>
      <c r="AI273" s="62"/>
      <c r="AJ273" s="62"/>
      <c r="AK273" s="62"/>
      <c r="AL273" s="62"/>
      <c r="AM273" s="62"/>
      <c r="AN273" s="62"/>
      <c r="AO273" s="50" t="s">
        <v>2224</v>
      </c>
      <c r="AP273" s="142">
        <v>0.5</v>
      </c>
      <c r="AQ273" s="157"/>
      <c r="AR273" s="156"/>
      <c r="AS273" s="156"/>
      <c r="AT273" s="155"/>
      <c r="AU273" s="89">
        <f>ROUND(M273*AP273,0)</f>
        <v>214</v>
      </c>
      <c r="AV273" s="9"/>
    </row>
    <row r="274" spans="1:48" ht="14.25" customHeight="1" x14ac:dyDescent="0.3">
      <c r="A274" s="6">
        <v>22</v>
      </c>
      <c r="B274" s="154">
        <v>4313</v>
      </c>
      <c r="C274" s="49" t="s">
        <v>2272</v>
      </c>
      <c r="D274" s="108"/>
      <c r="E274" s="109"/>
      <c r="F274" s="109"/>
      <c r="G274" s="41"/>
      <c r="H274" s="1"/>
      <c r="I274" s="1"/>
      <c r="J274" s="159"/>
      <c r="K274" s="1"/>
      <c r="L274" s="159"/>
      <c r="M274" s="160"/>
      <c r="N274" s="159"/>
      <c r="O274" s="159"/>
      <c r="P274" s="169"/>
      <c r="Q274" s="40"/>
      <c r="R274" s="166" t="s">
        <v>2234</v>
      </c>
      <c r="S274" s="62"/>
      <c r="T274" s="62"/>
      <c r="U274" s="62"/>
      <c r="V274" s="62"/>
      <c r="W274" s="62"/>
      <c r="X274" s="168"/>
      <c r="Y274" s="167"/>
      <c r="Z274" s="67"/>
      <c r="AA274" s="58"/>
      <c r="AB274" s="58"/>
      <c r="AC274" s="58"/>
      <c r="AD274" s="58"/>
      <c r="AE274" s="58"/>
      <c r="AF274" s="50"/>
      <c r="AG274" s="50"/>
      <c r="AH274" s="50"/>
      <c r="AI274" s="50"/>
      <c r="AJ274" s="50"/>
      <c r="AK274" s="50"/>
      <c r="AL274" s="50"/>
      <c r="AM274" s="50"/>
      <c r="AN274" s="50"/>
      <c r="AO274" s="165"/>
      <c r="AP274" s="164"/>
      <c r="AQ274" s="173"/>
      <c r="AR274" s="159"/>
      <c r="AS274" s="159"/>
      <c r="AT274" s="161"/>
      <c r="AU274" s="89">
        <f>ROUND(M273*X276,0)</f>
        <v>412</v>
      </c>
      <c r="AV274" s="9"/>
    </row>
    <row r="275" spans="1:48" ht="14.25" customHeight="1" x14ac:dyDescent="0.3">
      <c r="A275" s="6">
        <v>22</v>
      </c>
      <c r="B275" s="154">
        <v>4314</v>
      </c>
      <c r="C275" s="49" t="s">
        <v>2271</v>
      </c>
      <c r="D275" s="108"/>
      <c r="E275" s="109"/>
      <c r="F275" s="109"/>
      <c r="G275" s="41"/>
      <c r="H275" s="1"/>
      <c r="I275" s="1"/>
      <c r="J275" s="159"/>
      <c r="K275" s="1"/>
      <c r="L275" s="159"/>
      <c r="M275" s="160"/>
      <c r="N275" s="159"/>
      <c r="O275" s="159"/>
      <c r="P275" s="169"/>
      <c r="Q275" s="40"/>
      <c r="R275" s="67" t="s">
        <v>2231</v>
      </c>
      <c r="S275" s="58"/>
      <c r="T275" s="58"/>
      <c r="U275" s="58"/>
      <c r="V275" s="58"/>
      <c r="W275" s="58"/>
      <c r="X275" s="158"/>
      <c r="Y275" s="74"/>
      <c r="Z275" s="304" t="s">
        <v>2230</v>
      </c>
      <c r="AA275" s="305"/>
      <c r="AB275" s="305"/>
      <c r="AC275" s="305"/>
      <c r="AD275" s="305"/>
      <c r="AE275" s="306"/>
      <c r="AF275" s="62" t="s">
        <v>2244</v>
      </c>
      <c r="AG275" s="62"/>
      <c r="AH275" s="62"/>
      <c r="AI275" s="62"/>
      <c r="AJ275" s="62"/>
      <c r="AK275" s="62"/>
      <c r="AL275" s="62"/>
      <c r="AM275" s="62"/>
      <c r="AN275" s="62"/>
      <c r="AO275" s="50" t="s">
        <v>2224</v>
      </c>
      <c r="AP275" s="142">
        <v>0.7</v>
      </c>
      <c r="AQ275" s="157"/>
      <c r="AR275" s="156"/>
      <c r="AS275" s="156"/>
      <c r="AT275" s="155"/>
      <c r="AU275" s="89">
        <f>ROUND(ROUND(M273*X276,0)*AP275,0)</f>
        <v>288</v>
      </c>
      <c r="AV275" s="9"/>
    </row>
    <row r="276" spans="1:48" ht="14.25" customHeight="1" x14ac:dyDescent="0.3">
      <c r="A276" s="6">
        <v>22</v>
      </c>
      <c r="B276" s="154" t="s">
        <v>256</v>
      </c>
      <c r="C276" s="49" t="s">
        <v>2270</v>
      </c>
      <c r="D276" s="108"/>
      <c r="E276" s="109"/>
      <c r="F276" s="109"/>
      <c r="G276" s="41"/>
      <c r="H276" s="1"/>
      <c r="I276" s="1"/>
      <c r="J276" s="159"/>
      <c r="K276" s="1"/>
      <c r="L276" s="159"/>
      <c r="M276" s="160"/>
      <c r="N276" s="159"/>
      <c r="O276" s="159"/>
      <c r="P276" s="169"/>
      <c r="Q276" s="40"/>
      <c r="R276" s="7"/>
      <c r="S276" s="7"/>
      <c r="T276" s="7"/>
      <c r="U276" s="7"/>
      <c r="V276" s="7"/>
      <c r="W276" s="127" t="s">
        <v>2224</v>
      </c>
      <c r="X276" s="150">
        <v>0.96499999999999997</v>
      </c>
      <c r="Y276" s="149"/>
      <c r="Z276" s="307"/>
      <c r="AA276" s="308"/>
      <c r="AB276" s="308"/>
      <c r="AC276" s="308"/>
      <c r="AD276" s="308"/>
      <c r="AE276" s="309"/>
      <c r="AF276" s="62" t="s">
        <v>2248</v>
      </c>
      <c r="AG276" s="62"/>
      <c r="AH276" s="62"/>
      <c r="AI276" s="62"/>
      <c r="AJ276" s="62"/>
      <c r="AK276" s="62"/>
      <c r="AL276" s="62"/>
      <c r="AM276" s="62"/>
      <c r="AN276" s="62"/>
      <c r="AO276" s="50" t="s">
        <v>2224</v>
      </c>
      <c r="AP276" s="142">
        <v>0.5</v>
      </c>
      <c r="AQ276" s="172"/>
      <c r="AR276" s="146"/>
      <c r="AS276" s="146"/>
      <c r="AT276" s="145"/>
      <c r="AU276" s="89">
        <f>ROUND(ROUND(M273*X276,0)*AP276,0)</f>
        <v>206</v>
      </c>
      <c r="AV276" s="9"/>
    </row>
    <row r="277" spans="1:48" ht="14.25" customHeight="1" x14ac:dyDescent="0.3">
      <c r="A277" s="6">
        <v>22</v>
      </c>
      <c r="B277" s="154" t="s">
        <v>119</v>
      </c>
      <c r="C277" s="49" t="s">
        <v>2269</v>
      </c>
      <c r="D277" s="108"/>
      <c r="E277" s="109"/>
      <c r="F277" s="109"/>
      <c r="G277" s="41"/>
      <c r="H277" s="1"/>
      <c r="I277" s="1"/>
      <c r="J277" s="159"/>
      <c r="K277" s="1"/>
      <c r="L277" s="159"/>
      <c r="M277" s="160"/>
      <c r="N277" s="159"/>
      <c r="O277" s="159"/>
      <c r="P277" s="169"/>
      <c r="Q277" s="40"/>
      <c r="R277" s="30"/>
      <c r="S277" s="50"/>
      <c r="T277" s="50"/>
      <c r="U277" s="50"/>
      <c r="V277" s="50"/>
      <c r="W277" s="50"/>
      <c r="X277" s="52"/>
      <c r="Y277" s="171"/>
      <c r="Z277" s="166"/>
      <c r="AA277" s="62"/>
      <c r="AB277" s="62"/>
      <c r="AC277" s="62"/>
      <c r="AD277" s="62"/>
      <c r="AE277" s="62"/>
      <c r="AF277" s="50"/>
      <c r="AG277" s="50"/>
      <c r="AH277" s="50"/>
      <c r="AI277" s="50"/>
      <c r="AJ277" s="50"/>
      <c r="AK277" s="50"/>
      <c r="AL277" s="50"/>
      <c r="AM277" s="50"/>
      <c r="AN277" s="50"/>
      <c r="AO277" s="165"/>
      <c r="AP277" s="164"/>
      <c r="AQ277" s="310" t="s">
        <v>2255</v>
      </c>
      <c r="AR277" s="311"/>
      <c r="AS277" s="311"/>
      <c r="AT277" s="312"/>
      <c r="AU277" s="89">
        <f>ROUND(M273,0)-AQ280</f>
        <v>422</v>
      </c>
      <c r="AV277" s="9"/>
    </row>
    <row r="278" spans="1:48" ht="14.25" customHeight="1" x14ac:dyDescent="0.3">
      <c r="A278" s="6">
        <v>22</v>
      </c>
      <c r="B278" s="154" t="s">
        <v>118</v>
      </c>
      <c r="C278" s="49" t="s">
        <v>2268</v>
      </c>
      <c r="D278" s="108"/>
      <c r="E278" s="109"/>
      <c r="F278" s="109"/>
      <c r="G278" s="41"/>
      <c r="H278" s="1"/>
      <c r="I278" s="1"/>
      <c r="J278" s="159"/>
      <c r="K278" s="1"/>
      <c r="L278" s="159"/>
      <c r="M278" s="160"/>
      <c r="N278" s="159"/>
      <c r="O278" s="159"/>
      <c r="P278" s="170"/>
      <c r="Q278" s="40"/>
      <c r="R278" s="1"/>
      <c r="S278" s="58"/>
      <c r="T278" s="58"/>
      <c r="U278" s="58"/>
      <c r="V278" s="58"/>
      <c r="W278" s="58"/>
      <c r="X278" s="158"/>
      <c r="Y278" s="74"/>
      <c r="Z278" s="304" t="s">
        <v>2230</v>
      </c>
      <c r="AA278" s="305"/>
      <c r="AB278" s="305"/>
      <c r="AC278" s="305"/>
      <c r="AD278" s="305"/>
      <c r="AE278" s="306"/>
      <c r="AF278" s="62" t="s">
        <v>2244</v>
      </c>
      <c r="AG278" s="62"/>
      <c r="AH278" s="62"/>
      <c r="AI278" s="62"/>
      <c r="AJ278" s="62"/>
      <c r="AK278" s="62"/>
      <c r="AL278" s="62"/>
      <c r="AM278" s="62"/>
      <c r="AN278" s="62"/>
      <c r="AO278" s="50" t="s">
        <v>2224</v>
      </c>
      <c r="AP278" s="142">
        <v>0.7</v>
      </c>
      <c r="AQ278" s="313"/>
      <c r="AR278" s="314"/>
      <c r="AS278" s="314"/>
      <c r="AT278" s="315"/>
      <c r="AU278" s="89">
        <f>ROUND(M273*AP278,0)-AQ280</f>
        <v>294</v>
      </c>
      <c r="AV278" s="9"/>
    </row>
    <row r="279" spans="1:48" ht="14.25" customHeight="1" x14ac:dyDescent="0.3">
      <c r="A279" s="6">
        <v>22</v>
      </c>
      <c r="B279" s="154" t="s">
        <v>117</v>
      </c>
      <c r="C279" s="49" t="s">
        <v>2267</v>
      </c>
      <c r="D279" s="108"/>
      <c r="E279" s="109"/>
      <c r="F279" s="109"/>
      <c r="G279" s="41"/>
      <c r="H279" s="1"/>
      <c r="I279" s="1"/>
      <c r="J279" s="159"/>
      <c r="K279" s="1"/>
      <c r="L279" s="159"/>
      <c r="M279" s="160"/>
      <c r="N279" s="159"/>
      <c r="O279" s="159"/>
      <c r="P279" s="169"/>
      <c r="Q279" s="40"/>
      <c r="R279" s="1"/>
      <c r="S279" s="58"/>
      <c r="T279" s="58"/>
      <c r="U279" s="58"/>
      <c r="V279" s="58"/>
      <c r="W279" s="58"/>
      <c r="X279" s="158"/>
      <c r="Y279" s="74"/>
      <c r="Z279" s="307"/>
      <c r="AA279" s="308"/>
      <c r="AB279" s="308"/>
      <c r="AC279" s="308"/>
      <c r="AD279" s="308"/>
      <c r="AE279" s="309"/>
      <c r="AF279" s="62" t="s">
        <v>2248</v>
      </c>
      <c r="AG279" s="62"/>
      <c r="AH279" s="62"/>
      <c r="AI279" s="62"/>
      <c r="AJ279" s="62"/>
      <c r="AK279" s="62"/>
      <c r="AL279" s="62"/>
      <c r="AM279" s="62"/>
      <c r="AN279" s="62"/>
      <c r="AO279" s="50" t="s">
        <v>2224</v>
      </c>
      <c r="AP279" s="142">
        <v>0.5</v>
      </c>
      <c r="AQ279" s="313"/>
      <c r="AR279" s="314"/>
      <c r="AS279" s="314"/>
      <c r="AT279" s="315"/>
      <c r="AU279" s="89">
        <f>ROUND(M273*AP279,0)-AQ280</f>
        <v>209</v>
      </c>
      <c r="AV279" s="9"/>
    </row>
    <row r="280" spans="1:48" ht="14.25" customHeight="1" x14ac:dyDescent="0.3">
      <c r="A280" s="6">
        <v>22</v>
      </c>
      <c r="B280" s="154" t="s">
        <v>116</v>
      </c>
      <c r="C280" s="49" t="s">
        <v>2266</v>
      </c>
      <c r="D280" s="108"/>
      <c r="E280" s="109"/>
      <c r="F280" s="109"/>
      <c r="G280" s="41"/>
      <c r="H280" s="1"/>
      <c r="I280" s="1"/>
      <c r="J280" s="159"/>
      <c r="K280" s="1"/>
      <c r="L280" s="159"/>
      <c r="M280" s="160"/>
      <c r="N280" s="159"/>
      <c r="O280" s="159"/>
      <c r="P280" s="169"/>
      <c r="Q280" s="40"/>
      <c r="R280" s="166" t="s">
        <v>2234</v>
      </c>
      <c r="S280" s="62"/>
      <c r="T280" s="62"/>
      <c r="U280" s="62"/>
      <c r="V280" s="62"/>
      <c r="W280" s="62"/>
      <c r="X280" s="168"/>
      <c r="Y280" s="167"/>
      <c r="Z280" s="166"/>
      <c r="AA280" s="62"/>
      <c r="AB280" s="62"/>
      <c r="AC280" s="62"/>
      <c r="AD280" s="62"/>
      <c r="AE280" s="62"/>
      <c r="AF280" s="50"/>
      <c r="AG280" s="50"/>
      <c r="AH280" s="50"/>
      <c r="AI280" s="50"/>
      <c r="AJ280" s="50"/>
      <c r="AK280" s="50"/>
      <c r="AL280" s="50"/>
      <c r="AM280" s="50"/>
      <c r="AN280" s="50"/>
      <c r="AO280" s="165"/>
      <c r="AP280" s="164"/>
      <c r="AQ280" s="163">
        <v>5</v>
      </c>
      <c r="AR280" s="162" t="s">
        <v>2251</v>
      </c>
      <c r="AS280" s="159"/>
      <c r="AT280" s="161"/>
      <c r="AU280" s="89">
        <f>ROUND(M273*X282,0)-AQ280</f>
        <v>407</v>
      </c>
      <c r="AV280" s="9"/>
    </row>
    <row r="281" spans="1:48" ht="14.25" customHeight="1" x14ac:dyDescent="0.3">
      <c r="A281" s="6">
        <v>22</v>
      </c>
      <c r="B281" s="154" t="s">
        <v>115</v>
      </c>
      <c r="C281" s="49" t="s">
        <v>2265</v>
      </c>
      <c r="D281" s="108"/>
      <c r="E281" s="109"/>
      <c r="F281" s="109"/>
      <c r="G281" s="41"/>
      <c r="H281" s="1"/>
      <c r="I281" s="1"/>
      <c r="J281" s="159"/>
      <c r="K281" s="1"/>
      <c r="L281" s="159"/>
      <c r="M281" s="160"/>
      <c r="N281" s="159"/>
      <c r="O281" s="159"/>
      <c r="P281" s="169"/>
      <c r="Q281" s="40"/>
      <c r="R281" s="67" t="s">
        <v>2231</v>
      </c>
      <c r="S281" s="58"/>
      <c r="T281" s="58"/>
      <c r="U281" s="58"/>
      <c r="V281" s="58"/>
      <c r="W281" s="58"/>
      <c r="X281" s="158"/>
      <c r="Y281" s="74"/>
      <c r="Z281" s="304" t="s">
        <v>2230</v>
      </c>
      <c r="AA281" s="305"/>
      <c r="AB281" s="305"/>
      <c r="AC281" s="305"/>
      <c r="AD281" s="305"/>
      <c r="AE281" s="306"/>
      <c r="AF281" s="62" t="s">
        <v>2244</v>
      </c>
      <c r="AG281" s="62"/>
      <c r="AH281" s="62"/>
      <c r="AI281" s="62"/>
      <c r="AJ281" s="62"/>
      <c r="AK281" s="62"/>
      <c r="AL281" s="62"/>
      <c r="AM281" s="62"/>
      <c r="AN281" s="62"/>
      <c r="AO281" s="50" t="s">
        <v>2224</v>
      </c>
      <c r="AP281" s="142">
        <v>0.7</v>
      </c>
      <c r="AQ281" s="157"/>
      <c r="AR281" s="156"/>
      <c r="AS281" s="156"/>
      <c r="AT281" s="155"/>
      <c r="AU281" s="89">
        <f>ROUND(ROUND(M273*X282,0)*AP281,0)-AQ280</f>
        <v>283</v>
      </c>
      <c r="AV281" s="9"/>
    </row>
    <row r="282" spans="1:48" ht="14.25" customHeight="1" x14ac:dyDescent="0.3">
      <c r="A282" s="6">
        <v>22</v>
      </c>
      <c r="B282" s="154" t="s">
        <v>114</v>
      </c>
      <c r="C282" s="49" t="s">
        <v>2264</v>
      </c>
      <c r="D282" s="108"/>
      <c r="E282" s="109"/>
      <c r="F282" s="109"/>
      <c r="G282" s="41"/>
      <c r="H282" s="1"/>
      <c r="I282" s="1"/>
      <c r="J282" s="159"/>
      <c r="K282" s="1"/>
      <c r="L282" s="159"/>
      <c r="M282" s="160"/>
      <c r="N282" s="159"/>
      <c r="O282" s="159"/>
      <c r="P282" s="169"/>
      <c r="Q282" s="40"/>
      <c r="R282" s="7"/>
      <c r="S282" s="7"/>
      <c r="T282" s="7"/>
      <c r="U282" s="7"/>
      <c r="V282" s="7"/>
      <c r="W282" s="127" t="s">
        <v>2224</v>
      </c>
      <c r="X282" s="150">
        <v>0.96499999999999997</v>
      </c>
      <c r="Y282" s="149"/>
      <c r="Z282" s="307"/>
      <c r="AA282" s="308"/>
      <c r="AB282" s="308"/>
      <c r="AC282" s="308"/>
      <c r="AD282" s="308"/>
      <c r="AE282" s="309"/>
      <c r="AF282" s="62" t="s">
        <v>2248</v>
      </c>
      <c r="AG282" s="62"/>
      <c r="AH282" s="62"/>
      <c r="AI282" s="62"/>
      <c r="AJ282" s="62"/>
      <c r="AK282" s="62"/>
      <c r="AL282" s="62"/>
      <c r="AM282" s="62"/>
      <c r="AN282" s="62"/>
      <c r="AO282" s="50" t="s">
        <v>2224</v>
      </c>
      <c r="AP282" s="142">
        <v>0.5</v>
      </c>
      <c r="AQ282" s="148"/>
      <c r="AR282" s="147"/>
      <c r="AS282" s="146"/>
      <c r="AT282" s="145"/>
      <c r="AU282" s="89">
        <f>ROUND(ROUND(M273*X282,0)*AP282,0)-AQ280</f>
        <v>201</v>
      </c>
      <c r="AV282" s="9"/>
    </row>
    <row r="283" spans="1:48" ht="14.25" customHeight="1" x14ac:dyDescent="0.3">
      <c r="A283" s="6">
        <v>22</v>
      </c>
      <c r="B283" s="154">
        <v>4321</v>
      </c>
      <c r="C283" s="49" t="s">
        <v>2263</v>
      </c>
      <c r="D283" s="108"/>
      <c r="E283" s="109"/>
      <c r="F283" s="109"/>
      <c r="G283" s="47" t="s">
        <v>2262</v>
      </c>
      <c r="H283" s="30"/>
      <c r="I283" s="30"/>
      <c r="J283" s="165"/>
      <c r="K283" s="30"/>
      <c r="L283" s="165"/>
      <c r="M283" s="164"/>
      <c r="N283" s="165"/>
      <c r="O283" s="165"/>
      <c r="P283" s="177"/>
      <c r="Q283" s="48"/>
      <c r="R283" s="30"/>
      <c r="S283" s="50"/>
      <c r="T283" s="50"/>
      <c r="U283" s="50"/>
      <c r="V283" s="50"/>
      <c r="W283" s="50"/>
      <c r="X283" s="52"/>
      <c r="Y283" s="171"/>
      <c r="Z283" s="166"/>
      <c r="AA283" s="62"/>
      <c r="AB283" s="62"/>
      <c r="AC283" s="62"/>
      <c r="AD283" s="62"/>
      <c r="AE283" s="62"/>
      <c r="AF283" s="50"/>
      <c r="AG283" s="50"/>
      <c r="AH283" s="50"/>
      <c r="AI283" s="50"/>
      <c r="AJ283" s="50"/>
      <c r="AK283" s="50"/>
      <c r="AL283" s="50"/>
      <c r="AM283" s="50"/>
      <c r="AN283" s="50"/>
      <c r="AO283" s="165"/>
      <c r="AP283" s="164"/>
      <c r="AQ283" s="176"/>
      <c r="AR283" s="165"/>
      <c r="AS283" s="165"/>
      <c r="AT283" s="175"/>
      <c r="AU283" s="89">
        <f>ROUND(M285,0)</f>
        <v>423</v>
      </c>
      <c r="AV283" s="9"/>
    </row>
    <row r="284" spans="1:48" ht="14.25" customHeight="1" x14ac:dyDescent="0.3">
      <c r="A284" s="6">
        <v>22</v>
      </c>
      <c r="B284" s="154">
        <v>4322</v>
      </c>
      <c r="C284" s="49" t="s">
        <v>2261</v>
      </c>
      <c r="D284" s="108"/>
      <c r="E284" s="109"/>
      <c r="F284" s="109"/>
      <c r="G284" s="41"/>
      <c r="H284" s="1"/>
      <c r="I284" s="1"/>
      <c r="J284" s="159"/>
      <c r="K284" s="1"/>
      <c r="L284" s="159"/>
      <c r="M284" s="160"/>
      <c r="N284" s="159"/>
      <c r="O284" s="159"/>
      <c r="P284" s="1"/>
      <c r="Q284" s="40"/>
      <c r="R284" s="1"/>
      <c r="S284" s="58"/>
      <c r="T284" s="58"/>
      <c r="U284" s="58"/>
      <c r="V284" s="58"/>
      <c r="W284" s="58"/>
      <c r="X284" s="158"/>
      <c r="Y284" s="74"/>
      <c r="Z284" s="304" t="s">
        <v>2230</v>
      </c>
      <c r="AA284" s="305"/>
      <c r="AB284" s="305"/>
      <c r="AC284" s="305"/>
      <c r="AD284" s="305"/>
      <c r="AE284" s="306"/>
      <c r="AF284" s="62" t="s">
        <v>2244</v>
      </c>
      <c r="AG284" s="62"/>
      <c r="AH284" s="62"/>
      <c r="AI284" s="62"/>
      <c r="AJ284" s="62"/>
      <c r="AK284" s="62"/>
      <c r="AL284" s="62"/>
      <c r="AM284" s="62"/>
      <c r="AN284" s="62"/>
      <c r="AO284" s="50" t="s">
        <v>2224</v>
      </c>
      <c r="AP284" s="142">
        <v>0.7</v>
      </c>
      <c r="AQ284" s="157"/>
      <c r="AR284" s="156"/>
      <c r="AS284" s="156"/>
      <c r="AT284" s="155"/>
      <c r="AU284" s="89">
        <f>ROUND(M285*AP284,0)</f>
        <v>296</v>
      </c>
      <c r="AV284" s="9"/>
    </row>
    <row r="285" spans="1:48" ht="14.25" customHeight="1" x14ac:dyDescent="0.3">
      <c r="A285" s="6">
        <v>22</v>
      </c>
      <c r="B285" s="154" t="s">
        <v>255</v>
      </c>
      <c r="C285" s="49" t="s">
        <v>2260</v>
      </c>
      <c r="D285" s="108"/>
      <c r="E285" s="109"/>
      <c r="F285" s="109"/>
      <c r="G285" s="41"/>
      <c r="H285" s="1"/>
      <c r="I285" s="1"/>
      <c r="J285" s="159"/>
      <c r="K285" s="1"/>
      <c r="L285" s="159"/>
      <c r="M285" s="174">
        <v>423</v>
      </c>
      <c r="N285" s="1" t="s">
        <v>1860</v>
      </c>
      <c r="O285" s="159"/>
      <c r="P285" s="169"/>
      <c r="Q285" s="40"/>
      <c r="R285" s="1"/>
      <c r="S285" s="58"/>
      <c r="T285" s="58"/>
      <c r="U285" s="58"/>
      <c r="V285" s="58"/>
      <c r="W285" s="58"/>
      <c r="X285" s="158"/>
      <c r="Y285" s="74"/>
      <c r="Z285" s="307"/>
      <c r="AA285" s="308"/>
      <c r="AB285" s="308"/>
      <c r="AC285" s="308"/>
      <c r="AD285" s="308"/>
      <c r="AE285" s="309"/>
      <c r="AF285" s="62" t="s">
        <v>2248</v>
      </c>
      <c r="AG285" s="62"/>
      <c r="AH285" s="62"/>
      <c r="AI285" s="62"/>
      <c r="AJ285" s="62"/>
      <c r="AK285" s="62"/>
      <c r="AL285" s="62"/>
      <c r="AM285" s="62"/>
      <c r="AN285" s="62"/>
      <c r="AO285" s="50" t="s">
        <v>2224</v>
      </c>
      <c r="AP285" s="142">
        <v>0.5</v>
      </c>
      <c r="AQ285" s="157"/>
      <c r="AR285" s="156"/>
      <c r="AS285" s="156"/>
      <c r="AT285" s="155"/>
      <c r="AU285" s="89">
        <f>ROUND(M285*AP285,0)</f>
        <v>212</v>
      </c>
      <c r="AV285" s="9"/>
    </row>
    <row r="286" spans="1:48" ht="14.25" customHeight="1" x14ac:dyDescent="0.3">
      <c r="A286" s="6">
        <v>22</v>
      </c>
      <c r="B286" s="154">
        <v>4323</v>
      </c>
      <c r="C286" s="49" t="s">
        <v>2259</v>
      </c>
      <c r="D286" s="108"/>
      <c r="E286" s="109"/>
      <c r="F286" s="109"/>
      <c r="G286" s="41"/>
      <c r="H286" s="1"/>
      <c r="I286" s="1"/>
      <c r="J286" s="159"/>
      <c r="K286" s="1"/>
      <c r="L286" s="159"/>
      <c r="M286" s="160"/>
      <c r="N286" s="159"/>
      <c r="O286" s="159"/>
      <c r="P286" s="169"/>
      <c r="Q286" s="40"/>
      <c r="R286" s="166" t="s">
        <v>2234</v>
      </c>
      <c r="S286" s="62"/>
      <c r="T286" s="62"/>
      <c r="U286" s="62"/>
      <c r="V286" s="62"/>
      <c r="W286" s="62"/>
      <c r="X286" s="168"/>
      <c r="Y286" s="167"/>
      <c r="Z286" s="67"/>
      <c r="AA286" s="58"/>
      <c r="AB286" s="58"/>
      <c r="AC286" s="58"/>
      <c r="AD286" s="58"/>
      <c r="AE286" s="58"/>
      <c r="AF286" s="50"/>
      <c r="AG286" s="50"/>
      <c r="AH286" s="50"/>
      <c r="AI286" s="50"/>
      <c r="AJ286" s="50"/>
      <c r="AK286" s="50"/>
      <c r="AL286" s="50"/>
      <c r="AM286" s="50"/>
      <c r="AN286" s="50"/>
      <c r="AO286" s="165"/>
      <c r="AP286" s="164"/>
      <c r="AQ286" s="173"/>
      <c r="AR286" s="159"/>
      <c r="AS286" s="159"/>
      <c r="AT286" s="161"/>
      <c r="AU286" s="89">
        <f>ROUND(M285*X288,0)</f>
        <v>408</v>
      </c>
      <c r="AV286" s="9"/>
    </row>
    <row r="287" spans="1:48" ht="14.25" customHeight="1" x14ac:dyDescent="0.3">
      <c r="A287" s="6">
        <v>22</v>
      </c>
      <c r="B287" s="154">
        <v>4324</v>
      </c>
      <c r="C287" s="49" t="s">
        <v>2258</v>
      </c>
      <c r="D287" s="108"/>
      <c r="E287" s="109"/>
      <c r="F287" s="109"/>
      <c r="G287" s="41"/>
      <c r="H287" s="1"/>
      <c r="I287" s="1"/>
      <c r="J287" s="159"/>
      <c r="K287" s="1"/>
      <c r="L287" s="159"/>
      <c r="M287" s="160"/>
      <c r="N287" s="159"/>
      <c r="O287" s="159"/>
      <c r="P287" s="169"/>
      <c r="Q287" s="40"/>
      <c r="R287" s="67" t="s">
        <v>2231</v>
      </c>
      <c r="S287" s="58"/>
      <c r="T287" s="58"/>
      <c r="U287" s="58"/>
      <c r="V287" s="58"/>
      <c r="W287" s="58"/>
      <c r="X287" s="158"/>
      <c r="Y287" s="74"/>
      <c r="Z287" s="304" t="s">
        <v>2230</v>
      </c>
      <c r="AA287" s="305"/>
      <c r="AB287" s="305"/>
      <c r="AC287" s="305"/>
      <c r="AD287" s="305"/>
      <c r="AE287" s="306"/>
      <c r="AF287" s="62" t="s">
        <v>2244</v>
      </c>
      <c r="AG287" s="62"/>
      <c r="AH287" s="62"/>
      <c r="AI287" s="62"/>
      <c r="AJ287" s="62"/>
      <c r="AK287" s="62"/>
      <c r="AL287" s="62"/>
      <c r="AM287" s="62"/>
      <c r="AN287" s="62"/>
      <c r="AO287" s="50" t="s">
        <v>2224</v>
      </c>
      <c r="AP287" s="142">
        <v>0.7</v>
      </c>
      <c r="AQ287" s="157"/>
      <c r="AR287" s="156"/>
      <c r="AS287" s="156"/>
      <c r="AT287" s="155"/>
      <c r="AU287" s="89">
        <f>ROUND(ROUND(M285*X288,0)*AP287,0)</f>
        <v>286</v>
      </c>
      <c r="AV287" s="9"/>
    </row>
    <row r="288" spans="1:48" ht="14.25" customHeight="1" x14ac:dyDescent="0.3">
      <c r="A288" s="6">
        <v>22</v>
      </c>
      <c r="B288" s="154" t="s">
        <v>254</v>
      </c>
      <c r="C288" s="49" t="s">
        <v>2257</v>
      </c>
      <c r="D288" s="108"/>
      <c r="E288" s="109"/>
      <c r="F288" s="109"/>
      <c r="G288" s="41"/>
      <c r="H288" s="1"/>
      <c r="I288" s="1"/>
      <c r="J288" s="159"/>
      <c r="K288" s="1"/>
      <c r="L288" s="159"/>
      <c r="M288" s="160"/>
      <c r="N288" s="159"/>
      <c r="O288" s="159"/>
      <c r="P288" s="169"/>
      <c r="Q288" s="40"/>
      <c r="R288" s="7"/>
      <c r="S288" s="7"/>
      <c r="T288" s="7"/>
      <c r="U288" s="7"/>
      <c r="V288" s="7"/>
      <c r="W288" s="127" t="s">
        <v>2224</v>
      </c>
      <c r="X288" s="150">
        <v>0.96499999999999997</v>
      </c>
      <c r="Y288" s="149"/>
      <c r="Z288" s="307"/>
      <c r="AA288" s="308"/>
      <c r="AB288" s="308"/>
      <c r="AC288" s="308"/>
      <c r="AD288" s="308"/>
      <c r="AE288" s="309"/>
      <c r="AF288" s="62" t="s">
        <v>2248</v>
      </c>
      <c r="AG288" s="62"/>
      <c r="AH288" s="62"/>
      <c r="AI288" s="62"/>
      <c r="AJ288" s="62"/>
      <c r="AK288" s="62"/>
      <c r="AL288" s="62"/>
      <c r="AM288" s="62"/>
      <c r="AN288" s="62"/>
      <c r="AO288" s="50" t="s">
        <v>2224</v>
      </c>
      <c r="AP288" s="142">
        <v>0.5</v>
      </c>
      <c r="AQ288" s="172"/>
      <c r="AR288" s="146"/>
      <c r="AS288" s="146"/>
      <c r="AT288" s="145"/>
      <c r="AU288" s="89">
        <f>ROUND(ROUND(M285*X288,0)*AP288,0)</f>
        <v>204</v>
      </c>
      <c r="AV288" s="9"/>
    </row>
    <row r="289" spans="1:48" ht="14.25" customHeight="1" x14ac:dyDescent="0.3">
      <c r="A289" s="6">
        <v>22</v>
      </c>
      <c r="B289" s="154" t="s">
        <v>113</v>
      </c>
      <c r="C289" s="49" t="s">
        <v>2256</v>
      </c>
      <c r="D289" s="108"/>
      <c r="E289" s="109"/>
      <c r="F289" s="109"/>
      <c r="G289" s="41"/>
      <c r="H289" s="1"/>
      <c r="I289" s="1"/>
      <c r="J289" s="159"/>
      <c r="K289" s="1"/>
      <c r="L289" s="159"/>
      <c r="M289" s="160"/>
      <c r="N289" s="159"/>
      <c r="O289" s="159"/>
      <c r="P289" s="169"/>
      <c r="Q289" s="40"/>
      <c r="R289" s="30"/>
      <c r="S289" s="50"/>
      <c r="T289" s="50"/>
      <c r="U289" s="50"/>
      <c r="V289" s="50"/>
      <c r="W289" s="50"/>
      <c r="X289" s="52"/>
      <c r="Y289" s="171"/>
      <c r="Z289" s="166"/>
      <c r="AA289" s="62"/>
      <c r="AB289" s="62"/>
      <c r="AC289" s="62"/>
      <c r="AD289" s="62"/>
      <c r="AE289" s="62"/>
      <c r="AF289" s="50"/>
      <c r="AG289" s="50"/>
      <c r="AH289" s="50"/>
      <c r="AI289" s="50"/>
      <c r="AJ289" s="50"/>
      <c r="AK289" s="50"/>
      <c r="AL289" s="50"/>
      <c r="AM289" s="50"/>
      <c r="AN289" s="50"/>
      <c r="AO289" s="165"/>
      <c r="AP289" s="164"/>
      <c r="AQ289" s="310" t="s">
        <v>2255</v>
      </c>
      <c r="AR289" s="311"/>
      <c r="AS289" s="311"/>
      <c r="AT289" s="312"/>
      <c r="AU289" s="89">
        <f>ROUND(M285,0)-AQ292</f>
        <v>418</v>
      </c>
      <c r="AV289" s="9"/>
    </row>
    <row r="290" spans="1:48" ht="14.25" customHeight="1" x14ac:dyDescent="0.3">
      <c r="A290" s="6">
        <v>22</v>
      </c>
      <c r="B290" s="154" t="s">
        <v>112</v>
      </c>
      <c r="C290" s="49" t="s">
        <v>2254</v>
      </c>
      <c r="D290" s="108"/>
      <c r="E290" s="109"/>
      <c r="F290" s="109"/>
      <c r="G290" s="41"/>
      <c r="H290" s="1"/>
      <c r="I290" s="1"/>
      <c r="J290" s="159"/>
      <c r="K290" s="1"/>
      <c r="L290" s="159"/>
      <c r="M290" s="160"/>
      <c r="N290" s="159"/>
      <c r="O290" s="159"/>
      <c r="P290" s="170"/>
      <c r="Q290" s="40"/>
      <c r="R290" s="1"/>
      <c r="S290" s="58"/>
      <c r="T290" s="58"/>
      <c r="U290" s="58"/>
      <c r="V290" s="58"/>
      <c r="W290" s="58"/>
      <c r="X290" s="158"/>
      <c r="Y290" s="74"/>
      <c r="Z290" s="304" t="s">
        <v>2230</v>
      </c>
      <c r="AA290" s="305"/>
      <c r="AB290" s="305"/>
      <c r="AC290" s="305"/>
      <c r="AD290" s="305"/>
      <c r="AE290" s="306"/>
      <c r="AF290" s="62" t="s">
        <v>2244</v>
      </c>
      <c r="AG290" s="62"/>
      <c r="AH290" s="62"/>
      <c r="AI290" s="62"/>
      <c r="AJ290" s="62"/>
      <c r="AK290" s="62"/>
      <c r="AL290" s="62"/>
      <c r="AM290" s="62"/>
      <c r="AN290" s="62"/>
      <c r="AO290" s="50" t="s">
        <v>2224</v>
      </c>
      <c r="AP290" s="142">
        <v>0.7</v>
      </c>
      <c r="AQ290" s="313"/>
      <c r="AR290" s="314"/>
      <c r="AS290" s="314"/>
      <c r="AT290" s="315"/>
      <c r="AU290" s="89">
        <f>ROUND(M285*AP290,0)-AQ292</f>
        <v>291</v>
      </c>
      <c r="AV290" s="9"/>
    </row>
    <row r="291" spans="1:48" ht="14.25" customHeight="1" x14ac:dyDescent="0.3">
      <c r="A291" s="6">
        <v>22</v>
      </c>
      <c r="B291" s="154" t="s">
        <v>111</v>
      </c>
      <c r="C291" s="49" t="s">
        <v>2253</v>
      </c>
      <c r="D291" s="108"/>
      <c r="E291" s="109"/>
      <c r="F291" s="109"/>
      <c r="G291" s="41"/>
      <c r="H291" s="1"/>
      <c r="I291" s="1"/>
      <c r="J291" s="159"/>
      <c r="K291" s="1"/>
      <c r="L291" s="159"/>
      <c r="M291" s="160"/>
      <c r="N291" s="159"/>
      <c r="O291" s="159"/>
      <c r="P291" s="169"/>
      <c r="Q291" s="40"/>
      <c r="R291" s="1"/>
      <c r="S291" s="58"/>
      <c r="T291" s="58"/>
      <c r="U291" s="58"/>
      <c r="V291" s="58"/>
      <c r="W291" s="58"/>
      <c r="X291" s="158"/>
      <c r="Y291" s="74"/>
      <c r="Z291" s="307"/>
      <c r="AA291" s="308"/>
      <c r="AB291" s="308"/>
      <c r="AC291" s="308"/>
      <c r="AD291" s="308"/>
      <c r="AE291" s="309"/>
      <c r="AF291" s="62" t="s">
        <v>2248</v>
      </c>
      <c r="AG291" s="62"/>
      <c r="AH291" s="62"/>
      <c r="AI291" s="62"/>
      <c r="AJ291" s="62"/>
      <c r="AK291" s="62"/>
      <c r="AL291" s="62"/>
      <c r="AM291" s="62"/>
      <c r="AN291" s="62"/>
      <c r="AO291" s="50" t="s">
        <v>2224</v>
      </c>
      <c r="AP291" s="142">
        <v>0.5</v>
      </c>
      <c r="AQ291" s="313"/>
      <c r="AR291" s="314"/>
      <c r="AS291" s="314"/>
      <c r="AT291" s="315"/>
      <c r="AU291" s="89">
        <f>ROUND(M285*AP291,0)-AQ292</f>
        <v>207</v>
      </c>
      <c r="AV291" s="9"/>
    </row>
    <row r="292" spans="1:48" ht="14.25" customHeight="1" x14ac:dyDescent="0.3">
      <c r="A292" s="6">
        <v>22</v>
      </c>
      <c r="B292" s="154" t="s">
        <v>110</v>
      </c>
      <c r="C292" s="49" t="s">
        <v>2252</v>
      </c>
      <c r="D292" s="108"/>
      <c r="E292" s="109"/>
      <c r="F292" s="109"/>
      <c r="G292" s="41"/>
      <c r="H292" s="1"/>
      <c r="I292" s="1"/>
      <c r="J292" s="159"/>
      <c r="K292" s="1"/>
      <c r="L292" s="159"/>
      <c r="M292" s="160"/>
      <c r="N292" s="159"/>
      <c r="O292" s="159"/>
      <c r="P292" s="169"/>
      <c r="Q292" s="40"/>
      <c r="R292" s="166" t="s">
        <v>2234</v>
      </c>
      <c r="S292" s="62"/>
      <c r="T292" s="62"/>
      <c r="U292" s="62"/>
      <c r="V292" s="62"/>
      <c r="W292" s="62"/>
      <c r="X292" s="168"/>
      <c r="Y292" s="167"/>
      <c r="Z292" s="166"/>
      <c r="AA292" s="62"/>
      <c r="AB292" s="62"/>
      <c r="AC292" s="62"/>
      <c r="AD292" s="62"/>
      <c r="AE292" s="62"/>
      <c r="AF292" s="50"/>
      <c r="AG292" s="50"/>
      <c r="AH292" s="50"/>
      <c r="AI292" s="50"/>
      <c r="AJ292" s="50"/>
      <c r="AK292" s="50"/>
      <c r="AL292" s="50"/>
      <c r="AM292" s="50"/>
      <c r="AN292" s="50"/>
      <c r="AO292" s="165"/>
      <c r="AP292" s="164"/>
      <c r="AQ292" s="163">
        <v>5</v>
      </c>
      <c r="AR292" s="162" t="s">
        <v>2251</v>
      </c>
      <c r="AS292" s="159"/>
      <c r="AT292" s="161"/>
      <c r="AU292" s="89">
        <f>ROUND(M285*X294,0)-AQ292</f>
        <v>403</v>
      </c>
      <c r="AV292" s="9"/>
    </row>
    <row r="293" spans="1:48" ht="14.25" customHeight="1" x14ac:dyDescent="0.3">
      <c r="A293" s="6">
        <v>22</v>
      </c>
      <c r="B293" s="154" t="s">
        <v>109</v>
      </c>
      <c r="C293" s="49" t="s">
        <v>2250</v>
      </c>
      <c r="D293" s="108"/>
      <c r="E293" s="109"/>
      <c r="F293" s="109"/>
      <c r="G293" s="41"/>
      <c r="H293" s="1"/>
      <c r="I293" s="1"/>
      <c r="J293" s="159"/>
      <c r="K293" s="1"/>
      <c r="L293" s="159"/>
      <c r="M293" s="160"/>
      <c r="N293" s="159"/>
      <c r="O293" s="159"/>
      <c r="P293" s="169"/>
      <c r="Q293" s="40"/>
      <c r="R293" s="67" t="s">
        <v>2231</v>
      </c>
      <c r="S293" s="58"/>
      <c r="T293" s="58"/>
      <c r="U293" s="58"/>
      <c r="V293" s="58"/>
      <c r="W293" s="58"/>
      <c r="X293" s="158"/>
      <c r="Y293" s="74"/>
      <c r="Z293" s="304" t="s">
        <v>2230</v>
      </c>
      <c r="AA293" s="305"/>
      <c r="AB293" s="305"/>
      <c r="AC293" s="305"/>
      <c r="AD293" s="305"/>
      <c r="AE293" s="306"/>
      <c r="AF293" s="62" t="s">
        <v>2244</v>
      </c>
      <c r="AG293" s="62"/>
      <c r="AH293" s="62"/>
      <c r="AI293" s="62"/>
      <c r="AJ293" s="62"/>
      <c r="AK293" s="62"/>
      <c r="AL293" s="62"/>
      <c r="AM293" s="62"/>
      <c r="AN293" s="62"/>
      <c r="AO293" s="50" t="s">
        <v>2224</v>
      </c>
      <c r="AP293" s="142">
        <v>0.7</v>
      </c>
      <c r="AQ293" s="157"/>
      <c r="AR293" s="156"/>
      <c r="AS293" s="156"/>
      <c r="AT293" s="155"/>
      <c r="AU293" s="89">
        <f>ROUND(ROUND(M285*X294,0)*AP293,0)-AQ292</f>
        <v>281</v>
      </c>
      <c r="AV293" s="9"/>
    </row>
    <row r="294" spans="1:48" ht="14.25" customHeight="1" x14ac:dyDescent="0.3">
      <c r="A294" s="6">
        <v>22</v>
      </c>
      <c r="B294" s="154" t="s">
        <v>108</v>
      </c>
      <c r="C294" s="49" t="s">
        <v>2249</v>
      </c>
      <c r="D294" s="108"/>
      <c r="E294" s="109"/>
      <c r="F294" s="109"/>
      <c r="G294" s="41"/>
      <c r="H294" s="1"/>
      <c r="I294" s="1"/>
      <c r="J294" s="159"/>
      <c r="K294" s="1"/>
      <c r="L294" s="159"/>
      <c r="M294" s="160"/>
      <c r="N294" s="159"/>
      <c r="O294" s="159"/>
      <c r="P294" s="169"/>
      <c r="Q294" s="40"/>
      <c r="R294" s="7"/>
      <c r="S294" s="7"/>
      <c r="T294" s="7"/>
      <c r="U294" s="7"/>
      <c r="V294" s="7"/>
      <c r="W294" s="127" t="s">
        <v>2224</v>
      </c>
      <c r="X294" s="150">
        <v>0.96499999999999997</v>
      </c>
      <c r="Y294" s="149"/>
      <c r="Z294" s="307"/>
      <c r="AA294" s="308"/>
      <c r="AB294" s="308"/>
      <c r="AC294" s="308"/>
      <c r="AD294" s="308"/>
      <c r="AE294" s="309"/>
      <c r="AF294" s="62" t="s">
        <v>2248</v>
      </c>
      <c r="AG294" s="62"/>
      <c r="AH294" s="62"/>
      <c r="AI294" s="62"/>
      <c r="AJ294" s="62"/>
      <c r="AK294" s="62"/>
      <c r="AL294" s="62"/>
      <c r="AM294" s="62"/>
      <c r="AN294" s="62"/>
      <c r="AO294" s="50" t="s">
        <v>2224</v>
      </c>
      <c r="AP294" s="142">
        <v>0.5</v>
      </c>
      <c r="AQ294" s="148"/>
      <c r="AR294" s="147"/>
      <c r="AS294" s="146"/>
      <c r="AT294" s="145"/>
      <c r="AU294" s="89">
        <f>ROUND(ROUND(M285*X294,0)*AP294,0)-AQ292</f>
        <v>199</v>
      </c>
      <c r="AV294" s="9"/>
    </row>
    <row r="295" spans="1:48" ht="14.25" customHeight="1" x14ac:dyDescent="0.3">
      <c r="A295" s="6">
        <v>22</v>
      </c>
      <c r="B295" s="154">
        <v>4331</v>
      </c>
      <c r="C295" s="49" t="s">
        <v>2247</v>
      </c>
      <c r="D295" s="108"/>
      <c r="E295" s="109"/>
      <c r="F295" s="109"/>
      <c r="G295" s="47" t="s">
        <v>2246</v>
      </c>
      <c r="H295" s="30"/>
      <c r="I295" s="30"/>
      <c r="J295" s="165"/>
      <c r="K295" s="30"/>
      <c r="L295" s="165"/>
      <c r="M295" s="164"/>
      <c r="N295" s="165"/>
      <c r="O295" s="165"/>
      <c r="P295" s="177"/>
      <c r="Q295" s="48"/>
      <c r="R295" s="30"/>
      <c r="S295" s="50"/>
      <c r="T295" s="50"/>
      <c r="U295" s="50"/>
      <c r="V295" s="50"/>
      <c r="W295" s="50"/>
      <c r="X295" s="52"/>
      <c r="Y295" s="171"/>
      <c r="Z295" s="166"/>
      <c r="AA295" s="62"/>
      <c r="AB295" s="62"/>
      <c r="AC295" s="62"/>
      <c r="AD295" s="62"/>
      <c r="AE295" s="62"/>
      <c r="AF295" s="50"/>
      <c r="AG295" s="50"/>
      <c r="AH295" s="50"/>
      <c r="AI295" s="50"/>
      <c r="AJ295" s="50"/>
      <c r="AK295" s="50"/>
      <c r="AL295" s="50"/>
      <c r="AM295" s="50"/>
      <c r="AN295" s="50"/>
      <c r="AO295" s="165"/>
      <c r="AP295" s="164"/>
      <c r="AQ295" s="176"/>
      <c r="AR295" s="165"/>
      <c r="AS295" s="165"/>
      <c r="AT295" s="175"/>
      <c r="AU295" s="89">
        <f>ROUND(M297,0)</f>
        <v>420</v>
      </c>
      <c r="AV295" s="9"/>
    </row>
    <row r="296" spans="1:48" ht="14.25" customHeight="1" x14ac:dyDescent="0.3">
      <c r="A296" s="6">
        <v>22</v>
      </c>
      <c r="B296" s="154">
        <v>4332</v>
      </c>
      <c r="C296" s="49" t="s">
        <v>2245</v>
      </c>
      <c r="D296" s="108"/>
      <c r="E296" s="109"/>
      <c r="F296" s="109"/>
      <c r="G296" s="41"/>
      <c r="H296" s="1"/>
      <c r="I296" s="1"/>
      <c r="J296" s="159"/>
      <c r="K296" s="1"/>
      <c r="L296" s="159"/>
      <c r="M296" s="160"/>
      <c r="N296" s="159"/>
      <c r="O296" s="159"/>
      <c r="P296" s="1"/>
      <c r="Q296" s="40"/>
      <c r="R296" s="1"/>
      <c r="S296" s="58"/>
      <c r="T296" s="58"/>
      <c r="U296" s="58"/>
      <c r="V296" s="58"/>
      <c r="W296" s="58"/>
      <c r="X296" s="158"/>
      <c r="Y296" s="74"/>
      <c r="Z296" s="304" t="s">
        <v>2230</v>
      </c>
      <c r="AA296" s="305"/>
      <c r="AB296" s="305"/>
      <c r="AC296" s="305"/>
      <c r="AD296" s="305"/>
      <c r="AE296" s="306"/>
      <c r="AF296" s="62" t="s">
        <v>2244</v>
      </c>
      <c r="AG296" s="62"/>
      <c r="AH296" s="62"/>
      <c r="AI296" s="62"/>
      <c r="AJ296" s="62"/>
      <c r="AK296" s="62"/>
      <c r="AL296" s="62"/>
      <c r="AM296" s="62"/>
      <c r="AN296" s="62"/>
      <c r="AO296" s="50" t="s">
        <v>2224</v>
      </c>
      <c r="AP296" s="142">
        <v>0.7</v>
      </c>
      <c r="AQ296" s="157"/>
      <c r="AR296" s="156"/>
      <c r="AS296" s="156"/>
      <c r="AT296" s="155"/>
      <c r="AU296" s="89">
        <f>ROUND(M297*AP296,0)</f>
        <v>294</v>
      </c>
      <c r="AV296" s="9"/>
    </row>
    <row r="297" spans="1:48" ht="14.25" customHeight="1" x14ac:dyDescent="0.3">
      <c r="A297" s="6">
        <v>22</v>
      </c>
      <c r="B297" s="154" t="s">
        <v>253</v>
      </c>
      <c r="C297" s="49" t="s">
        <v>2243</v>
      </c>
      <c r="D297" s="108"/>
      <c r="E297" s="109"/>
      <c r="F297" s="109"/>
      <c r="G297" s="41"/>
      <c r="H297" s="1"/>
      <c r="I297" s="1"/>
      <c r="J297" s="159"/>
      <c r="K297" s="1"/>
      <c r="L297" s="159"/>
      <c r="M297" s="174">
        <v>420</v>
      </c>
      <c r="N297" s="1" t="s">
        <v>1860</v>
      </c>
      <c r="O297" s="159"/>
      <c r="P297" s="169"/>
      <c r="Q297" s="40"/>
      <c r="R297" s="1"/>
      <c r="S297" s="58"/>
      <c r="T297" s="58"/>
      <c r="U297" s="58"/>
      <c r="V297" s="58"/>
      <c r="W297" s="58"/>
      <c r="X297" s="158"/>
      <c r="Y297" s="74"/>
      <c r="Z297" s="307"/>
      <c r="AA297" s="308"/>
      <c r="AB297" s="308"/>
      <c r="AC297" s="308"/>
      <c r="AD297" s="308"/>
      <c r="AE297" s="309"/>
      <c r="AF297" s="62" t="s">
        <v>2227</v>
      </c>
      <c r="AG297" s="62"/>
      <c r="AH297" s="62"/>
      <c r="AI297" s="62"/>
      <c r="AJ297" s="62"/>
      <c r="AK297" s="62"/>
      <c r="AL297" s="62"/>
      <c r="AM297" s="62"/>
      <c r="AN297" s="62"/>
      <c r="AO297" s="50" t="s">
        <v>2226</v>
      </c>
      <c r="AP297" s="142">
        <v>0.5</v>
      </c>
      <c r="AQ297" s="157"/>
      <c r="AR297" s="156"/>
      <c r="AS297" s="156"/>
      <c r="AT297" s="155"/>
      <c r="AU297" s="89">
        <f>ROUND(M297*AP297,0)</f>
        <v>210</v>
      </c>
      <c r="AV297" s="9"/>
    </row>
    <row r="298" spans="1:48" ht="14.25" customHeight="1" x14ac:dyDescent="0.3">
      <c r="A298" s="6">
        <v>22</v>
      </c>
      <c r="B298" s="154">
        <v>4333</v>
      </c>
      <c r="C298" s="49" t="s">
        <v>2242</v>
      </c>
      <c r="D298" s="108"/>
      <c r="E298" s="109"/>
      <c r="F298" s="109"/>
      <c r="G298" s="41"/>
      <c r="H298" s="1"/>
      <c r="I298" s="1"/>
      <c r="J298" s="159"/>
      <c r="K298" s="1"/>
      <c r="L298" s="159"/>
      <c r="M298" s="160"/>
      <c r="N298" s="159"/>
      <c r="O298" s="159"/>
      <c r="P298" s="127"/>
      <c r="Q298" s="40"/>
      <c r="R298" s="166" t="s">
        <v>2234</v>
      </c>
      <c r="S298" s="62"/>
      <c r="T298" s="62"/>
      <c r="U298" s="62"/>
      <c r="V298" s="62"/>
      <c r="W298" s="62"/>
      <c r="X298" s="168"/>
      <c r="Y298" s="167"/>
      <c r="Z298" s="67"/>
      <c r="AA298" s="58"/>
      <c r="AB298" s="58"/>
      <c r="AC298" s="58"/>
      <c r="AD298" s="58"/>
      <c r="AE298" s="58"/>
      <c r="AF298" s="50"/>
      <c r="AG298" s="50"/>
      <c r="AH298" s="50"/>
      <c r="AI298" s="50"/>
      <c r="AJ298" s="50"/>
      <c r="AK298" s="50"/>
      <c r="AL298" s="50"/>
      <c r="AM298" s="50"/>
      <c r="AN298" s="50"/>
      <c r="AO298" s="165"/>
      <c r="AP298" s="164"/>
      <c r="AQ298" s="173"/>
      <c r="AR298" s="159"/>
      <c r="AS298" s="159"/>
      <c r="AT298" s="161"/>
      <c r="AU298" s="89">
        <f>ROUND(M297*X300,0)</f>
        <v>405</v>
      </c>
      <c r="AV298" s="9"/>
    </row>
    <row r="299" spans="1:48" ht="14.25" customHeight="1" x14ac:dyDescent="0.3">
      <c r="A299" s="6">
        <v>22</v>
      </c>
      <c r="B299" s="154">
        <v>4334</v>
      </c>
      <c r="C299" s="49" t="s">
        <v>2241</v>
      </c>
      <c r="D299" s="108"/>
      <c r="E299" s="109"/>
      <c r="F299" s="109"/>
      <c r="G299" s="41"/>
      <c r="H299" s="1"/>
      <c r="I299" s="1"/>
      <c r="J299" s="159"/>
      <c r="K299" s="1"/>
      <c r="L299" s="159"/>
      <c r="M299" s="160"/>
      <c r="N299" s="159"/>
      <c r="O299" s="159"/>
      <c r="P299" s="127"/>
      <c r="Q299" s="40"/>
      <c r="R299" s="67" t="s">
        <v>2231</v>
      </c>
      <c r="S299" s="58"/>
      <c r="T299" s="58"/>
      <c r="U299" s="58"/>
      <c r="V299" s="58"/>
      <c r="W299" s="58"/>
      <c r="X299" s="158"/>
      <c r="Y299" s="74"/>
      <c r="Z299" s="304" t="s">
        <v>2230</v>
      </c>
      <c r="AA299" s="305"/>
      <c r="AB299" s="305"/>
      <c r="AC299" s="305"/>
      <c r="AD299" s="305"/>
      <c r="AE299" s="306"/>
      <c r="AF299" s="62" t="s">
        <v>2229</v>
      </c>
      <c r="AG299" s="62"/>
      <c r="AH299" s="62"/>
      <c r="AI299" s="62"/>
      <c r="AJ299" s="62"/>
      <c r="AK299" s="62"/>
      <c r="AL299" s="62"/>
      <c r="AM299" s="62"/>
      <c r="AN299" s="62"/>
      <c r="AO299" s="50" t="s">
        <v>2226</v>
      </c>
      <c r="AP299" s="142">
        <v>0.7</v>
      </c>
      <c r="AQ299" s="157"/>
      <c r="AR299" s="156"/>
      <c r="AS299" s="156"/>
      <c r="AT299" s="155"/>
      <c r="AU299" s="89">
        <f>ROUND(ROUND(M297*X300,0)*AP299,0)</f>
        <v>284</v>
      </c>
      <c r="AV299" s="9"/>
    </row>
    <row r="300" spans="1:48" ht="14.25" customHeight="1" x14ac:dyDescent="0.3">
      <c r="A300" s="6">
        <v>22</v>
      </c>
      <c r="B300" s="154" t="s">
        <v>252</v>
      </c>
      <c r="C300" s="49" t="s">
        <v>2240</v>
      </c>
      <c r="D300" s="108"/>
      <c r="E300" s="109"/>
      <c r="F300" s="109"/>
      <c r="G300" s="173"/>
      <c r="H300" s="159"/>
      <c r="I300" s="1"/>
      <c r="J300" s="1"/>
      <c r="K300" s="1"/>
      <c r="L300" s="1"/>
      <c r="M300" s="33"/>
      <c r="N300" s="1"/>
      <c r="O300" s="1"/>
      <c r="P300" s="1"/>
      <c r="Q300" s="161"/>
      <c r="R300" s="7"/>
      <c r="S300" s="7"/>
      <c r="T300" s="7"/>
      <c r="U300" s="7"/>
      <c r="V300" s="7"/>
      <c r="W300" s="127" t="s">
        <v>2226</v>
      </c>
      <c r="X300" s="150">
        <v>0.96499999999999997</v>
      </c>
      <c r="Y300" s="149"/>
      <c r="Z300" s="307"/>
      <c r="AA300" s="308"/>
      <c r="AB300" s="308"/>
      <c r="AC300" s="308"/>
      <c r="AD300" s="308"/>
      <c r="AE300" s="309"/>
      <c r="AF300" s="62" t="s">
        <v>2227</v>
      </c>
      <c r="AG300" s="62"/>
      <c r="AH300" s="62"/>
      <c r="AI300" s="62"/>
      <c r="AJ300" s="62"/>
      <c r="AK300" s="62"/>
      <c r="AL300" s="62"/>
      <c r="AM300" s="62"/>
      <c r="AN300" s="62"/>
      <c r="AO300" s="50" t="s">
        <v>2226</v>
      </c>
      <c r="AP300" s="142">
        <v>0.5</v>
      </c>
      <c r="AQ300" s="172"/>
      <c r="AR300" s="146"/>
      <c r="AS300" s="146"/>
      <c r="AT300" s="145"/>
      <c r="AU300" s="89">
        <f>ROUND(ROUND(M297*X300,0)*AP300,0)</f>
        <v>203</v>
      </c>
      <c r="AV300" s="9"/>
    </row>
    <row r="301" spans="1:48" ht="14.25" customHeight="1" x14ac:dyDescent="0.3">
      <c r="A301" s="6">
        <v>22</v>
      </c>
      <c r="B301" s="154" t="s">
        <v>107</v>
      </c>
      <c r="C301" s="49" t="s">
        <v>2239</v>
      </c>
      <c r="D301" s="108"/>
      <c r="E301" s="109"/>
      <c r="F301" s="109"/>
      <c r="G301" s="41"/>
      <c r="H301" s="1"/>
      <c r="I301" s="1"/>
      <c r="J301" s="159"/>
      <c r="K301" s="1"/>
      <c r="L301" s="159"/>
      <c r="M301" s="160"/>
      <c r="N301" s="159"/>
      <c r="O301" s="159"/>
      <c r="P301" s="169"/>
      <c r="Q301" s="40"/>
      <c r="R301" s="30"/>
      <c r="S301" s="50"/>
      <c r="T301" s="50"/>
      <c r="U301" s="50"/>
      <c r="V301" s="50"/>
      <c r="W301" s="50"/>
      <c r="X301" s="52"/>
      <c r="Y301" s="171"/>
      <c r="Z301" s="166"/>
      <c r="AA301" s="62"/>
      <c r="AB301" s="62"/>
      <c r="AC301" s="62"/>
      <c r="AD301" s="62"/>
      <c r="AE301" s="62"/>
      <c r="AF301" s="50"/>
      <c r="AG301" s="50"/>
      <c r="AH301" s="50"/>
      <c r="AI301" s="50"/>
      <c r="AJ301" s="50"/>
      <c r="AK301" s="50"/>
      <c r="AL301" s="50"/>
      <c r="AM301" s="50"/>
      <c r="AN301" s="50"/>
      <c r="AO301" s="165"/>
      <c r="AP301" s="164"/>
      <c r="AQ301" s="310" t="s">
        <v>2238</v>
      </c>
      <c r="AR301" s="311"/>
      <c r="AS301" s="311"/>
      <c r="AT301" s="312"/>
      <c r="AU301" s="89">
        <f>ROUND(M297,0)-AQ304</f>
        <v>415</v>
      </c>
      <c r="AV301" s="9"/>
    </row>
    <row r="302" spans="1:48" ht="14.25" customHeight="1" x14ac:dyDescent="0.3">
      <c r="A302" s="6">
        <v>22</v>
      </c>
      <c r="B302" s="154" t="s">
        <v>106</v>
      </c>
      <c r="C302" s="49" t="s">
        <v>2237</v>
      </c>
      <c r="D302" s="108"/>
      <c r="E302" s="109"/>
      <c r="F302" s="109"/>
      <c r="G302" s="41"/>
      <c r="H302" s="1"/>
      <c r="I302" s="1"/>
      <c r="J302" s="159"/>
      <c r="K302" s="1"/>
      <c r="L302" s="159"/>
      <c r="M302" s="160"/>
      <c r="N302" s="159"/>
      <c r="O302" s="159"/>
      <c r="P302" s="170"/>
      <c r="Q302" s="40"/>
      <c r="R302" s="1"/>
      <c r="S302" s="58"/>
      <c r="T302" s="58"/>
      <c r="U302" s="58"/>
      <c r="V302" s="58"/>
      <c r="W302" s="58"/>
      <c r="X302" s="158"/>
      <c r="Y302" s="74"/>
      <c r="Z302" s="304" t="s">
        <v>2230</v>
      </c>
      <c r="AA302" s="305"/>
      <c r="AB302" s="305"/>
      <c r="AC302" s="305"/>
      <c r="AD302" s="305"/>
      <c r="AE302" s="306"/>
      <c r="AF302" s="62" t="s">
        <v>2229</v>
      </c>
      <c r="AG302" s="62"/>
      <c r="AH302" s="62"/>
      <c r="AI302" s="62"/>
      <c r="AJ302" s="62"/>
      <c r="AK302" s="62"/>
      <c r="AL302" s="62"/>
      <c r="AM302" s="62"/>
      <c r="AN302" s="62"/>
      <c r="AO302" s="50" t="s">
        <v>2226</v>
      </c>
      <c r="AP302" s="142">
        <v>0.7</v>
      </c>
      <c r="AQ302" s="313"/>
      <c r="AR302" s="314"/>
      <c r="AS302" s="314"/>
      <c r="AT302" s="315"/>
      <c r="AU302" s="89">
        <f>ROUND(M297*AP302,0)-AQ304</f>
        <v>289</v>
      </c>
      <c r="AV302" s="9"/>
    </row>
    <row r="303" spans="1:48" ht="14.25" customHeight="1" x14ac:dyDescent="0.3">
      <c r="A303" s="6">
        <v>22</v>
      </c>
      <c r="B303" s="154" t="s">
        <v>105</v>
      </c>
      <c r="C303" s="49" t="s">
        <v>2236</v>
      </c>
      <c r="D303" s="108"/>
      <c r="E303" s="109"/>
      <c r="F303" s="109"/>
      <c r="G303" s="41"/>
      <c r="H303" s="1"/>
      <c r="I303" s="1"/>
      <c r="J303" s="159"/>
      <c r="K303" s="1"/>
      <c r="L303" s="159"/>
      <c r="M303" s="160"/>
      <c r="N303" s="159"/>
      <c r="O303" s="159"/>
      <c r="P303" s="169"/>
      <c r="Q303" s="40"/>
      <c r="R303" s="1"/>
      <c r="S303" s="58"/>
      <c r="T303" s="58"/>
      <c r="U303" s="58"/>
      <c r="V303" s="58"/>
      <c r="W303" s="58"/>
      <c r="X303" s="158"/>
      <c r="Y303" s="74"/>
      <c r="Z303" s="307"/>
      <c r="AA303" s="308"/>
      <c r="AB303" s="308"/>
      <c r="AC303" s="308"/>
      <c r="AD303" s="308"/>
      <c r="AE303" s="309"/>
      <c r="AF303" s="62" t="s">
        <v>2227</v>
      </c>
      <c r="AG303" s="62"/>
      <c r="AH303" s="62"/>
      <c r="AI303" s="62"/>
      <c r="AJ303" s="62"/>
      <c r="AK303" s="62"/>
      <c r="AL303" s="62"/>
      <c r="AM303" s="62"/>
      <c r="AN303" s="62"/>
      <c r="AO303" s="50" t="s">
        <v>2226</v>
      </c>
      <c r="AP303" s="142">
        <v>0.5</v>
      </c>
      <c r="AQ303" s="313"/>
      <c r="AR303" s="314"/>
      <c r="AS303" s="314"/>
      <c r="AT303" s="315"/>
      <c r="AU303" s="89">
        <f>ROUND(M297*AP303,0)-AQ304</f>
        <v>205</v>
      </c>
      <c r="AV303" s="9"/>
    </row>
    <row r="304" spans="1:48" ht="14.25" customHeight="1" x14ac:dyDescent="0.3">
      <c r="A304" s="6">
        <v>22</v>
      </c>
      <c r="B304" s="154" t="s">
        <v>104</v>
      </c>
      <c r="C304" s="49" t="s">
        <v>2235</v>
      </c>
      <c r="D304" s="108"/>
      <c r="E304" s="109"/>
      <c r="F304" s="109"/>
      <c r="G304" s="41"/>
      <c r="H304" s="1"/>
      <c r="I304" s="1"/>
      <c r="J304" s="159"/>
      <c r="K304" s="1"/>
      <c r="L304" s="159"/>
      <c r="M304" s="160"/>
      <c r="N304" s="159"/>
      <c r="O304" s="159"/>
      <c r="P304" s="127"/>
      <c r="Q304" s="40"/>
      <c r="R304" s="166" t="s">
        <v>2234</v>
      </c>
      <c r="S304" s="62"/>
      <c r="T304" s="62"/>
      <c r="U304" s="62"/>
      <c r="V304" s="62"/>
      <c r="W304" s="62"/>
      <c r="X304" s="168"/>
      <c r="Y304" s="167"/>
      <c r="Z304" s="166"/>
      <c r="AA304" s="62"/>
      <c r="AB304" s="62"/>
      <c r="AC304" s="62"/>
      <c r="AD304" s="62"/>
      <c r="AE304" s="62"/>
      <c r="AF304" s="50"/>
      <c r="AG304" s="50"/>
      <c r="AH304" s="50"/>
      <c r="AI304" s="50"/>
      <c r="AJ304" s="50"/>
      <c r="AK304" s="50"/>
      <c r="AL304" s="50"/>
      <c r="AM304" s="50"/>
      <c r="AN304" s="50"/>
      <c r="AO304" s="165"/>
      <c r="AP304" s="164"/>
      <c r="AQ304" s="163">
        <v>5</v>
      </c>
      <c r="AR304" s="162" t="s">
        <v>2233</v>
      </c>
      <c r="AS304" s="159"/>
      <c r="AT304" s="161"/>
      <c r="AU304" s="89">
        <f>ROUND(M297*X306,0)-AQ304</f>
        <v>400</v>
      </c>
      <c r="AV304" s="9"/>
    </row>
    <row r="305" spans="1:48" ht="14.25" customHeight="1" x14ac:dyDescent="0.3">
      <c r="A305" s="6">
        <v>22</v>
      </c>
      <c r="B305" s="154" t="s">
        <v>103</v>
      </c>
      <c r="C305" s="49" t="s">
        <v>2232</v>
      </c>
      <c r="D305" s="108"/>
      <c r="E305" s="109"/>
      <c r="F305" s="109"/>
      <c r="G305" s="41"/>
      <c r="H305" s="1"/>
      <c r="I305" s="1"/>
      <c r="J305" s="159"/>
      <c r="K305" s="1"/>
      <c r="L305" s="159"/>
      <c r="M305" s="160"/>
      <c r="N305" s="159"/>
      <c r="O305" s="159"/>
      <c r="P305" s="127"/>
      <c r="Q305" s="40"/>
      <c r="R305" s="67" t="s">
        <v>2231</v>
      </c>
      <c r="S305" s="58"/>
      <c r="T305" s="58"/>
      <c r="U305" s="58"/>
      <c r="V305" s="58"/>
      <c r="W305" s="58"/>
      <c r="X305" s="158"/>
      <c r="Y305" s="74"/>
      <c r="Z305" s="304" t="s">
        <v>2230</v>
      </c>
      <c r="AA305" s="305"/>
      <c r="AB305" s="305"/>
      <c r="AC305" s="305"/>
      <c r="AD305" s="305"/>
      <c r="AE305" s="306"/>
      <c r="AF305" s="62" t="s">
        <v>2229</v>
      </c>
      <c r="AG305" s="62"/>
      <c r="AH305" s="62"/>
      <c r="AI305" s="62"/>
      <c r="AJ305" s="62"/>
      <c r="AK305" s="62"/>
      <c r="AL305" s="62"/>
      <c r="AM305" s="62"/>
      <c r="AN305" s="62"/>
      <c r="AO305" s="50" t="s">
        <v>2226</v>
      </c>
      <c r="AP305" s="142">
        <v>0.7</v>
      </c>
      <c r="AQ305" s="157"/>
      <c r="AR305" s="156"/>
      <c r="AS305" s="156"/>
      <c r="AT305" s="155"/>
      <c r="AU305" s="89">
        <f>ROUND(ROUND(M297*X306,0)*AP305,0)-AQ304</f>
        <v>279</v>
      </c>
      <c r="AV305" s="9"/>
    </row>
    <row r="306" spans="1:48" ht="14.25" customHeight="1" x14ac:dyDescent="0.3">
      <c r="A306" s="6">
        <v>22</v>
      </c>
      <c r="B306" s="154" t="s">
        <v>102</v>
      </c>
      <c r="C306" s="49" t="s">
        <v>2228</v>
      </c>
      <c r="D306" s="153"/>
      <c r="E306" s="152"/>
      <c r="F306" s="152"/>
      <c r="G306" s="153"/>
      <c r="H306" s="152"/>
      <c r="I306" s="4"/>
      <c r="J306" s="4"/>
      <c r="K306" s="4"/>
      <c r="L306" s="4"/>
      <c r="M306" s="34"/>
      <c r="N306" s="4"/>
      <c r="O306" s="4"/>
      <c r="P306" s="4"/>
      <c r="Q306" s="151"/>
      <c r="R306" s="13"/>
      <c r="S306" s="7"/>
      <c r="T306" s="7"/>
      <c r="U306" s="7"/>
      <c r="V306" s="7"/>
      <c r="W306" s="107" t="s">
        <v>2226</v>
      </c>
      <c r="X306" s="150">
        <v>0.96499999999999997</v>
      </c>
      <c r="Y306" s="149"/>
      <c r="Z306" s="307"/>
      <c r="AA306" s="308"/>
      <c r="AB306" s="308"/>
      <c r="AC306" s="308"/>
      <c r="AD306" s="308"/>
      <c r="AE306" s="309"/>
      <c r="AF306" s="45" t="s">
        <v>2227</v>
      </c>
      <c r="AG306" s="46"/>
      <c r="AH306" s="46"/>
      <c r="AI306" s="46"/>
      <c r="AJ306" s="46"/>
      <c r="AK306" s="46"/>
      <c r="AL306" s="46"/>
      <c r="AM306" s="46"/>
      <c r="AN306" s="46"/>
      <c r="AO306" s="53" t="s">
        <v>2226</v>
      </c>
      <c r="AP306" s="137">
        <v>0.5</v>
      </c>
      <c r="AQ306" s="148"/>
      <c r="AR306" s="147"/>
      <c r="AS306" s="146"/>
      <c r="AT306" s="145"/>
      <c r="AU306" s="89">
        <f>ROUND(ROUND(M297*X306,0)*AP306,0)-AQ304</f>
        <v>198</v>
      </c>
      <c r="AV306" s="144"/>
    </row>
  </sheetData>
  <mergeCells count="129">
    <mergeCell ref="Z266:AE267"/>
    <mergeCell ref="Z269:AE270"/>
    <mergeCell ref="Z272:AE273"/>
    <mergeCell ref="Z299:AE300"/>
    <mergeCell ref="AQ301:AT303"/>
    <mergeCell ref="Z302:AE303"/>
    <mergeCell ref="Z305:AE306"/>
    <mergeCell ref="Z284:AE285"/>
    <mergeCell ref="Z287:AE288"/>
    <mergeCell ref="AQ289:AT291"/>
    <mergeCell ref="Z290:AE291"/>
    <mergeCell ref="Z293:AE294"/>
    <mergeCell ref="Z296:AE297"/>
    <mergeCell ref="Z209:AE210"/>
    <mergeCell ref="Z212:AE213"/>
    <mergeCell ref="Z275:AE276"/>
    <mergeCell ref="AQ277:AT279"/>
    <mergeCell ref="Z278:AE279"/>
    <mergeCell ref="Z281:AE282"/>
    <mergeCell ref="Z224:AE225"/>
    <mergeCell ref="Z227:AE228"/>
    <mergeCell ref="AQ229:AT231"/>
    <mergeCell ref="Z230:AE231"/>
    <mergeCell ref="Z233:AE234"/>
    <mergeCell ref="Z236:AE237"/>
    <mergeCell ref="Z239:AE240"/>
    <mergeCell ref="AQ241:AT243"/>
    <mergeCell ref="Z242:AE243"/>
    <mergeCell ref="Z245:AE246"/>
    <mergeCell ref="Z248:AE249"/>
    <mergeCell ref="Z251:AE252"/>
    <mergeCell ref="AQ253:AT255"/>
    <mergeCell ref="Z254:AE255"/>
    <mergeCell ref="Z257:AE258"/>
    <mergeCell ref="Z260:AE261"/>
    <mergeCell ref="Z263:AE264"/>
    <mergeCell ref="AQ265:AT267"/>
    <mergeCell ref="Z152:AE153"/>
    <mergeCell ref="Z215:AE216"/>
    <mergeCell ref="AQ217:AT219"/>
    <mergeCell ref="Z218:AE219"/>
    <mergeCell ref="Z221:AE222"/>
    <mergeCell ref="Z164:AE165"/>
    <mergeCell ref="Z167:AE168"/>
    <mergeCell ref="AQ169:AT171"/>
    <mergeCell ref="Z170:AE171"/>
    <mergeCell ref="Z173:AE174"/>
    <mergeCell ref="Z176:AE177"/>
    <mergeCell ref="Z179:AE180"/>
    <mergeCell ref="AQ181:AT183"/>
    <mergeCell ref="Z182:AE183"/>
    <mergeCell ref="Z185:AE186"/>
    <mergeCell ref="Z188:AE189"/>
    <mergeCell ref="Z191:AE192"/>
    <mergeCell ref="AQ193:AT195"/>
    <mergeCell ref="Z194:AE195"/>
    <mergeCell ref="Z197:AE198"/>
    <mergeCell ref="Z200:AE201"/>
    <mergeCell ref="Z203:AE204"/>
    <mergeCell ref="AQ205:AT207"/>
    <mergeCell ref="Z206:AE207"/>
    <mergeCell ref="Z155:AE156"/>
    <mergeCell ref="AQ157:AT159"/>
    <mergeCell ref="Z158:AE159"/>
    <mergeCell ref="Z161:AE162"/>
    <mergeCell ref="Z104:AE105"/>
    <mergeCell ref="Z107:AE108"/>
    <mergeCell ref="AQ109:AT111"/>
    <mergeCell ref="Z110:AE111"/>
    <mergeCell ref="Z113:AE114"/>
    <mergeCell ref="Z116:AE117"/>
    <mergeCell ref="Z119:AE120"/>
    <mergeCell ref="AQ121:AT123"/>
    <mergeCell ref="Z122:AE123"/>
    <mergeCell ref="Z125:AE126"/>
    <mergeCell ref="Z128:AE129"/>
    <mergeCell ref="Z131:AE132"/>
    <mergeCell ref="AQ133:AT135"/>
    <mergeCell ref="Z134:AE135"/>
    <mergeCell ref="Z137:AE138"/>
    <mergeCell ref="Z140:AE141"/>
    <mergeCell ref="Z143:AE144"/>
    <mergeCell ref="AQ145:AT147"/>
    <mergeCell ref="Z146:AE147"/>
    <mergeCell ref="Z149:AE150"/>
    <mergeCell ref="AQ97:AT99"/>
    <mergeCell ref="Z98:AE99"/>
    <mergeCell ref="Z101:AE102"/>
    <mergeCell ref="AQ73:AT75"/>
    <mergeCell ref="Z74:AE75"/>
    <mergeCell ref="Z77:AE78"/>
    <mergeCell ref="Z80:AE81"/>
    <mergeCell ref="Z83:AE84"/>
    <mergeCell ref="AQ85:AT87"/>
    <mergeCell ref="Z86:AE87"/>
    <mergeCell ref="Z89:AE90"/>
    <mergeCell ref="Z92:AE93"/>
    <mergeCell ref="Z95:AE96"/>
    <mergeCell ref="Z59:AE60"/>
    <mergeCell ref="AQ61:AT63"/>
    <mergeCell ref="Z62:AE63"/>
    <mergeCell ref="Z65:AE66"/>
    <mergeCell ref="Z68:AE69"/>
    <mergeCell ref="Z71:AE72"/>
    <mergeCell ref="Z23:AE24"/>
    <mergeCell ref="AQ25:AT27"/>
    <mergeCell ref="Z26:AE27"/>
    <mergeCell ref="G55:J57"/>
    <mergeCell ref="Z56:AE57"/>
    <mergeCell ref="Z29:AE30"/>
    <mergeCell ref="Z32:AE33"/>
    <mergeCell ref="Z35:AE36"/>
    <mergeCell ref="AQ37:AT39"/>
    <mergeCell ref="Z38:AE39"/>
    <mergeCell ref="Z41:AE42"/>
    <mergeCell ref="Z44:AE45"/>
    <mergeCell ref="Z47:AE48"/>
    <mergeCell ref="AQ49:AT51"/>
    <mergeCell ref="Z50:AE51"/>
    <mergeCell ref="Z53:AE54"/>
    <mergeCell ref="D7:F9"/>
    <mergeCell ref="G7:J9"/>
    <mergeCell ref="Z8:AE9"/>
    <mergeCell ref="Z11:AE12"/>
    <mergeCell ref="AQ13:AT15"/>
    <mergeCell ref="Z14:AE15"/>
    <mergeCell ref="Z17:AE18"/>
    <mergeCell ref="G19:J21"/>
    <mergeCell ref="Z20:AE21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8" orientation="portrait" r:id="rId1"/>
  <headerFooter>
    <oddHeader>&amp;R&amp;9経過的生活介護</oddHeader>
    <oddFooter>&amp;C&amp;14&amp;P</oddFooter>
  </headerFooter>
  <rowBreaks count="2" manualBreakCount="2">
    <brk id="114" max="16383" man="1"/>
    <brk id="222" max="16383" man="1"/>
  </rowBreaks>
  <colBreaks count="1" manualBreakCount="1">
    <brk id="4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autoPageBreaks="0"/>
  </sheetPr>
  <dimension ref="A1:AW3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2.1015625" style="143" customWidth="1"/>
    <col min="4" max="7" width="2.3671875" style="38" customWidth="1"/>
    <col min="8" max="11" width="2.3671875" style="22" customWidth="1"/>
    <col min="12" max="12" width="5.734375" style="22" customWidth="1"/>
    <col min="13" max="13" width="2.3671875" style="22" customWidth="1"/>
    <col min="14" max="15" width="2.3671875" style="194" customWidth="1"/>
    <col min="16" max="19" width="2.3671875" style="38" customWidth="1"/>
    <col min="20" max="23" width="2.3671875" style="59" customWidth="1"/>
    <col min="24" max="24" width="4.62890625" style="59" customWidth="1"/>
    <col min="25" max="39" width="2.3671875" style="59" customWidth="1"/>
    <col min="40" max="40" width="6.62890625" style="59" customWidth="1"/>
    <col min="41" max="41" width="2.3671875" style="59" customWidth="1"/>
    <col min="42" max="42" width="3.734375" style="38" customWidth="1"/>
    <col min="43" max="46" width="2.47265625" style="38" customWidth="1"/>
    <col min="47" max="48" width="8.62890625" style="38" customWidth="1"/>
    <col min="49" max="49" width="4.47265625" style="38" bestFit="1" customWidth="1"/>
    <col min="50" max="16384" width="9" style="38"/>
  </cols>
  <sheetData>
    <row r="1" spans="1:49" ht="17.25" customHeight="1" x14ac:dyDescent="0.3">
      <c r="A1" s="37"/>
    </row>
    <row r="2" spans="1:49" ht="17.25" customHeight="1" x14ac:dyDescent="0.3">
      <c r="A2" s="37"/>
    </row>
    <row r="3" spans="1:49" ht="17.25" customHeight="1" x14ac:dyDescent="0.3">
      <c r="A3" s="37"/>
    </row>
    <row r="4" spans="1:49" ht="17.25" customHeight="1" x14ac:dyDescent="0.3">
      <c r="A4" s="37"/>
      <c r="B4" s="193"/>
    </row>
    <row r="5" spans="1:49" ht="13.75" customHeight="1" x14ac:dyDescent="0.3">
      <c r="A5" s="21" t="s">
        <v>2894</v>
      </c>
      <c r="B5" s="192"/>
      <c r="C5" s="43" t="s">
        <v>1859</v>
      </c>
      <c r="D5" s="191"/>
      <c r="E5" s="164"/>
      <c r="F5" s="164"/>
      <c r="G5" s="164"/>
      <c r="H5" s="36"/>
      <c r="I5" s="36"/>
      <c r="J5" s="36"/>
      <c r="K5" s="36"/>
      <c r="L5" s="36"/>
      <c r="M5" s="36"/>
      <c r="N5" s="197"/>
      <c r="O5" s="197"/>
      <c r="P5" s="164"/>
      <c r="Q5" s="164"/>
      <c r="R5" s="164"/>
      <c r="S5" s="36"/>
      <c r="T5" s="164"/>
      <c r="U5" s="164"/>
      <c r="V5" s="164"/>
      <c r="W5" s="164" t="s">
        <v>2893</v>
      </c>
      <c r="X5" s="164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64"/>
      <c r="AQ5" s="164"/>
      <c r="AR5" s="164"/>
      <c r="AS5" s="164"/>
      <c r="AT5" s="164"/>
      <c r="AU5" s="20" t="s">
        <v>1858</v>
      </c>
      <c r="AV5" s="20" t="s">
        <v>1857</v>
      </c>
      <c r="AW5" s="123"/>
    </row>
    <row r="6" spans="1:49" ht="13.75" customHeight="1" x14ac:dyDescent="0.3">
      <c r="A6" s="19" t="s">
        <v>1856</v>
      </c>
      <c r="B6" s="18" t="s">
        <v>1855</v>
      </c>
      <c r="C6" s="42"/>
      <c r="D6" s="189"/>
      <c r="E6" s="160"/>
      <c r="F6" s="160"/>
      <c r="G6" s="160"/>
      <c r="H6" s="33"/>
      <c r="I6" s="33"/>
      <c r="J6" s="33"/>
      <c r="K6" s="33"/>
      <c r="L6" s="33"/>
      <c r="M6" s="33"/>
      <c r="N6" s="196"/>
      <c r="O6" s="196"/>
      <c r="P6" s="160"/>
      <c r="Q6" s="160"/>
      <c r="R6" s="160"/>
      <c r="S6" s="160"/>
      <c r="T6" s="179"/>
      <c r="U6" s="179"/>
      <c r="V6" s="179"/>
      <c r="W6" s="179"/>
      <c r="X6" s="179"/>
      <c r="Y6" s="179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3"/>
      <c r="AQ6" s="160"/>
      <c r="AR6" s="160"/>
      <c r="AS6" s="160"/>
      <c r="AT6" s="160"/>
      <c r="AU6" s="16" t="s">
        <v>2</v>
      </c>
      <c r="AV6" s="15" t="s">
        <v>0</v>
      </c>
      <c r="AW6" s="123"/>
    </row>
    <row r="7" spans="1:49" ht="14.25" customHeight="1" x14ac:dyDescent="0.3">
      <c r="A7" s="6">
        <v>22</v>
      </c>
      <c r="B7" s="154">
        <v>4341</v>
      </c>
      <c r="C7" s="49" t="s">
        <v>2892</v>
      </c>
      <c r="D7" s="298" t="s">
        <v>2891</v>
      </c>
      <c r="E7" s="299"/>
      <c r="F7" s="300"/>
      <c r="G7" s="47" t="s">
        <v>2890</v>
      </c>
      <c r="H7" s="30"/>
      <c r="I7" s="30"/>
      <c r="J7" s="165"/>
      <c r="K7" s="30"/>
      <c r="L7" s="164"/>
      <c r="M7" s="165"/>
      <c r="N7" s="177"/>
      <c r="O7" s="177"/>
      <c r="P7" s="30"/>
      <c r="Q7" s="48"/>
      <c r="R7" s="30"/>
      <c r="S7" s="50"/>
      <c r="T7" s="50"/>
      <c r="U7" s="50"/>
      <c r="V7" s="50"/>
      <c r="W7" s="50"/>
      <c r="X7" s="52"/>
      <c r="Y7" s="171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165"/>
      <c r="AP7" s="164"/>
      <c r="AQ7" s="176"/>
      <c r="AR7" s="165"/>
      <c r="AS7" s="165"/>
      <c r="AT7" s="175"/>
      <c r="AU7" s="89">
        <f>ROUND(L9,0)</f>
        <v>744</v>
      </c>
      <c r="AV7" s="14" t="s">
        <v>2568</v>
      </c>
    </row>
    <row r="8" spans="1:49" ht="14.25" customHeight="1" x14ac:dyDescent="0.3">
      <c r="A8" s="6">
        <v>22</v>
      </c>
      <c r="B8" s="154">
        <v>4342</v>
      </c>
      <c r="C8" s="49" t="s">
        <v>2889</v>
      </c>
      <c r="D8" s="301"/>
      <c r="E8" s="302"/>
      <c r="F8" s="303"/>
      <c r="G8" s="41"/>
      <c r="H8" s="1"/>
      <c r="I8" s="1"/>
      <c r="J8" s="159"/>
      <c r="K8" s="1"/>
      <c r="L8" s="160"/>
      <c r="M8" s="159"/>
      <c r="N8" s="170"/>
      <c r="O8" s="170"/>
      <c r="P8" s="159"/>
      <c r="Q8" s="40"/>
      <c r="R8" s="1"/>
      <c r="S8" s="58"/>
      <c r="T8" s="58"/>
      <c r="U8" s="58"/>
      <c r="V8" s="58"/>
      <c r="W8" s="58"/>
      <c r="X8" s="158"/>
      <c r="Y8" s="74"/>
      <c r="Z8" s="304" t="s">
        <v>2230</v>
      </c>
      <c r="AA8" s="305"/>
      <c r="AB8" s="305"/>
      <c r="AC8" s="305"/>
      <c r="AD8" s="305"/>
      <c r="AE8" s="306"/>
      <c r="AF8" s="62" t="s">
        <v>2244</v>
      </c>
      <c r="AG8" s="62"/>
      <c r="AH8" s="62"/>
      <c r="AI8" s="62"/>
      <c r="AJ8" s="62"/>
      <c r="AK8" s="62"/>
      <c r="AL8" s="62"/>
      <c r="AM8" s="62"/>
      <c r="AN8" s="62"/>
      <c r="AO8" s="50" t="s">
        <v>2224</v>
      </c>
      <c r="AP8" s="142">
        <v>0.7</v>
      </c>
      <c r="AQ8" s="157"/>
      <c r="AR8" s="156"/>
      <c r="AS8" s="156"/>
      <c r="AT8" s="155"/>
      <c r="AU8" s="89">
        <f>ROUND(L9*AP8,0)</f>
        <v>521</v>
      </c>
      <c r="AV8" s="9"/>
    </row>
    <row r="9" spans="1:49" ht="14.25" customHeight="1" x14ac:dyDescent="0.3">
      <c r="A9" s="6">
        <v>22</v>
      </c>
      <c r="B9" s="154" t="s">
        <v>2888</v>
      </c>
      <c r="C9" s="49" t="s">
        <v>2887</v>
      </c>
      <c r="D9" s="301"/>
      <c r="E9" s="302"/>
      <c r="F9" s="303"/>
      <c r="G9" s="41"/>
      <c r="H9" s="1"/>
      <c r="I9" s="1"/>
      <c r="J9" s="159"/>
      <c r="K9" s="1"/>
      <c r="L9" s="174">
        <v>744</v>
      </c>
      <c r="M9" s="1" t="s">
        <v>1860</v>
      </c>
      <c r="N9" s="169"/>
      <c r="O9" s="169"/>
      <c r="P9" s="1"/>
      <c r="Q9" s="40"/>
      <c r="R9" s="1"/>
      <c r="S9" s="58"/>
      <c r="T9" s="58"/>
      <c r="U9" s="58"/>
      <c r="V9" s="58"/>
      <c r="W9" s="58"/>
      <c r="X9" s="158"/>
      <c r="Y9" s="74"/>
      <c r="Z9" s="307"/>
      <c r="AA9" s="308"/>
      <c r="AB9" s="308"/>
      <c r="AC9" s="308"/>
      <c r="AD9" s="308"/>
      <c r="AE9" s="309"/>
      <c r="AF9" s="62" t="s">
        <v>2248</v>
      </c>
      <c r="AG9" s="62"/>
      <c r="AH9" s="62"/>
      <c r="AI9" s="62"/>
      <c r="AJ9" s="62"/>
      <c r="AK9" s="62"/>
      <c r="AL9" s="62"/>
      <c r="AM9" s="62"/>
      <c r="AN9" s="62"/>
      <c r="AO9" s="50" t="s">
        <v>2224</v>
      </c>
      <c r="AP9" s="142">
        <v>0.5</v>
      </c>
      <c r="AQ9" s="157"/>
      <c r="AR9" s="156"/>
      <c r="AS9" s="156"/>
      <c r="AT9" s="155"/>
      <c r="AU9" s="89">
        <f>ROUND(L9*AP9,0)</f>
        <v>372</v>
      </c>
      <c r="AV9" s="9"/>
    </row>
    <row r="10" spans="1:49" ht="14.25" customHeight="1" x14ac:dyDescent="0.3">
      <c r="A10" s="6">
        <v>22</v>
      </c>
      <c r="B10" s="154">
        <v>4343</v>
      </c>
      <c r="C10" s="49" t="s">
        <v>2886</v>
      </c>
      <c r="D10" s="108"/>
      <c r="E10" s="109"/>
      <c r="F10" s="110"/>
      <c r="G10" s="41"/>
      <c r="H10" s="1"/>
      <c r="I10" s="1"/>
      <c r="J10" s="159"/>
      <c r="K10" s="1"/>
      <c r="L10" s="160"/>
      <c r="M10" s="159"/>
      <c r="N10" s="169"/>
      <c r="O10" s="169"/>
      <c r="P10" s="1"/>
      <c r="Q10" s="40"/>
      <c r="R10" s="166" t="s">
        <v>2234</v>
      </c>
      <c r="S10" s="62"/>
      <c r="T10" s="62"/>
      <c r="U10" s="62"/>
      <c r="V10" s="62"/>
      <c r="W10" s="62"/>
      <c r="X10" s="168"/>
      <c r="Y10" s="167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165"/>
      <c r="AP10" s="195"/>
      <c r="AQ10" s="173"/>
      <c r="AR10" s="159"/>
      <c r="AS10" s="159"/>
      <c r="AT10" s="161"/>
      <c r="AU10" s="89">
        <f>ROUND(L9*X12,0)</f>
        <v>718</v>
      </c>
      <c r="AV10" s="9"/>
    </row>
    <row r="11" spans="1:49" ht="14.25" customHeight="1" x14ac:dyDescent="0.3">
      <c r="A11" s="6">
        <v>22</v>
      </c>
      <c r="B11" s="154">
        <v>4344</v>
      </c>
      <c r="C11" s="49" t="s">
        <v>2885</v>
      </c>
      <c r="D11" s="108"/>
      <c r="E11" s="109"/>
      <c r="F11" s="109"/>
      <c r="G11" s="41"/>
      <c r="H11" s="1"/>
      <c r="I11" s="1"/>
      <c r="J11" s="159"/>
      <c r="K11" s="1"/>
      <c r="L11" s="160"/>
      <c r="M11" s="159"/>
      <c r="N11" s="169"/>
      <c r="O11" s="169"/>
      <c r="P11" s="1"/>
      <c r="Q11" s="40"/>
      <c r="R11" s="67" t="s">
        <v>2231</v>
      </c>
      <c r="S11" s="58"/>
      <c r="T11" s="58"/>
      <c r="U11" s="58"/>
      <c r="V11" s="58"/>
      <c r="W11" s="58"/>
      <c r="X11" s="158"/>
      <c r="Y11" s="74"/>
      <c r="Z11" s="304" t="s">
        <v>2230</v>
      </c>
      <c r="AA11" s="305"/>
      <c r="AB11" s="305"/>
      <c r="AC11" s="305"/>
      <c r="AD11" s="305"/>
      <c r="AE11" s="306"/>
      <c r="AF11" s="62" t="s">
        <v>2244</v>
      </c>
      <c r="AG11" s="62"/>
      <c r="AH11" s="62"/>
      <c r="AI11" s="62"/>
      <c r="AJ11" s="62"/>
      <c r="AK11" s="62"/>
      <c r="AL11" s="62"/>
      <c r="AM11" s="62"/>
      <c r="AN11" s="62"/>
      <c r="AO11" s="50" t="s">
        <v>2224</v>
      </c>
      <c r="AP11" s="142">
        <v>0.7</v>
      </c>
      <c r="AQ11" s="157"/>
      <c r="AR11" s="156"/>
      <c r="AS11" s="156"/>
      <c r="AT11" s="155"/>
      <c r="AU11" s="89">
        <f>ROUND(ROUND(L9*X12,0)*AP11,0)</f>
        <v>503</v>
      </c>
      <c r="AV11" s="9"/>
    </row>
    <row r="12" spans="1:49" ht="14.25" customHeight="1" x14ac:dyDescent="0.3">
      <c r="A12" s="6">
        <v>22</v>
      </c>
      <c r="B12" s="154" t="s">
        <v>101</v>
      </c>
      <c r="C12" s="49" t="s">
        <v>2884</v>
      </c>
      <c r="D12" s="108"/>
      <c r="E12" s="109"/>
      <c r="F12" s="109"/>
      <c r="G12" s="41"/>
      <c r="H12" s="1"/>
      <c r="I12" s="1"/>
      <c r="J12" s="159"/>
      <c r="K12" s="1"/>
      <c r="L12" s="160"/>
      <c r="M12" s="159"/>
      <c r="N12" s="169"/>
      <c r="O12" s="169"/>
      <c r="P12" s="1"/>
      <c r="Q12" s="40"/>
      <c r="R12" s="7"/>
      <c r="S12" s="7"/>
      <c r="T12" s="7"/>
      <c r="U12" s="7"/>
      <c r="V12" s="7"/>
      <c r="W12" s="127" t="s">
        <v>2224</v>
      </c>
      <c r="X12" s="150">
        <v>0.96499999999999997</v>
      </c>
      <c r="Y12" s="149"/>
      <c r="Z12" s="307"/>
      <c r="AA12" s="308"/>
      <c r="AB12" s="308"/>
      <c r="AC12" s="308"/>
      <c r="AD12" s="308"/>
      <c r="AE12" s="309"/>
      <c r="AF12" s="62" t="s">
        <v>2248</v>
      </c>
      <c r="AG12" s="62"/>
      <c r="AH12" s="62"/>
      <c r="AI12" s="62"/>
      <c r="AJ12" s="62"/>
      <c r="AK12" s="62"/>
      <c r="AL12" s="62"/>
      <c r="AM12" s="62"/>
      <c r="AN12" s="62"/>
      <c r="AO12" s="50" t="s">
        <v>2224</v>
      </c>
      <c r="AP12" s="142">
        <v>0.5</v>
      </c>
      <c r="AQ12" s="157"/>
      <c r="AR12" s="156"/>
      <c r="AS12" s="156"/>
      <c r="AT12" s="155"/>
      <c r="AU12" s="89">
        <f>ROUND(ROUND(L9*X12,0)*AP12,0)</f>
        <v>359</v>
      </c>
      <c r="AV12" s="9"/>
    </row>
    <row r="13" spans="1:49" ht="14.25" customHeight="1" x14ac:dyDescent="0.3">
      <c r="A13" s="6">
        <v>22</v>
      </c>
      <c r="B13" s="154" t="s">
        <v>52</v>
      </c>
      <c r="C13" s="49" t="s">
        <v>2883</v>
      </c>
      <c r="D13" s="108"/>
      <c r="E13" s="109"/>
      <c r="F13" s="109"/>
      <c r="G13" s="41"/>
      <c r="H13" s="1"/>
      <c r="I13" s="1"/>
      <c r="J13" s="159"/>
      <c r="K13" s="1"/>
      <c r="L13" s="160"/>
      <c r="M13" s="159"/>
      <c r="N13" s="169"/>
      <c r="O13" s="169"/>
      <c r="P13" s="1"/>
      <c r="Q13" s="40"/>
      <c r="R13" s="30"/>
      <c r="S13" s="50"/>
      <c r="T13" s="50"/>
      <c r="U13" s="50"/>
      <c r="V13" s="50"/>
      <c r="W13" s="50"/>
      <c r="X13" s="52"/>
      <c r="Y13" s="171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165"/>
      <c r="AP13" s="195"/>
      <c r="AQ13" s="310" t="s">
        <v>2255</v>
      </c>
      <c r="AR13" s="311"/>
      <c r="AS13" s="311"/>
      <c r="AT13" s="312"/>
      <c r="AU13" s="89">
        <f>ROUND(L9,0)-AQ16</f>
        <v>739</v>
      </c>
      <c r="AV13" s="9"/>
    </row>
    <row r="14" spans="1:49" ht="14.25" customHeight="1" x14ac:dyDescent="0.3">
      <c r="A14" s="6">
        <v>22</v>
      </c>
      <c r="B14" s="154" t="s">
        <v>51</v>
      </c>
      <c r="C14" s="49" t="s">
        <v>2882</v>
      </c>
      <c r="D14" s="108"/>
      <c r="E14" s="109"/>
      <c r="F14" s="109"/>
      <c r="G14" s="41"/>
      <c r="H14" s="1"/>
      <c r="I14" s="1"/>
      <c r="J14" s="159"/>
      <c r="K14" s="1"/>
      <c r="L14" s="160"/>
      <c r="M14" s="159"/>
      <c r="N14" s="170"/>
      <c r="O14" s="170"/>
      <c r="P14" s="1"/>
      <c r="Q14" s="40"/>
      <c r="R14" s="1"/>
      <c r="S14" s="58"/>
      <c r="T14" s="58"/>
      <c r="U14" s="58"/>
      <c r="V14" s="58"/>
      <c r="W14" s="58"/>
      <c r="X14" s="158"/>
      <c r="Y14" s="74"/>
      <c r="Z14" s="304" t="s">
        <v>2230</v>
      </c>
      <c r="AA14" s="305"/>
      <c r="AB14" s="305"/>
      <c r="AC14" s="305"/>
      <c r="AD14" s="305"/>
      <c r="AE14" s="306"/>
      <c r="AF14" s="62" t="s">
        <v>2244</v>
      </c>
      <c r="AG14" s="62"/>
      <c r="AH14" s="62"/>
      <c r="AI14" s="62"/>
      <c r="AJ14" s="62"/>
      <c r="AK14" s="62"/>
      <c r="AL14" s="62"/>
      <c r="AM14" s="62"/>
      <c r="AN14" s="62"/>
      <c r="AO14" s="50" t="s">
        <v>2224</v>
      </c>
      <c r="AP14" s="142">
        <v>0.7</v>
      </c>
      <c r="AQ14" s="313"/>
      <c r="AR14" s="314"/>
      <c r="AS14" s="314"/>
      <c r="AT14" s="315"/>
      <c r="AU14" s="89">
        <f>ROUND(L9*AP14,0)-AQ16</f>
        <v>516</v>
      </c>
      <c r="AV14" s="9"/>
    </row>
    <row r="15" spans="1:49" ht="14.25" customHeight="1" x14ac:dyDescent="0.3">
      <c r="A15" s="6">
        <v>22</v>
      </c>
      <c r="B15" s="154" t="s">
        <v>50</v>
      </c>
      <c r="C15" s="49" t="s">
        <v>2881</v>
      </c>
      <c r="D15" s="108"/>
      <c r="E15" s="109"/>
      <c r="F15" s="109"/>
      <c r="G15" s="41"/>
      <c r="H15" s="1"/>
      <c r="I15" s="1"/>
      <c r="J15" s="159"/>
      <c r="K15" s="1"/>
      <c r="L15" s="160"/>
      <c r="M15" s="159"/>
      <c r="N15" s="169"/>
      <c r="O15" s="169"/>
      <c r="P15" s="1"/>
      <c r="Q15" s="40"/>
      <c r="R15" s="1"/>
      <c r="S15" s="58"/>
      <c r="T15" s="58"/>
      <c r="U15" s="58"/>
      <c r="V15" s="58"/>
      <c r="W15" s="58"/>
      <c r="X15" s="158"/>
      <c r="Y15" s="74"/>
      <c r="Z15" s="307"/>
      <c r="AA15" s="308"/>
      <c r="AB15" s="308"/>
      <c r="AC15" s="308"/>
      <c r="AD15" s="308"/>
      <c r="AE15" s="309"/>
      <c r="AF15" s="62" t="s">
        <v>2248</v>
      </c>
      <c r="AG15" s="62"/>
      <c r="AH15" s="62"/>
      <c r="AI15" s="62"/>
      <c r="AJ15" s="62"/>
      <c r="AK15" s="62"/>
      <c r="AL15" s="62"/>
      <c r="AM15" s="62"/>
      <c r="AN15" s="62"/>
      <c r="AO15" s="50" t="s">
        <v>2224</v>
      </c>
      <c r="AP15" s="142">
        <v>0.5</v>
      </c>
      <c r="AQ15" s="313"/>
      <c r="AR15" s="314"/>
      <c r="AS15" s="314"/>
      <c r="AT15" s="315"/>
      <c r="AU15" s="89">
        <f>ROUND(L9*AP15,0)-AQ16</f>
        <v>367</v>
      </c>
      <c r="AV15" s="9"/>
    </row>
    <row r="16" spans="1:49" ht="14.25" customHeight="1" x14ac:dyDescent="0.3">
      <c r="A16" s="6">
        <v>22</v>
      </c>
      <c r="B16" s="154" t="s">
        <v>49</v>
      </c>
      <c r="C16" s="49" t="s">
        <v>2880</v>
      </c>
      <c r="D16" s="108"/>
      <c r="E16" s="109"/>
      <c r="F16" s="109"/>
      <c r="G16" s="41"/>
      <c r="H16" s="1"/>
      <c r="I16" s="1"/>
      <c r="J16" s="159"/>
      <c r="K16" s="1"/>
      <c r="L16" s="160"/>
      <c r="M16" s="159"/>
      <c r="N16" s="169"/>
      <c r="O16" s="169"/>
      <c r="P16" s="1"/>
      <c r="Q16" s="40"/>
      <c r="R16" s="166" t="s">
        <v>2234</v>
      </c>
      <c r="S16" s="62"/>
      <c r="T16" s="62"/>
      <c r="U16" s="62"/>
      <c r="V16" s="62"/>
      <c r="W16" s="62"/>
      <c r="X16" s="168"/>
      <c r="Y16" s="167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165"/>
      <c r="AP16" s="195"/>
      <c r="AQ16" s="163">
        <v>5</v>
      </c>
      <c r="AR16" s="162" t="s">
        <v>2251</v>
      </c>
      <c r="AS16" s="162"/>
      <c r="AT16" s="161"/>
      <c r="AU16" s="89">
        <f>ROUND(L9*X18,0)-AQ16</f>
        <v>713</v>
      </c>
      <c r="AV16" s="9"/>
    </row>
    <row r="17" spans="1:48" ht="14.25" customHeight="1" x14ac:dyDescent="0.3">
      <c r="A17" s="6">
        <v>22</v>
      </c>
      <c r="B17" s="154" t="s">
        <v>48</v>
      </c>
      <c r="C17" s="49" t="s">
        <v>2879</v>
      </c>
      <c r="D17" s="108"/>
      <c r="E17" s="109"/>
      <c r="F17" s="109"/>
      <c r="G17" s="41"/>
      <c r="H17" s="1"/>
      <c r="I17" s="1"/>
      <c r="J17" s="159"/>
      <c r="K17" s="1"/>
      <c r="L17" s="160"/>
      <c r="M17" s="159"/>
      <c r="N17" s="169"/>
      <c r="O17" s="169"/>
      <c r="P17" s="1"/>
      <c r="Q17" s="40"/>
      <c r="R17" s="67" t="s">
        <v>2231</v>
      </c>
      <c r="S17" s="58"/>
      <c r="T17" s="58"/>
      <c r="U17" s="58"/>
      <c r="V17" s="58"/>
      <c r="W17" s="58"/>
      <c r="X17" s="158"/>
      <c r="Y17" s="74"/>
      <c r="Z17" s="304" t="s">
        <v>2230</v>
      </c>
      <c r="AA17" s="305"/>
      <c r="AB17" s="305"/>
      <c r="AC17" s="305"/>
      <c r="AD17" s="305"/>
      <c r="AE17" s="306"/>
      <c r="AF17" s="62" t="s">
        <v>2244</v>
      </c>
      <c r="AG17" s="62"/>
      <c r="AH17" s="62"/>
      <c r="AI17" s="62"/>
      <c r="AJ17" s="62"/>
      <c r="AK17" s="62"/>
      <c r="AL17" s="62"/>
      <c r="AM17" s="62"/>
      <c r="AN17" s="62"/>
      <c r="AO17" s="50" t="s">
        <v>2224</v>
      </c>
      <c r="AP17" s="142">
        <v>0.7</v>
      </c>
      <c r="AQ17" s="157"/>
      <c r="AR17" s="156"/>
      <c r="AS17" s="156"/>
      <c r="AT17" s="155"/>
      <c r="AU17" s="89">
        <f>ROUND(ROUND(L9*X18,0)*AP17,0)-AQ16</f>
        <v>498</v>
      </c>
      <c r="AV17" s="9"/>
    </row>
    <row r="18" spans="1:48" ht="14.25" customHeight="1" x14ac:dyDescent="0.3">
      <c r="A18" s="6">
        <v>22</v>
      </c>
      <c r="B18" s="154" t="s">
        <v>47</v>
      </c>
      <c r="C18" s="49" t="s">
        <v>2878</v>
      </c>
      <c r="D18" s="108"/>
      <c r="E18" s="109"/>
      <c r="F18" s="109"/>
      <c r="G18" s="41"/>
      <c r="H18" s="1"/>
      <c r="I18" s="1"/>
      <c r="J18" s="159"/>
      <c r="K18" s="1"/>
      <c r="L18" s="160"/>
      <c r="M18" s="159"/>
      <c r="N18" s="169"/>
      <c r="O18" s="169"/>
      <c r="P18" s="1"/>
      <c r="Q18" s="40"/>
      <c r="R18" s="7"/>
      <c r="S18" s="7"/>
      <c r="T18" s="7"/>
      <c r="U18" s="7"/>
      <c r="V18" s="7"/>
      <c r="W18" s="127" t="s">
        <v>2224</v>
      </c>
      <c r="X18" s="150">
        <v>0.96499999999999997</v>
      </c>
      <c r="Y18" s="149"/>
      <c r="Z18" s="307"/>
      <c r="AA18" s="308"/>
      <c r="AB18" s="308"/>
      <c r="AC18" s="308"/>
      <c r="AD18" s="308"/>
      <c r="AE18" s="309"/>
      <c r="AF18" s="62" t="s">
        <v>2248</v>
      </c>
      <c r="AG18" s="62"/>
      <c r="AH18" s="62"/>
      <c r="AI18" s="62"/>
      <c r="AJ18" s="62"/>
      <c r="AK18" s="62"/>
      <c r="AL18" s="62"/>
      <c r="AM18" s="62"/>
      <c r="AN18" s="62"/>
      <c r="AO18" s="50" t="s">
        <v>2224</v>
      </c>
      <c r="AP18" s="142">
        <v>0.5</v>
      </c>
      <c r="AQ18" s="172"/>
      <c r="AR18" s="146"/>
      <c r="AS18" s="146"/>
      <c r="AT18" s="145"/>
      <c r="AU18" s="89">
        <f>ROUND(ROUND(L9*X18,0)*AP18,0)-AQ16</f>
        <v>354</v>
      </c>
      <c r="AV18" s="9"/>
    </row>
    <row r="19" spans="1:48" ht="14.25" customHeight="1" x14ac:dyDescent="0.3">
      <c r="A19" s="6">
        <v>22</v>
      </c>
      <c r="B19" s="154">
        <v>4351</v>
      </c>
      <c r="C19" s="49" t="s">
        <v>2877</v>
      </c>
      <c r="D19" s="108"/>
      <c r="E19" s="109"/>
      <c r="F19" s="109"/>
      <c r="G19" s="47" t="s">
        <v>2876</v>
      </c>
      <c r="H19" s="30"/>
      <c r="I19" s="30"/>
      <c r="J19" s="165"/>
      <c r="K19" s="30"/>
      <c r="L19" s="164"/>
      <c r="M19" s="165"/>
      <c r="N19" s="177"/>
      <c r="O19" s="177"/>
      <c r="P19" s="30"/>
      <c r="Q19" s="48"/>
      <c r="R19" s="30"/>
      <c r="S19" s="50"/>
      <c r="T19" s="50"/>
      <c r="U19" s="50"/>
      <c r="V19" s="50"/>
      <c r="W19" s="50"/>
      <c r="X19" s="52"/>
      <c r="Y19" s="171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165"/>
      <c r="AP19" s="164"/>
      <c r="AQ19" s="176"/>
      <c r="AR19" s="165"/>
      <c r="AS19" s="165"/>
      <c r="AT19" s="175"/>
      <c r="AU19" s="89">
        <f>ROUND(L21,0)</f>
        <v>680</v>
      </c>
      <c r="AV19" s="9"/>
    </row>
    <row r="20" spans="1:48" ht="14.25" customHeight="1" x14ac:dyDescent="0.3">
      <c r="A20" s="6">
        <v>22</v>
      </c>
      <c r="B20" s="154">
        <v>4352</v>
      </c>
      <c r="C20" s="49" t="s">
        <v>2875</v>
      </c>
      <c r="D20" s="108"/>
      <c r="E20" s="109"/>
      <c r="F20" s="109"/>
      <c r="G20" s="41"/>
      <c r="H20" s="1"/>
      <c r="I20" s="1"/>
      <c r="J20" s="159"/>
      <c r="K20" s="1"/>
      <c r="L20" s="160"/>
      <c r="M20" s="159"/>
      <c r="N20" s="170"/>
      <c r="O20" s="170"/>
      <c r="P20" s="159"/>
      <c r="Q20" s="40"/>
      <c r="R20" s="1"/>
      <c r="S20" s="58"/>
      <c r="T20" s="58"/>
      <c r="U20" s="58"/>
      <c r="V20" s="58"/>
      <c r="W20" s="58"/>
      <c r="X20" s="158"/>
      <c r="Y20" s="74"/>
      <c r="Z20" s="304" t="s">
        <v>2230</v>
      </c>
      <c r="AA20" s="305"/>
      <c r="AB20" s="305"/>
      <c r="AC20" s="305"/>
      <c r="AD20" s="305"/>
      <c r="AE20" s="306"/>
      <c r="AF20" s="62" t="s">
        <v>2244</v>
      </c>
      <c r="AG20" s="62"/>
      <c r="AH20" s="62"/>
      <c r="AI20" s="62"/>
      <c r="AJ20" s="62"/>
      <c r="AK20" s="62"/>
      <c r="AL20" s="62"/>
      <c r="AM20" s="62"/>
      <c r="AN20" s="62"/>
      <c r="AO20" s="50" t="s">
        <v>2224</v>
      </c>
      <c r="AP20" s="142">
        <v>0.7</v>
      </c>
      <c r="AQ20" s="157"/>
      <c r="AR20" s="156"/>
      <c r="AS20" s="156"/>
      <c r="AT20" s="155"/>
      <c r="AU20" s="89">
        <f>ROUND(L21*AP20,0)</f>
        <v>476</v>
      </c>
      <c r="AV20" s="9"/>
    </row>
    <row r="21" spans="1:48" ht="14.25" customHeight="1" x14ac:dyDescent="0.3">
      <c r="A21" s="6">
        <v>22</v>
      </c>
      <c r="B21" s="154" t="s">
        <v>100</v>
      </c>
      <c r="C21" s="49" t="s">
        <v>2874</v>
      </c>
      <c r="D21" s="108"/>
      <c r="E21" s="109"/>
      <c r="F21" s="109"/>
      <c r="G21" s="41"/>
      <c r="H21" s="1"/>
      <c r="I21" s="1"/>
      <c r="J21" s="159"/>
      <c r="K21" s="1"/>
      <c r="L21" s="174">
        <v>680</v>
      </c>
      <c r="M21" s="1" t="s">
        <v>1860</v>
      </c>
      <c r="N21" s="169"/>
      <c r="O21" s="169"/>
      <c r="P21" s="1"/>
      <c r="Q21" s="40"/>
      <c r="R21" s="1"/>
      <c r="S21" s="58"/>
      <c r="T21" s="58"/>
      <c r="U21" s="58"/>
      <c r="V21" s="58"/>
      <c r="W21" s="58"/>
      <c r="X21" s="158"/>
      <c r="Y21" s="74"/>
      <c r="Z21" s="307"/>
      <c r="AA21" s="308"/>
      <c r="AB21" s="308"/>
      <c r="AC21" s="308"/>
      <c r="AD21" s="308"/>
      <c r="AE21" s="309"/>
      <c r="AF21" s="62" t="s">
        <v>2248</v>
      </c>
      <c r="AG21" s="62"/>
      <c r="AH21" s="62"/>
      <c r="AI21" s="62"/>
      <c r="AJ21" s="62"/>
      <c r="AK21" s="62"/>
      <c r="AL21" s="62"/>
      <c r="AM21" s="62"/>
      <c r="AN21" s="62"/>
      <c r="AO21" s="50" t="s">
        <v>2224</v>
      </c>
      <c r="AP21" s="142">
        <v>0.5</v>
      </c>
      <c r="AQ21" s="157"/>
      <c r="AR21" s="156"/>
      <c r="AS21" s="156"/>
      <c r="AT21" s="155"/>
      <c r="AU21" s="89">
        <f>ROUND(L21*AP21,0)</f>
        <v>340</v>
      </c>
      <c r="AV21" s="9"/>
    </row>
    <row r="22" spans="1:48" ht="14.25" customHeight="1" x14ac:dyDescent="0.3">
      <c r="A22" s="6">
        <v>22</v>
      </c>
      <c r="B22" s="154">
        <v>4353</v>
      </c>
      <c r="C22" s="49" t="s">
        <v>2873</v>
      </c>
      <c r="D22" s="108"/>
      <c r="E22" s="109"/>
      <c r="F22" s="109"/>
      <c r="G22" s="41"/>
      <c r="H22" s="1"/>
      <c r="I22" s="1"/>
      <c r="J22" s="159"/>
      <c r="K22" s="1"/>
      <c r="L22" s="160"/>
      <c r="M22" s="159"/>
      <c r="N22" s="169"/>
      <c r="O22" s="169"/>
      <c r="P22" s="1"/>
      <c r="Q22" s="40"/>
      <c r="R22" s="166" t="s">
        <v>2234</v>
      </c>
      <c r="S22" s="62"/>
      <c r="T22" s="62"/>
      <c r="U22" s="62"/>
      <c r="V22" s="62"/>
      <c r="W22" s="62"/>
      <c r="X22" s="168"/>
      <c r="Y22" s="167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165"/>
      <c r="AP22" s="195"/>
      <c r="AQ22" s="173"/>
      <c r="AR22" s="159"/>
      <c r="AS22" s="159"/>
      <c r="AT22" s="161"/>
      <c r="AU22" s="89">
        <f>ROUND(L21*X24,0)</f>
        <v>656</v>
      </c>
      <c r="AV22" s="9"/>
    </row>
    <row r="23" spans="1:48" ht="14.25" customHeight="1" x14ac:dyDescent="0.3">
      <c r="A23" s="6">
        <v>22</v>
      </c>
      <c r="B23" s="154">
        <v>4354</v>
      </c>
      <c r="C23" s="49" t="s">
        <v>2872</v>
      </c>
      <c r="D23" s="108"/>
      <c r="E23" s="109"/>
      <c r="F23" s="109"/>
      <c r="G23" s="41"/>
      <c r="H23" s="1"/>
      <c r="I23" s="1"/>
      <c r="J23" s="159"/>
      <c r="K23" s="1"/>
      <c r="L23" s="160"/>
      <c r="M23" s="159"/>
      <c r="N23" s="169"/>
      <c r="O23" s="169"/>
      <c r="P23" s="1"/>
      <c r="Q23" s="40"/>
      <c r="R23" s="67" t="s">
        <v>2231</v>
      </c>
      <c r="S23" s="58"/>
      <c r="T23" s="58"/>
      <c r="U23" s="58"/>
      <c r="V23" s="58"/>
      <c r="W23" s="58"/>
      <c r="X23" s="158"/>
      <c r="Y23" s="74"/>
      <c r="Z23" s="304" t="s">
        <v>2230</v>
      </c>
      <c r="AA23" s="305"/>
      <c r="AB23" s="305"/>
      <c r="AC23" s="305"/>
      <c r="AD23" s="305"/>
      <c r="AE23" s="306"/>
      <c r="AF23" s="62" t="s">
        <v>2244</v>
      </c>
      <c r="AG23" s="62"/>
      <c r="AH23" s="62"/>
      <c r="AI23" s="62"/>
      <c r="AJ23" s="62"/>
      <c r="AK23" s="62"/>
      <c r="AL23" s="62"/>
      <c r="AM23" s="62"/>
      <c r="AN23" s="62"/>
      <c r="AO23" s="50" t="s">
        <v>2224</v>
      </c>
      <c r="AP23" s="142">
        <v>0.7</v>
      </c>
      <c r="AQ23" s="157"/>
      <c r="AR23" s="156"/>
      <c r="AS23" s="156"/>
      <c r="AT23" s="155"/>
      <c r="AU23" s="89">
        <f>ROUND(ROUND(L21*X24,0)*AP23,0)</f>
        <v>459</v>
      </c>
      <c r="AV23" s="9"/>
    </row>
    <row r="24" spans="1:48" ht="14.25" customHeight="1" x14ac:dyDescent="0.3">
      <c r="A24" s="6">
        <v>22</v>
      </c>
      <c r="B24" s="154" t="s">
        <v>99</v>
      </c>
      <c r="C24" s="49" t="s">
        <v>2871</v>
      </c>
      <c r="D24" s="108"/>
      <c r="E24" s="109"/>
      <c r="F24" s="109"/>
      <c r="G24" s="41"/>
      <c r="H24" s="1"/>
      <c r="I24" s="1"/>
      <c r="J24" s="159"/>
      <c r="K24" s="1"/>
      <c r="L24" s="160"/>
      <c r="M24" s="159"/>
      <c r="N24" s="169"/>
      <c r="O24" s="169"/>
      <c r="P24" s="1"/>
      <c r="Q24" s="40"/>
      <c r="R24" s="7"/>
      <c r="S24" s="7"/>
      <c r="T24" s="7"/>
      <c r="U24" s="7"/>
      <c r="V24" s="7"/>
      <c r="W24" s="127" t="s">
        <v>2224</v>
      </c>
      <c r="X24" s="150">
        <v>0.96499999999999997</v>
      </c>
      <c r="Y24" s="149"/>
      <c r="Z24" s="307"/>
      <c r="AA24" s="308"/>
      <c r="AB24" s="308"/>
      <c r="AC24" s="308"/>
      <c r="AD24" s="308"/>
      <c r="AE24" s="309"/>
      <c r="AF24" s="62" t="s">
        <v>2248</v>
      </c>
      <c r="AG24" s="62"/>
      <c r="AH24" s="62"/>
      <c r="AI24" s="62"/>
      <c r="AJ24" s="62"/>
      <c r="AK24" s="62"/>
      <c r="AL24" s="62"/>
      <c r="AM24" s="62"/>
      <c r="AN24" s="62"/>
      <c r="AO24" s="50" t="s">
        <v>2224</v>
      </c>
      <c r="AP24" s="142">
        <v>0.5</v>
      </c>
      <c r="AQ24" s="157"/>
      <c r="AR24" s="156"/>
      <c r="AS24" s="156"/>
      <c r="AT24" s="155"/>
      <c r="AU24" s="89">
        <f>ROUND(ROUND(L21*X24,0)*AP24,0)</f>
        <v>328</v>
      </c>
      <c r="AV24" s="9"/>
    </row>
    <row r="25" spans="1:48" ht="14.25" customHeight="1" x14ac:dyDescent="0.3">
      <c r="A25" s="6">
        <v>22</v>
      </c>
      <c r="B25" s="154" t="s">
        <v>46</v>
      </c>
      <c r="C25" s="49" t="s">
        <v>2870</v>
      </c>
      <c r="D25" s="108"/>
      <c r="E25" s="109"/>
      <c r="F25" s="109"/>
      <c r="G25" s="41"/>
      <c r="H25" s="1"/>
      <c r="I25" s="1"/>
      <c r="J25" s="159"/>
      <c r="K25" s="1"/>
      <c r="L25" s="160"/>
      <c r="M25" s="159"/>
      <c r="N25" s="169"/>
      <c r="O25" s="169"/>
      <c r="P25" s="1"/>
      <c r="Q25" s="40"/>
      <c r="R25" s="30"/>
      <c r="S25" s="50"/>
      <c r="T25" s="50"/>
      <c r="U25" s="50"/>
      <c r="V25" s="50"/>
      <c r="W25" s="50"/>
      <c r="X25" s="52"/>
      <c r="Y25" s="17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165"/>
      <c r="AP25" s="195"/>
      <c r="AQ25" s="310" t="s">
        <v>2255</v>
      </c>
      <c r="AR25" s="311"/>
      <c r="AS25" s="311"/>
      <c r="AT25" s="312"/>
      <c r="AU25" s="89">
        <f>ROUND(L21,0)-AQ28</f>
        <v>675</v>
      </c>
      <c r="AV25" s="9"/>
    </row>
    <row r="26" spans="1:48" ht="14.25" customHeight="1" x14ac:dyDescent="0.3">
      <c r="A26" s="6">
        <v>22</v>
      </c>
      <c r="B26" s="154" t="s">
        <v>45</v>
      </c>
      <c r="C26" s="49" t="s">
        <v>2869</v>
      </c>
      <c r="D26" s="108"/>
      <c r="E26" s="109"/>
      <c r="F26" s="109"/>
      <c r="G26" s="41"/>
      <c r="H26" s="1"/>
      <c r="I26" s="1"/>
      <c r="J26" s="159"/>
      <c r="K26" s="1"/>
      <c r="L26" s="160"/>
      <c r="M26" s="159"/>
      <c r="N26" s="170"/>
      <c r="O26" s="170"/>
      <c r="P26" s="1"/>
      <c r="Q26" s="40"/>
      <c r="R26" s="1"/>
      <c r="S26" s="58"/>
      <c r="T26" s="58"/>
      <c r="U26" s="58"/>
      <c r="V26" s="58"/>
      <c r="W26" s="58"/>
      <c r="X26" s="158"/>
      <c r="Y26" s="74"/>
      <c r="Z26" s="304" t="s">
        <v>2230</v>
      </c>
      <c r="AA26" s="305"/>
      <c r="AB26" s="305"/>
      <c r="AC26" s="305"/>
      <c r="AD26" s="305"/>
      <c r="AE26" s="306"/>
      <c r="AF26" s="62" t="s">
        <v>2244</v>
      </c>
      <c r="AG26" s="62"/>
      <c r="AH26" s="62"/>
      <c r="AI26" s="62"/>
      <c r="AJ26" s="62"/>
      <c r="AK26" s="62"/>
      <c r="AL26" s="62"/>
      <c r="AM26" s="62"/>
      <c r="AN26" s="62"/>
      <c r="AO26" s="50" t="s">
        <v>2224</v>
      </c>
      <c r="AP26" s="142">
        <v>0.7</v>
      </c>
      <c r="AQ26" s="313"/>
      <c r="AR26" s="314"/>
      <c r="AS26" s="314"/>
      <c r="AT26" s="315"/>
      <c r="AU26" s="89">
        <f>ROUND(L21*AP26,0)-AQ28</f>
        <v>471</v>
      </c>
      <c r="AV26" s="9"/>
    </row>
    <row r="27" spans="1:48" ht="14.25" customHeight="1" x14ac:dyDescent="0.3">
      <c r="A27" s="6">
        <v>22</v>
      </c>
      <c r="B27" s="154" t="s">
        <v>44</v>
      </c>
      <c r="C27" s="49" t="s">
        <v>2868</v>
      </c>
      <c r="D27" s="108"/>
      <c r="E27" s="109"/>
      <c r="F27" s="109"/>
      <c r="G27" s="41"/>
      <c r="H27" s="1"/>
      <c r="I27" s="1"/>
      <c r="J27" s="159"/>
      <c r="K27" s="1"/>
      <c r="L27" s="160"/>
      <c r="M27" s="159"/>
      <c r="N27" s="169"/>
      <c r="O27" s="169"/>
      <c r="P27" s="1"/>
      <c r="Q27" s="40"/>
      <c r="R27" s="1"/>
      <c r="S27" s="58"/>
      <c r="T27" s="58"/>
      <c r="U27" s="58"/>
      <c r="V27" s="58"/>
      <c r="W27" s="180"/>
      <c r="X27" s="179"/>
      <c r="Y27" s="74"/>
      <c r="Z27" s="307"/>
      <c r="AA27" s="308"/>
      <c r="AB27" s="308"/>
      <c r="AC27" s="308"/>
      <c r="AD27" s="308"/>
      <c r="AE27" s="309"/>
      <c r="AF27" s="62" t="s">
        <v>2248</v>
      </c>
      <c r="AG27" s="62"/>
      <c r="AH27" s="62"/>
      <c r="AI27" s="62"/>
      <c r="AJ27" s="62"/>
      <c r="AK27" s="62"/>
      <c r="AL27" s="62"/>
      <c r="AM27" s="62"/>
      <c r="AN27" s="62"/>
      <c r="AO27" s="50" t="s">
        <v>2224</v>
      </c>
      <c r="AP27" s="142">
        <v>0.5</v>
      </c>
      <c r="AQ27" s="313"/>
      <c r="AR27" s="314"/>
      <c r="AS27" s="314"/>
      <c r="AT27" s="315"/>
      <c r="AU27" s="89">
        <f>ROUND(L21*AP27,0)-AQ28</f>
        <v>335</v>
      </c>
      <c r="AV27" s="9"/>
    </row>
    <row r="28" spans="1:48" ht="14.25" customHeight="1" x14ac:dyDescent="0.3">
      <c r="A28" s="6">
        <v>22</v>
      </c>
      <c r="B28" s="154" t="s">
        <v>43</v>
      </c>
      <c r="C28" s="49" t="s">
        <v>2867</v>
      </c>
      <c r="D28" s="108"/>
      <c r="E28" s="109"/>
      <c r="F28" s="109"/>
      <c r="G28" s="41"/>
      <c r="H28" s="1"/>
      <c r="I28" s="1"/>
      <c r="J28" s="159"/>
      <c r="K28" s="1"/>
      <c r="L28" s="160"/>
      <c r="M28" s="159"/>
      <c r="N28" s="169"/>
      <c r="O28" s="169"/>
      <c r="P28" s="1"/>
      <c r="Q28" s="40"/>
      <c r="R28" s="166" t="s">
        <v>2234</v>
      </c>
      <c r="S28" s="62"/>
      <c r="T28" s="62"/>
      <c r="U28" s="62"/>
      <c r="V28" s="62"/>
      <c r="W28" s="62"/>
      <c r="X28" s="168"/>
      <c r="Y28" s="167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165"/>
      <c r="AP28" s="195"/>
      <c r="AQ28" s="163">
        <v>5</v>
      </c>
      <c r="AR28" s="162" t="s">
        <v>2251</v>
      </c>
      <c r="AS28" s="162"/>
      <c r="AT28" s="161"/>
      <c r="AU28" s="89">
        <f>ROUND(L21*X30,0)-AQ28</f>
        <v>651</v>
      </c>
      <c r="AV28" s="9"/>
    </row>
    <row r="29" spans="1:48" ht="14.25" customHeight="1" x14ac:dyDescent="0.3">
      <c r="A29" s="6">
        <v>22</v>
      </c>
      <c r="B29" s="154" t="s">
        <v>42</v>
      </c>
      <c r="C29" s="49" t="s">
        <v>2866</v>
      </c>
      <c r="D29" s="108"/>
      <c r="E29" s="109"/>
      <c r="F29" s="109"/>
      <c r="G29" s="41"/>
      <c r="H29" s="1"/>
      <c r="I29" s="1"/>
      <c r="J29" s="159"/>
      <c r="K29" s="1"/>
      <c r="L29" s="160"/>
      <c r="M29" s="159"/>
      <c r="N29" s="169"/>
      <c r="O29" s="169"/>
      <c r="P29" s="1"/>
      <c r="Q29" s="40"/>
      <c r="R29" s="67" t="s">
        <v>2231</v>
      </c>
      <c r="S29" s="58"/>
      <c r="T29" s="58"/>
      <c r="U29" s="58"/>
      <c r="V29" s="58"/>
      <c r="W29" s="58"/>
      <c r="X29" s="158"/>
      <c r="Y29" s="74"/>
      <c r="Z29" s="304" t="s">
        <v>2230</v>
      </c>
      <c r="AA29" s="305"/>
      <c r="AB29" s="305"/>
      <c r="AC29" s="305"/>
      <c r="AD29" s="305"/>
      <c r="AE29" s="306"/>
      <c r="AF29" s="62" t="s">
        <v>2244</v>
      </c>
      <c r="AG29" s="62"/>
      <c r="AH29" s="62"/>
      <c r="AI29" s="62"/>
      <c r="AJ29" s="62"/>
      <c r="AK29" s="62"/>
      <c r="AL29" s="62"/>
      <c r="AM29" s="62"/>
      <c r="AN29" s="62"/>
      <c r="AO29" s="50" t="s">
        <v>2224</v>
      </c>
      <c r="AP29" s="142">
        <v>0.7</v>
      </c>
      <c r="AQ29" s="157"/>
      <c r="AR29" s="156"/>
      <c r="AS29" s="156"/>
      <c r="AT29" s="155"/>
      <c r="AU29" s="89">
        <f>ROUND(ROUND(L21*X30,0)*AP29,0)-AQ28</f>
        <v>454</v>
      </c>
      <c r="AV29" s="9"/>
    </row>
    <row r="30" spans="1:48" ht="14.25" customHeight="1" x14ac:dyDescent="0.3">
      <c r="A30" s="6">
        <v>22</v>
      </c>
      <c r="B30" s="154" t="s">
        <v>41</v>
      </c>
      <c r="C30" s="49" t="s">
        <v>2865</v>
      </c>
      <c r="D30" s="108"/>
      <c r="E30" s="109"/>
      <c r="F30" s="109"/>
      <c r="G30" s="41"/>
      <c r="H30" s="1"/>
      <c r="I30" s="1"/>
      <c r="J30" s="159"/>
      <c r="K30" s="1"/>
      <c r="L30" s="160"/>
      <c r="M30" s="159"/>
      <c r="N30" s="169"/>
      <c r="O30" s="169"/>
      <c r="P30" s="1"/>
      <c r="Q30" s="40"/>
      <c r="R30" s="7"/>
      <c r="S30" s="7"/>
      <c r="T30" s="7"/>
      <c r="U30" s="7"/>
      <c r="V30" s="7"/>
      <c r="W30" s="127" t="s">
        <v>2224</v>
      </c>
      <c r="X30" s="150">
        <v>0.96499999999999997</v>
      </c>
      <c r="Y30" s="149"/>
      <c r="Z30" s="307"/>
      <c r="AA30" s="308"/>
      <c r="AB30" s="308"/>
      <c r="AC30" s="308"/>
      <c r="AD30" s="308"/>
      <c r="AE30" s="309"/>
      <c r="AF30" s="62" t="s">
        <v>2248</v>
      </c>
      <c r="AG30" s="62"/>
      <c r="AH30" s="62"/>
      <c r="AI30" s="62"/>
      <c r="AJ30" s="62"/>
      <c r="AK30" s="62"/>
      <c r="AL30" s="62"/>
      <c r="AM30" s="62"/>
      <c r="AN30" s="62"/>
      <c r="AO30" s="50" t="s">
        <v>2224</v>
      </c>
      <c r="AP30" s="142">
        <v>0.5</v>
      </c>
      <c r="AQ30" s="172"/>
      <c r="AR30" s="146"/>
      <c r="AS30" s="146"/>
      <c r="AT30" s="145"/>
      <c r="AU30" s="89">
        <f>ROUND(ROUND(L21*X30,0)*AP30,0)-AQ28</f>
        <v>323</v>
      </c>
      <c r="AV30" s="9"/>
    </row>
    <row r="31" spans="1:48" ht="14.25" customHeight="1" x14ac:dyDescent="0.3">
      <c r="A31" s="6">
        <v>22</v>
      </c>
      <c r="B31" s="154">
        <v>4361</v>
      </c>
      <c r="C31" s="49" t="s">
        <v>2864</v>
      </c>
      <c r="D31" s="108"/>
      <c r="E31" s="109"/>
      <c r="F31" s="109"/>
      <c r="G31" s="47" t="s">
        <v>2863</v>
      </c>
      <c r="H31" s="30"/>
      <c r="I31" s="30"/>
      <c r="J31" s="165"/>
      <c r="K31" s="30"/>
      <c r="L31" s="164"/>
      <c r="M31" s="165"/>
      <c r="N31" s="177"/>
      <c r="O31" s="177"/>
      <c r="P31" s="30"/>
      <c r="Q31" s="48"/>
      <c r="R31" s="30"/>
      <c r="S31" s="50"/>
      <c r="T31" s="50"/>
      <c r="U31" s="50"/>
      <c r="V31" s="50"/>
      <c r="W31" s="50"/>
      <c r="X31" s="52"/>
      <c r="Y31" s="17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165"/>
      <c r="AP31" s="164"/>
      <c r="AQ31" s="176"/>
      <c r="AR31" s="165"/>
      <c r="AS31" s="165"/>
      <c r="AT31" s="175"/>
      <c r="AU31" s="89">
        <f>ROUND(L33,0)</f>
        <v>646</v>
      </c>
      <c r="AV31" s="9"/>
    </row>
    <row r="32" spans="1:48" ht="14.25" customHeight="1" x14ac:dyDescent="0.3">
      <c r="A32" s="6">
        <v>22</v>
      </c>
      <c r="B32" s="154">
        <v>4362</v>
      </c>
      <c r="C32" s="49" t="s">
        <v>2862</v>
      </c>
      <c r="D32" s="108"/>
      <c r="E32" s="109"/>
      <c r="F32" s="109"/>
      <c r="G32" s="41"/>
      <c r="H32" s="1"/>
      <c r="I32" s="1"/>
      <c r="J32" s="159"/>
      <c r="K32" s="1"/>
      <c r="L32" s="160"/>
      <c r="M32" s="159"/>
      <c r="N32" s="170"/>
      <c r="O32" s="170"/>
      <c r="P32" s="159"/>
      <c r="Q32" s="40"/>
      <c r="R32" s="1"/>
      <c r="S32" s="58"/>
      <c r="T32" s="58"/>
      <c r="U32" s="58"/>
      <c r="V32" s="58"/>
      <c r="W32" s="58"/>
      <c r="X32" s="158"/>
      <c r="Y32" s="74"/>
      <c r="Z32" s="304" t="s">
        <v>2230</v>
      </c>
      <c r="AA32" s="305"/>
      <c r="AB32" s="305"/>
      <c r="AC32" s="305"/>
      <c r="AD32" s="305"/>
      <c r="AE32" s="306"/>
      <c r="AF32" s="62" t="s">
        <v>2244</v>
      </c>
      <c r="AG32" s="62"/>
      <c r="AH32" s="62"/>
      <c r="AI32" s="62"/>
      <c r="AJ32" s="62"/>
      <c r="AK32" s="62"/>
      <c r="AL32" s="62"/>
      <c r="AM32" s="62"/>
      <c r="AN32" s="62"/>
      <c r="AO32" s="50" t="s">
        <v>2224</v>
      </c>
      <c r="AP32" s="142">
        <v>0.7</v>
      </c>
      <c r="AQ32" s="157"/>
      <c r="AR32" s="156"/>
      <c r="AS32" s="156"/>
      <c r="AT32" s="155"/>
      <c r="AU32" s="89">
        <f>ROUND(L33*AP32,0)</f>
        <v>452</v>
      </c>
      <c r="AV32" s="9"/>
    </row>
    <row r="33" spans="1:48" ht="14.25" customHeight="1" x14ac:dyDescent="0.3">
      <c r="A33" s="6">
        <v>22</v>
      </c>
      <c r="B33" s="154" t="s">
        <v>98</v>
      </c>
      <c r="C33" s="49" t="s">
        <v>2861</v>
      </c>
      <c r="D33" s="108"/>
      <c r="E33" s="109"/>
      <c r="F33" s="109"/>
      <c r="G33" s="41"/>
      <c r="H33" s="1"/>
      <c r="I33" s="1"/>
      <c r="J33" s="159"/>
      <c r="K33" s="1"/>
      <c r="L33" s="174">
        <v>646</v>
      </c>
      <c r="M33" s="1" t="s">
        <v>1860</v>
      </c>
      <c r="N33" s="169"/>
      <c r="O33" s="169"/>
      <c r="P33" s="1"/>
      <c r="Q33" s="40"/>
      <c r="R33" s="1"/>
      <c r="S33" s="58"/>
      <c r="T33" s="58"/>
      <c r="U33" s="58"/>
      <c r="V33" s="58"/>
      <c r="W33" s="58"/>
      <c r="X33" s="158"/>
      <c r="Y33" s="74"/>
      <c r="Z33" s="307"/>
      <c r="AA33" s="308"/>
      <c r="AB33" s="308"/>
      <c r="AC33" s="308"/>
      <c r="AD33" s="308"/>
      <c r="AE33" s="309"/>
      <c r="AF33" s="62" t="s">
        <v>2248</v>
      </c>
      <c r="AG33" s="62"/>
      <c r="AH33" s="62"/>
      <c r="AI33" s="62"/>
      <c r="AJ33" s="62"/>
      <c r="AK33" s="62"/>
      <c r="AL33" s="62"/>
      <c r="AM33" s="62"/>
      <c r="AN33" s="62"/>
      <c r="AO33" s="50" t="s">
        <v>2224</v>
      </c>
      <c r="AP33" s="142">
        <v>0.5</v>
      </c>
      <c r="AQ33" s="157"/>
      <c r="AR33" s="156"/>
      <c r="AS33" s="156"/>
      <c r="AT33" s="155"/>
      <c r="AU33" s="89">
        <f>ROUND(L33*AP33,0)</f>
        <v>323</v>
      </c>
      <c r="AV33" s="9"/>
    </row>
    <row r="34" spans="1:48" ht="14.25" customHeight="1" x14ac:dyDescent="0.3">
      <c r="A34" s="6">
        <v>22</v>
      </c>
      <c r="B34" s="154">
        <v>4363</v>
      </c>
      <c r="C34" s="49" t="s">
        <v>2860</v>
      </c>
      <c r="D34" s="108"/>
      <c r="E34" s="109"/>
      <c r="F34" s="109"/>
      <c r="G34" s="41"/>
      <c r="H34" s="1"/>
      <c r="I34" s="1"/>
      <c r="J34" s="159"/>
      <c r="K34" s="1"/>
      <c r="L34" s="160"/>
      <c r="M34" s="159"/>
      <c r="N34" s="169"/>
      <c r="O34" s="169"/>
      <c r="P34" s="1"/>
      <c r="Q34" s="40"/>
      <c r="R34" s="166" t="s">
        <v>2234</v>
      </c>
      <c r="S34" s="62"/>
      <c r="T34" s="62"/>
      <c r="U34" s="62"/>
      <c r="V34" s="62"/>
      <c r="W34" s="62"/>
      <c r="X34" s="168"/>
      <c r="Y34" s="16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165"/>
      <c r="AP34" s="195"/>
      <c r="AQ34" s="173"/>
      <c r="AR34" s="159"/>
      <c r="AS34" s="159"/>
      <c r="AT34" s="161"/>
      <c r="AU34" s="89">
        <f>ROUND(L33*X36,0)</f>
        <v>623</v>
      </c>
      <c r="AV34" s="9"/>
    </row>
    <row r="35" spans="1:48" ht="14.25" customHeight="1" x14ac:dyDescent="0.3">
      <c r="A35" s="6">
        <v>22</v>
      </c>
      <c r="B35" s="154">
        <v>4364</v>
      </c>
      <c r="C35" s="49" t="s">
        <v>2859</v>
      </c>
      <c r="D35" s="108"/>
      <c r="E35" s="109"/>
      <c r="F35" s="109"/>
      <c r="G35" s="41"/>
      <c r="H35" s="1"/>
      <c r="I35" s="1"/>
      <c r="J35" s="159"/>
      <c r="K35" s="1"/>
      <c r="L35" s="160"/>
      <c r="M35" s="159"/>
      <c r="N35" s="169"/>
      <c r="O35" s="169"/>
      <c r="P35" s="1"/>
      <c r="Q35" s="40"/>
      <c r="R35" s="67" t="s">
        <v>2231</v>
      </c>
      <c r="S35" s="58"/>
      <c r="T35" s="58"/>
      <c r="U35" s="58"/>
      <c r="V35" s="58"/>
      <c r="W35" s="58"/>
      <c r="X35" s="158"/>
      <c r="Y35" s="74"/>
      <c r="Z35" s="304" t="s">
        <v>2230</v>
      </c>
      <c r="AA35" s="305"/>
      <c r="AB35" s="305"/>
      <c r="AC35" s="305"/>
      <c r="AD35" s="305"/>
      <c r="AE35" s="306"/>
      <c r="AF35" s="62" t="s">
        <v>2244</v>
      </c>
      <c r="AG35" s="62"/>
      <c r="AH35" s="62"/>
      <c r="AI35" s="62"/>
      <c r="AJ35" s="62"/>
      <c r="AK35" s="62"/>
      <c r="AL35" s="62"/>
      <c r="AM35" s="62"/>
      <c r="AN35" s="62"/>
      <c r="AO35" s="50" t="s">
        <v>2224</v>
      </c>
      <c r="AP35" s="142">
        <v>0.7</v>
      </c>
      <c r="AQ35" s="157"/>
      <c r="AR35" s="156"/>
      <c r="AS35" s="156"/>
      <c r="AT35" s="155"/>
      <c r="AU35" s="89">
        <f>ROUND(ROUND(L33*X36,0)*AP35,0)</f>
        <v>436</v>
      </c>
      <c r="AV35" s="9"/>
    </row>
    <row r="36" spans="1:48" ht="14.25" customHeight="1" x14ac:dyDescent="0.3">
      <c r="A36" s="6">
        <v>22</v>
      </c>
      <c r="B36" s="154" t="s">
        <v>97</v>
      </c>
      <c r="C36" s="49" t="s">
        <v>2858</v>
      </c>
      <c r="D36" s="108"/>
      <c r="E36" s="109"/>
      <c r="F36" s="109"/>
      <c r="G36" s="41"/>
      <c r="H36" s="1"/>
      <c r="I36" s="1"/>
      <c r="J36" s="159"/>
      <c r="K36" s="1"/>
      <c r="L36" s="160"/>
      <c r="M36" s="159"/>
      <c r="N36" s="169"/>
      <c r="O36" s="169"/>
      <c r="P36" s="1"/>
      <c r="Q36" s="40"/>
      <c r="R36" s="7"/>
      <c r="S36" s="7"/>
      <c r="T36" s="7"/>
      <c r="U36" s="7"/>
      <c r="V36" s="7"/>
      <c r="W36" s="127" t="s">
        <v>2224</v>
      </c>
      <c r="X36" s="150">
        <v>0.96499999999999997</v>
      </c>
      <c r="Y36" s="149"/>
      <c r="Z36" s="307"/>
      <c r="AA36" s="308"/>
      <c r="AB36" s="308"/>
      <c r="AC36" s="308"/>
      <c r="AD36" s="308"/>
      <c r="AE36" s="309"/>
      <c r="AF36" s="62" t="s">
        <v>2248</v>
      </c>
      <c r="AG36" s="62"/>
      <c r="AH36" s="62"/>
      <c r="AI36" s="62"/>
      <c r="AJ36" s="62"/>
      <c r="AK36" s="62"/>
      <c r="AL36" s="62"/>
      <c r="AM36" s="62"/>
      <c r="AN36" s="62"/>
      <c r="AO36" s="50" t="s">
        <v>2224</v>
      </c>
      <c r="AP36" s="142">
        <v>0.5</v>
      </c>
      <c r="AQ36" s="157"/>
      <c r="AR36" s="156"/>
      <c r="AS36" s="156"/>
      <c r="AT36" s="155"/>
      <c r="AU36" s="89">
        <f>ROUND(ROUND(L33*X36,0)*AP36,0)</f>
        <v>312</v>
      </c>
      <c r="AV36" s="9"/>
    </row>
    <row r="37" spans="1:48" ht="14.25" customHeight="1" x14ac:dyDescent="0.3">
      <c r="A37" s="6">
        <v>22</v>
      </c>
      <c r="B37" s="154" t="s">
        <v>40</v>
      </c>
      <c r="C37" s="49" t="s">
        <v>2857</v>
      </c>
      <c r="D37" s="108"/>
      <c r="E37" s="109"/>
      <c r="F37" s="109"/>
      <c r="G37" s="41"/>
      <c r="H37" s="1"/>
      <c r="I37" s="1"/>
      <c r="J37" s="159"/>
      <c r="K37" s="1"/>
      <c r="L37" s="160"/>
      <c r="M37" s="159"/>
      <c r="N37" s="169"/>
      <c r="O37" s="169"/>
      <c r="P37" s="1"/>
      <c r="Q37" s="40"/>
      <c r="R37" s="30"/>
      <c r="S37" s="50"/>
      <c r="T37" s="50"/>
      <c r="U37" s="50"/>
      <c r="V37" s="50"/>
      <c r="W37" s="50"/>
      <c r="X37" s="52"/>
      <c r="Y37" s="17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165"/>
      <c r="AP37" s="195"/>
      <c r="AQ37" s="310" t="s">
        <v>2255</v>
      </c>
      <c r="AR37" s="311"/>
      <c r="AS37" s="311"/>
      <c r="AT37" s="312"/>
      <c r="AU37" s="89">
        <f>ROUND(L33,0)-AQ40</f>
        <v>641</v>
      </c>
      <c r="AV37" s="9"/>
    </row>
    <row r="38" spans="1:48" ht="14.25" customHeight="1" x14ac:dyDescent="0.3">
      <c r="A38" s="6">
        <v>22</v>
      </c>
      <c r="B38" s="154" t="s">
        <v>39</v>
      </c>
      <c r="C38" s="49" t="s">
        <v>2856</v>
      </c>
      <c r="D38" s="108"/>
      <c r="E38" s="109"/>
      <c r="F38" s="109"/>
      <c r="G38" s="41"/>
      <c r="H38" s="1"/>
      <c r="I38" s="1"/>
      <c r="J38" s="159"/>
      <c r="K38" s="1"/>
      <c r="L38" s="160"/>
      <c r="M38" s="159"/>
      <c r="N38" s="170"/>
      <c r="O38" s="170"/>
      <c r="P38" s="1"/>
      <c r="Q38" s="40"/>
      <c r="R38" s="1"/>
      <c r="S38" s="58"/>
      <c r="T38" s="58"/>
      <c r="U38" s="58"/>
      <c r="V38" s="58"/>
      <c r="W38" s="58"/>
      <c r="X38" s="158"/>
      <c r="Y38" s="74"/>
      <c r="Z38" s="304" t="s">
        <v>2230</v>
      </c>
      <c r="AA38" s="305"/>
      <c r="AB38" s="305"/>
      <c r="AC38" s="305"/>
      <c r="AD38" s="305"/>
      <c r="AE38" s="306"/>
      <c r="AF38" s="62" t="s">
        <v>2244</v>
      </c>
      <c r="AG38" s="62"/>
      <c r="AH38" s="62"/>
      <c r="AI38" s="62"/>
      <c r="AJ38" s="62"/>
      <c r="AK38" s="62"/>
      <c r="AL38" s="62"/>
      <c r="AM38" s="62"/>
      <c r="AN38" s="62"/>
      <c r="AO38" s="50" t="s">
        <v>2224</v>
      </c>
      <c r="AP38" s="142">
        <v>0.7</v>
      </c>
      <c r="AQ38" s="313"/>
      <c r="AR38" s="314"/>
      <c r="AS38" s="314"/>
      <c r="AT38" s="315"/>
      <c r="AU38" s="89">
        <f>ROUND(L33*AP38,0)-AQ40</f>
        <v>447</v>
      </c>
      <c r="AV38" s="9"/>
    </row>
    <row r="39" spans="1:48" ht="14.25" customHeight="1" x14ac:dyDescent="0.3">
      <c r="A39" s="6">
        <v>22</v>
      </c>
      <c r="B39" s="154" t="s">
        <v>38</v>
      </c>
      <c r="C39" s="49" t="s">
        <v>2855</v>
      </c>
      <c r="D39" s="108"/>
      <c r="E39" s="109"/>
      <c r="F39" s="109"/>
      <c r="G39" s="41"/>
      <c r="H39" s="1"/>
      <c r="I39" s="1"/>
      <c r="J39" s="159"/>
      <c r="K39" s="1"/>
      <c r="L39" s="160"/>
      <c r="M39" s="159"/>
      <c r="N39" s="169"/>
      <c r="O39" s="169"/>
      <c r="P39" s="1"/>
      <c r="Q39" s="40"/>
      <c r="R39" s="1"/>
      <c r="S39" s="58"/>
      <c r="T39" s="58"/>
      <c r="U39" s="58"/>
      <c r="V39" s="58"/>
      <c r="W39" s="58"/>
      <c r="X39" s="158"/>
      <c r="Y39" s="74"/>
      <c r="Z39" s="307"/>
      <c r="AA39" s="308"/>
      <c r="AB39" s="308"/>
      <c r="AC39" s="308"/>
      <c r="AD39" s="308"/>
      <c r="AE39" s="309"/>
      <c r="AF39" s="62" t="s">
        <v>2248</v>
      </c>
      <c r="AG39" s="62"/>
      <c r="AH39" s="62"/>
      <c r="AI39" s="62"/>
      <c r="AJ39" s="62"/>
      <c r="AK39" s="62"/>
      <c r="AL39" s="62"/>
      <c r="AM39" s="62"/>
      <c r="AN39" s="62"/>
      <c r="AO39" s="50" t="s">
        <v>2224</v>
      </c>
      <c r="AP39" s="142">
        <v>0.5</v>
      </c>
      <c r="AQ39" s="313"/>
      <c r="AR39" s="314"/>
      <c r="AS39" s="314"/>
      <c r="AT39" s="315"/>
      <c r="AU39" s="89">
        <f>ROUND(L33*AP39,0)-AQ40</f>
        <v>318</v>
      </c>
      <c r="AV39" s="9"/>
    </row>
    <row r="40" spans="1:48" ht="14.25" customHeight="1" x14ac:dyDescent="0.3">
      <c r="A40" s="6">
        <v>22</v>
      </c>
      <c r="B40" s="154" t="s">
        <v>37</v>
      </c>
      <c r="C40" s="49" t="s">
        <v>2854</v>
      </c>
      <c r="D40" s="108"/>
      <c r="E40" s="109"/>
      <c r="F40" s="109"/>
      <c r="G40" s="41"/>
      <c r="H40" s="1"/>
      <c r="I40" s="1"/>
      <c r="J40" s="159"/>
      <c r="K40" s="1"/>
      <c r="L40" s="160"/>
      <c r="M40" s="159"/>
      <c r="N40" s="169"/>
      <c r="O40" s="169"/>
      <c r="P40" s="1"/>
      <c r="Q40" s="40"/>
      <c r="R40" s="166" t="s">
        <v>2234</v>
      </c>
      <c r="S40" s="62"/>
      <c r="T40" s="62"/>
      <c r="U40" s="62"/>
      <c r="V40" s="62"/>
      <c r="W40" s="62"/>
      <c r="X40" s="168"/>
      <c r="Y40" s="167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165"/>
      <c r="AP40" s="195"/>
      <c r="AQ40" s="163">
        <v>5</v>
      </c>
      <c r="AR40" s="162" t="s">
        <v>2251</v>
      </c>
      <c r="AS40" s="162"/>
      <c r="AT40" s="161"/>
      <c r="AU40" s="89">
        <f>ROUND(L33*X42,0)-AQ40</f>
        <v>618</v>
      </c>
      <c r="AV40" s="9"/>
    </row>
    <row r="41" spans="1:48" ht="14.25" customHeight="1" x14ac:dyDescent="0.3">
      <c r="A41" s="6">
        <v>22</v>
      </c>
      <c r="B41" s="154" t="s">
        <v>36</v>
      </c>
      <c r="C41" s="49" t="s">
        <v>2853</v>
      </c>
      <c r="D41" s="108"/>
      <c r="E41" s="109"/>
      <c r="F41" s="109"/>
      <c r="G41" s="41"/>
      <c r="H41" s="1"/>
      <c r="I41" s="1"/>
      <c r="J41" s="159"/>
      <c r="K41" s="1"/>
      <c r="L41" s="160"/>
      <c r="M41" s="159"/>
      <c r="N41" s="169"/>
      <c r="O41" s="169"/>
      <c r="P41" s="1"/>
      <c r="Q41" s="40"/>
      <c r="R41" s="67" t="s">
        <v>2231</v>
      </c>
      <c r="S41" s="58"/>
      <c r="T41" s="58"/>
      <c r="U41" s="58"/>
      <c r="V41" s="58"/>
      <c r="W41" s="58"/>
      <c r="X41" s="158"/>
      <c r="Y41" s="74"/>
      <c r="Z41" s="304" t="s">
        <v>2230</v>
      </c>
      <c r="AA41" s="305"/>
      <c r="AB41" s="305"/>
      <c r="AC41" s="305"/>
      <c r="AD41" s="305"/>
      <c r="AE41" s="306"/>
      <c r="AF41" s="62" t="s">
        <v>2244</v>
      </c>
      <c r="AG41" s="62"/>
      <c r="AH41" s="62"/>
      <c r="AI41" s="62"/>
      <c r="AJ41" s="62"/>
      <c r="AK41" s="62"/>
      <c r="AL41" s="62"/>
      <c r="AM41" s="62"/>
      <c r="AN41" s="62"/>
      <c r="AO41" s="50" t="s">
        <v>2224</v>
      </c>
      <c r="AP41" s="142">
        <v>0.7</v>
      </c>
      <c r="AQ41" s="157"/>
      <c r="AR41" s="156"/>
      <c r="AS41" s="156"/>
      <c r="AT41" s="155"/>
      <c r="AU41" s="89">
        <f>ROUND(ROUND(L33*X42,0)*AP41,0)-AQ40</f>
        <v>431</v>
      </c>
      <c r="AV41" s="9"/>
    </row>
    <row r="42" spans="1:48" ht="14.25" customHeight="1" x14ac:dyDescent="0.3">
      <c r="A42" s="6">
        <v>22</v>
      </c>
      <c r="B42" s="154" t="s">
        <v>35</v>
      </c>
      <c r="C42" s="49" t="s">
        <v>2852</v>
      </c>
      <c r="D42" s="108"/>
      <c r="E42" s="109"/>
      <c r="F42" s="109"/>
      <c r="G42" s="41"/>
      <c r="H42" s="1"/>
      <c r="I42" s="1"/>
      <c r="J42" s="159"/>
      <c r="K42" s="1"/>
      <c r="L42" s="160"/>
      <c r="M42" s="159"/>
      <c r="N42" s="169"/>
      <c r="O42" s="169"/>
      <c r="P42" s="1"/>
      <c r="Q42" s="40"/>
      <c r="R42" s="7"/>
      <c r="S42" s="7"/>
      <c r="T42" s="7"/>
      <c r="U42" s="7"/>
      <c r="V42" s="7"/>
      <c r="W42" s="127" t="s">
        <v>2224</v>
      </c>
      <c r="X42" s="150">
        <v>0.96499999999999997</v>
      </c>
      <c r="Y42" s="149"/>
      <c r="Z42" s="307"/>
      <c r="AA42" s="308"/>
      <c r="AB42" s="308"/>
      <c r="AC42" s="308"/>
      <c r="AD42" s="308"/>
      <c r="AE42" s="309"/>
      <c r="AF42" s="62" t="s">
        <v>2248</v>
      </c>
      <c r="AG42" s="62"/>
      <c r="AH42" s="62"/>
      <c r="AI42" s="62"/>
      <c r="AJ42" s="62"/>
      <c r="AK42" s="62"/>
      <c r="AL42" s="62"/>
      <c r="AM42" s="62"/>
      <c r="AN42" s="62"/>
      <c r="AO42" s="50" t="s">
        <v>2224</v>
      </c>
      <c r="AP42" s="142">
        <v>0.5</v>
      </c>
      <c r="AQ42" s="172"/>
      <c r="AR42" s="146"/>
      <c r="AS42" s="146"/>
      <c r="AT42" s="145"/>
      <c r="AU42" s="89">
        <f>ROUND(ROUND(L33*X42,0)*AP42,0)-AQ40</f>
        <v>307</v>
      </c>
      <c r="AV42" s="9"/>
    </row>
    <row r="43" spans="1:48" ht="14.25" customHeight="1" x14ac:dyDescent="0.3">
      <c r="A43" s="6">
        <v>22</v>
      </c>
      <c r="B43" s="154">
        <v>4371</v>
      </c>
      <c r="C43" s="49" t="s">
        <v>2851</v>
      </c>
      <c r="D43" s="108"/>
      <c r="E43" s="109"/>
      <c r="F43" s="109"/>
      <c r="G43" s="47" t="s">
        <v>2850</v>
      </c>
      <c r="H43" s="30"/>
      <c r="I43" s="30"/>
      <c r="J43" s="165"/>
      <c r="K43" s="30"/>
      <c r="L43" s="164"/>
      <c r="M43" s="165"/>
      <c r="N43" s="177"/>
      <c r="O43" s="177"/>
      <c r="P43" s="30"/>
      <c r="Q43" s="48"/>
      <c r="R43" s="30"/>
      <c r="S43" s="50"/>
      <c r="T43" s="50"/>
      <c r="U43" s="50"/>
      <c r="V43" s="50"/>
      <c r="W43" s="50"/>
      <c r="X43" s="52"/>
      <c r="Y43" s="171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65"/>
      <c r="AP43" s="164"/>
      <c r="AQ43" s="176"/>
      <c r="AR43" s="165"/>
      <c r="AS43" s="165"/>
      <c r="AT43" s="175"/>
      <c r="AU43" s="89">
        <f>ROUND(L45,0)</f>
        <v>617</v>
      </c>
      <c r="AV43" s="9"/>
    </row>
    <row r="44" spans="1:48" ht="14.25" customHeight="1" x14ac:dyDescent="0.3">
      <c r="A44" s="6">
        <v>22</v>
      </c>
      <c r="B44" s="154">
        <v>4372</v>
      </c>
      <c r="C44" s="49" t="s">
        <v>2849</v>
      </c>
      <c r="D44" s="108"/>
      <c r="E44" s="109"/>
      <c r="F44" s="109"/>
      <c r="G44" s="41"/>
      <c r="H44" s="1"/>
      <c r="I44" s="1"/>
      <c r="J44" s="159"/>
      <c r="K44" s="1"/>
      <c r="L44" s="160"/>
      <c r="M44" s="159"/>
      <c r="N44" s="170"/>
      <c r="O44" s="170"/>
      <c r="P44" s="159"/>
      <c r="Q44" s="40"/>
      <c r="R44" s="1"/>
      <c r="S44" s="58"/>
      <c r="T44" s="58"/>
      <c r="U44" s="58"/>
      <c r="V44" s="58"/>
      <c r="W44" s="58"/>
      <c r="X44" s="158"/>
      <c r="Y44" s="74"/>
      <c r="Z44" s="304" t="s">
        <v>2230</v>
      </c>
      <c r="AA44" s="305"/>
      <c r="AB44" s="305"/>
      <c r="AC44" s="305"/>
      <c r="AD44" s="305"/>
      <c r="AE44" s="306"/>
      <c r="AF44" s="62" t="s">
        <v>2244</v>
      </c>
      <c r="AG44" s="62"/>
      <c r="AH44" s="62"/>
      <c r="AI44" s="62"/>
      <c r="AJ44" s="62"/>
      <c r="AK44" s="62"/>
      <c r="AL44" s="62"/>
      <c r="AM44" s="62"/>
      <c r="AN44" s="62"/>
      <c r="AO44" s="50" t="s">
        <v>2224</v>
      </c>
      <c r="AP44" s="142">
        <v>0.7</v>
      </c>
      <c r="AQ44" s="157"/>
      <c r="AR44" s="156"/>
      <c r="AS44" s="156"/>
      <c r="AT44" s="155"/>
      <c r="AU44" s="89">
        <f>ROUND(L45*AP44,0)</f>
        <v>432</v>
      </c>
      <c r="AV44" s="9"/>
    </row>
    <row r="45" spans="1:48" ht="14.25" customHeight="1" x14ac:dyDescent="0.3">
      <c r="A45" s="6">
        <v>22</v>
      </c>
      <c r="B45" s="154" t="s">
        <v>96</v>
      </c>
      <c r="C45" s="49" t="s">
        <v>2848</v>
      </c>
      <c r="D45" s="108"/>
      <c r="E45" s="109"/>
      <c r="F45" s="109"/>
      <c r="G45" s="41"/>
      <c r="H45" s="1"/>
      <c r="I45" s="1"/>
      <c r="J45" s="159"/>
      <c r="K45" s="1"/>
      <c r="L45" s="174">
        <v>617</v>
      </c>
      <c r="M45" s="1" t="s">
        <v>1860</v>
      </c>
      <c r="N45" s="169"/>
      <c r="O45" s="169"/>
      <c r="P45" s="1"/>
      <c r="Q45" s="40"/>
      <c r="R45" s="1"/>
      <c r="S45" s="58"/>
      <c r="T45" s="58"/>
      <c r="U45" s="58"/>
      <c r="V45" s="58"/>
      <c r="W45" s="58"/>
      <c r="X45" s="158"/>
      <c r="Y45" s="74"/>
      <c r="Z45" s="307"/>
      <c r="AA45" s="308"/>
      <c r="AB45" s="308"/>
      <c r="AC45" s="308"/>
      <c r="AD45" s="308"/>
      <c r="AE45" s="309"/>
      <c r="AF45" s="62" t="s">
        <v>2248</v>
      </c>
      <c r="AG45" s="62"/>
      <c r="AH45" s="62"/>
      <c r="AI45" s="62"/>
      <c r="AJ45" s="62"/>
      <c r="AK45" s="62"/>
      <c r="AL45" s="62"/>
      <c r="AM45" s="62"/>
      <c r="AN45" s="62"/>
      <c r="AO45" s="50" t="s">
        <v>2224</v>
      </c>
      <c r="AP45" s="142">
        <v>0.5</v>
      </c>
      <c r="AQ45" s="157"/>
      <c r="AR45" s="156"/>
      <c r="AS45" s="156"/>
      <c r="AT45" s="155"/>
      <c r="AU45" s="89">
        <f>ROUND(L45*AP45,0)</f>
        <v>309</v>
      </c>
      <c r="AV45" s="9"/>
    </row>
    <row r="46" spans="1:48" ht="14.25" customHeight="1" x14ac:dyDescent="0.3">
      <c r="A46" s="6">
        <v>22</v>
      </c>
      <c r="B46" s="154">
        <v>4373</v>
      </c>
      <c r="C46" s="49" t="s">
        <v>2847</v>
      </c>
      <c r="D46" s="108"/>
      <c r="E46" s="109"/>
      <c r="F46" s="109"/>
      <c r="G46" s="41"/>
      <c r="H46" s="1"/>
      <c r="I46" s="1"/>
      <c r="J46" s="159"/>
      <c r="K46" s="1"/>
      <c r="L46" s="160"/>
      <c r="M46" s="159"/>
      <c r="N46" s="169"/>
      <c r="O46" s="169"/>
      <c r="P46" s="1"/>
      <c r="Q46" s="40"/>
      <c r="R46" s="166" t="s">
        <v>2234</v>
      </c>
      <c r="S46" s="62"/>
      <c r="T46" s="62"/>
      <c r="U46" s="62"/>
      <c r="V46" s="62"/>
      <c r="W46" s="62"/>
      <c r="X46" s="168"/>
      <c r="Y46" s="167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165"/>
      <c r="AP46" s="195"/>
      <c r="AQ46" s="173"/>
      <c r="AR46" s="159"/>
      <c r="AS46" s="159"/>
      <c r="AT46" s="161"/>
      <c r="AU46" s="89">
        <f>ROUND(L45*X48,0)</f>
        <v>595</v>
      </c>
      <c r="AV46" s="9"/>
    </row>
    <row r="47" spans="1:48" ht="14.25" customHeight="1" x14ac:dyDescent="0.3">
      <c r="A47" s="6">
        <v>22</v>
      </c>
      <c r="B47" s="154">
        <v>4374</v>
      </c>
      <c r="C47" s="49" t="s">
        <v>2846</v>
      </c>
      <c r="D47" s="108"/>
      <c r="E47" s="109"/>
      <c r="F47" s="109"/>
      <c r="G47" s="41"/>
      <c r="H47" s="1"/>
      <c r="I47" s="1"/>
      <c r="J47" s="159"/>
      <c r="K47" s="1"/>
      <c r="L47" s="160"/>
      <c r="M47" s="159"/>
      <c r="N47" s="169"/>
      <c r="O47" s="169"/>
      <c r="P47" s="1"/>
      <c r="Q47" s="40"/>
      <c r="R47" s="67" t="s">
        <v>2231</v>
      </c>
      <c r="S47" s="58"/>
      <c r="T47" s="58"/>
      <c r="U47" s="58"/>
      <c r="V47" s="58"/>
      <c r="W47" s="58"/>
      <c r="X47" s="158"/>
      <c r="Y47" s="74"/>
      <c r="Z47" s="304" t="s">
        <v>2230</v>
      </c>
      <c r="AA47" s="305"/>
      <c r="AB47" s="305"/>
      <c r="AC47" s="305"/>
      <c r="AD47" s="305"/>
      <c r="AE47" s="306"/>
      <c r="AF47" s="62" t="s">
        <v>2244</v>
      </c>
      <c r="AG47" s="62"/>
      <c r="AH47" s="62"/>
      <c r="AI47" s="62"/>
      <c r="AJ47" s="62"/>
      <c r="AK47" s="62"/>
      <c r="AL47" s="62"/>
      <c r="AM47" s="62"/>
      <c r="AN47" s="62"/>
      <c r="AO47" s="50" t="s">
        <v>2224</v>
      </c>
      <c r="AP47" s="142">
        <v>0.7</v>
      </c>
      <c r="AQ47" s="157"/>
      <c r="AR47" s="156"/>
      <c r="AS47" s="156"/>
      <c r="AT47" s="155"/>
      <c r="AU47" s="89">
        <f>ROUND(ROUND(L45*X48,0)*AP47,0)</f>
        <v>417</v>
      </c>
      <c r="AV47" s="9"/>
    </row>
    <row r="48" spans="1:48" ht="14.25" customHeight="1" x14ac:dyDescent="0.3">
      <c r="A48" s="6">
        <v>22</v>
      </c>
      <c r="B48" s="154" t="s">
        <v>95</v>
      </c>
      <c r="C48" s="49" t="s">
        <v>2845</v>
      </c>
      <c r="D48" s="108"/>
      <c r="E48" s="109"/>
      <c r="F48" s="109"/>
      <c r="G48" s="41"/>
      <c r="H48" s="1"/>
      <c r="I48" s="1"/>
      <c r="J48" s="159"/>
      <c r="K48" s="1"/>
      <c r="L48" s="160"/>
      <c r="M48" s="159"/>
      <c r="N48" s="169"/>
      <c r="O48" s="169"/>
      <c r="P48" s="1"/>
      <c r="Q48" s="40"/>
      <c r="R48" s="7"/>
      <c r="S48" s="7"/>
      <c r="T48" s="7"/>
      <c r="U48" s="7"/>
      <c r="V48" s="7"/>
      <c r="W48" s="127" t="s">
        <v>2224</v>
      </c>
      <c r="X48" s="150">
        <v>0.96499999999999997</v>
      </c>
      <c r="Y48" s="149"/>
      <c r="Z48" s="307"/>
      <c r="AA48" s="308"/>
      <c r="AB48" s="308"/>
      <c r="AC48" s="308"/>
      <c r="AD48" s="308"/>
      <c r="AE48" s="309"/>
      <c r="AF48" s="62" t="s">
        <v>2248</v>
      </c>
      <c r="AG48" s="62"/>
      <c r="AH48" s="62"/>
      <c r="AI48" s="62"/>
      <c r="AJ48" s="62"/>
      <c r="AK48" s="62"/>
      <c r="AL48" s="62"/>
      <c r="AM48" s="62"/>
      <c r="AN48" s="62"/>
      <c r="AO48" s="50" t="s">
        <v>2224</v>
      </c>
      <c r="AP48" s="142">
        <v>0.5</v>
      </c>
      <c r="AQ48" s="157"/>
      <c r="AR48" s="156"/>
      <c r="AS48" s="156"/>
      <c r="AT48" s="155"/>
      <c r="AU48" s="89">
        <f>ROUND(ROUND(L45*X48,0)*AP48,0)</f>
        <v>298</v>
      </c>
      <c r="AV48" s="9"/>
    </row>
    <row r="49" spans="1:48" ht="14.25" customHeight="1" x14ac:dyDescent="0.3">
      <c r="A49" s="6">
        <v>22</v>
      </c>
      <c r="B49" s="154" t="s">
        <v>34</v>
      </c>
      <c r="C49" s="49" t="s">
        <v>2844</v>
      </c>
      <c r="D49" s="108"/>
      <c r="E49" s="109"/>
      <c r="F49" s="109"/>
      <c r="G49" s="41"/>
      <c r="H49" s="1"/>
      <c r="I49" s="1"/>
      <c r="J49" s="159"/>
      <c r="K49" s="1"/>
      <c r="L49" s="160"/>
      <c r="M49" s="159"/>
      <c r="N49" s="169"/>
      <c r="O49" s="169"/>
      <c r="P49" s="1"/>
      <c r="Q49" s="40"/>
      <c r="R49" s="30"/>
      <c r="S49" s="50"/>
      <c r="T49" s="50"/>
      <c r="U49" s="50"/>
      <c r="V49" s="50"/>
      <c r="W49" s="50"/>
      <c r="X49" s="52"/>
      <c r="Y49" s="171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165"/>
      <c r="AP49" s="195"/>
      <c r="AQ49" s="310" t="s">
        <v>2255</v>
      </c>
      <c r="AR49" s="311"/>
      <c r="AS49" s="311"/>
      <c r="AT49" s="312"/>
      <c r="AU49" s="89">
        <f>ROUND(L45,0)-AQ52</f>
        <v>612</v>
      </c>
      <c r="AV49" s="9"/>
    </row>
    <row r="50" spans="1:48" ht="14.25" customHeight="1" x14ac:dyDescent="0.3">
      <c r="A50" s="6">
        <v>22</v>
      </c>
      <c r="B50" s="154" t="s">
        <v>33</v>
      </c>
      <c r="C50" s="49" t="s">
        <v>2843</v>
      </c>
      <c r="D50" s="108"/>
      <c r="E50" s="109"/>
      <c r="F50" s="109"/>
      <c r="G50" s="41"/>
      <c r="H50" s="1"/>
      <c r="I50" s="1"/>
      <c r="J50" s="159"/>
      <c r="K50" s="1"/>
      <c r="L50" s="160"/>
      <c r="M50" s="159"/>
      <c r="N50" s="170"/>
      <c r="O50" s="170"/>
      <c r="P50" s="1"/>
      <c r="Q50" s="40"/>
      <c r="R50" s="1"/>
      <c r="S50" s="58"/>
      <c r="T50" s="58"/>
      <c r="U50" s="58"/>
      <c r="V50" s="58"/>
      <c r="W50" s="58"/>
      <c r="X50" s="158"/>
      <c r="Y50" s="74"/>
      <c r="Z50" s="304" t="s">
        <v>2230</v>
      </c>
      <c r="AA50" s="305"/>
      <c r="AB50" s="305"/>
      <c r="AC50" s="305"/>
      <c r="AD50" s="305"/>
      <c r="AE50" s="306"/>
      <c r="AF50" s="62" t="s">
        <v>2244</v>
      </c>
      <c r="AG50" s="62"/>
      <c r="AH50" s="62"/>
      <c r="AI50" s="62"/>
      <c r="AJ50" s="62"/>
      <c r="AK50" s="62"/>
      <c r="AL50" s="62"/>
      <c r="AM50" s="62"/>
      <c r="AN50" s="62"/>
      <c r="AO50" s="50" t="s">
        <v>2224</v>
      </c>
      <c r="AP50" s="142">
        <v>0.7</v>
      </c>
      <c r="AQ50" s="313"/>
      <c r="AR50" s="314"/>
      <c r="AS50" s="314"/>
      <c r="AT50" s="315"/>
      <c r="AU50" s="89">
        <f>ROUND(L45*AP50,0)-AQ52</f>
        <v>427</v>
      </c>
      <c r="AV50" s="9"/>
    </row>
    <row r="51" spans="1:48" ht="14.25" customHeight="1" x14ac:dyDescent="0.3">
      <c r="A51" s="6">
        <v>22</v>
      </c>
      <c r="B51" s="154" t="s">
        <v>32</v>
      </c>
      <c r="C51" s="49" t="s">
        <v>2842</v>
      </c>
      <c r="D51" s="108"/>
      <c r="E51" s="109"/>
      <c r="F51" s="109"/>
      <c r="G51" s="41"/>
      <c r="H51" s="1"/>
      <c r="I51" s="1"/>
      <c r="J51" s="159"/>
      <c r="K51" s="1"/>
      <c r="L51" s="160"/>
      <c r="M51" s="159"/>
      <c r="N51" s="169"/>
      <c r="O51" s="169"/>
      <c r="P51" s="1"/>
      <c r="Q51" s="40"/>
      <c r="R51" s="1"/>
      <c r="S51" s="58"/>
      <c r="T51" s="58"/>
      <c r="U51" s="58"/>
      <c r="V51" s="58"/>
      <c r="W51" s="58"/>
      <c r="X51" s="158"/>
      <c r="Y51" s="74"/>
      <c r="Z51" s="307"/>
      <c r="AA51" s="308"/>
      <c r="AB51" s="308"/>
      <c r="AC51" s="308"/>
      <c r="AD51" s="308"/>
      <c r="AE51" s="309"/>
      <c r="AF51" s="62" t="s">
        <v>2248</v>
      </c>
      <c r="AG51" s="62"/>
      <c r="AH51" s="62"/>
      <c r="AI51" s="62"/>
      <c r="AJ51" s="62"/>
      <c r="AK51" s="62"/>
      <c r="AL51" s="62"/>
      <c r="AM51" s="62"/>
      <c r="AN51" s="62"/>
      <c r="AO51" s="50" t="s">
        <v>2224</v>
      </c>
      <c r="AP51" s="142">
        <v>0.5</v>
      </c>
      <c r="AQ51" s="313"/>
      <c r="AR51" s="314"/>
      <c r="AS51" s="314"/>
      <c r="AT51" s="315"/>
      <c r="AU51" s="89">
        <f>ROUND(L45*AP51,0)-AQ52</f>
        <v>304</v>
      </c>
      <c r="AV51" s="9"/>
    </row>
    <row r="52" spans="1:48" ht="14.25" customHeight="1" x14ac:dyDescent="0.3">
      <c r="A52" s="6">
        <v>22</v>
      </c>
      <c r="B52" s="154" t="s">
        <v>31</v>
      </c>
      <c r="C52" s="49" t="s">
        <v>2841</v>
      </c>
      <c r="D52" s="108"/>
      <c r="E52" s="109"/>
      <c r="F52" s="109"/>
      <c r="G52" s="41"/>
      <c r="H52" s="1"/>
      <c r="I52" s="1"/>
      <c r="J52" s="159"/>
      <c r="K52" s="1"/>
      <c r="L52" s="160"/>
      <c r="M52" s="159"/>
      <c r="N52" s="169"/>
      <c r="O52" s="169"/>
      <c r="P52" s="1"/>
      <c r="Q52" s="40"/>
      <c r="R52" s="166" t="s">
        <v>2234</v>
      </c>
      <c r="S52" s="62"/>
      <c r="T52" s="62"/>
      <c r="U52" s="62"/>
      <c r="V52" s="62"/>
      <c r="W52" s="62"/>
      <c r="X52" s="168"/>
      <c r="Y52" s="167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165"/>
      <c r="AP52" s="195"/>
      <c r="AQ52" s="163">
        <v>5</v>
      </c>
      <c r="AR52" s="162" t="s">
        <v>2251</v>
      </c>
      <c r="AS52" s="162"/>
      <c r="AT52" s="161"/>
      <c r="AU52" s="89">
        <f>ROUND(L45*X54,0)-AQ52</f>
        <v>590</v>
      </c>
      <c r="AV52" s="9"/>
    </row>
    <row r="53" spans="1:48" ht="14.25" customHeight="1" x14ac:dyDescent="0.3">
      <c r="A53" s="6">
        <v>22</v>
      </c>
      <c r="B53" s="154" t="s">
        <v>30</v>
      </c>
      <c r="C53" s="49" t="s">
        <v>2840</v>
      </c>
      <c r="D53" s="108"/>
      <c r="E53" s="109"/>
      <c r="F53" s="109"/>
      <c r="G53" s="41"/>
      <c r="H53" s="1"/>
      <c r="I53" s="1"/>
      <c r="J53" s="159"/>
      <c r="K53" s="1"/>
      <c r="L53" s="160"/>
      <c r="M53" s="159"/>
      <c r="N53" s="169"/>
      <c r="O53" s="169"/>
      <c r="P53" s="1"/>
      <c r="Q53" s="40"/>
      <c r="R53" s="67" t="s">
        <v>2231</v>
      </c>
      <c r="S53" s="58"/>
      <c r="T53" s="58"/>
      <c r="U53" s="58"/>
      <c r="V53" s="58"/>
      <c r="W53" s="58"/>
      <c r="X53" s="158"/>
      <c r="Y53" s="74"/>
      <c r="Z53" s="304" t="s">
        <v>2230</v>
      </c>
      <c r="AA53" s="305"/>
      <c r="AB53" s="305"/>
      <c r="AC53" s="305"/>
      <c r="AD53" s="305"/>
      <c r="AE53" s="306"/>
      <c r="AF53" s="62" t="s">
        <v>2244</v>
      </c>
      <c r="AG53" s="62"/>
      <c r="AH53" s="62"/>
      <c r="AI53" s="62"/>
      <c r="AJ53" s="62"/>
      <c r="AK53" s="62"/>
      <c r="AL53" s="62"/>
      <c r="AM53" s="62"/>
      <c r="AN53" s="62"/>
      <c r="AO53" s="50" t="s">
        <v>2224</v>
      </c>
      <c r="AP53" s="142">
        <v>0.7</v>
      </c>
      <c r="AQ53" s="157"/>
      <c r="AR53" s="156"/>
      <c r="AS53" s="156"/>
      <c r="AT53" s="155"/>
      <c r="AU53" s="89">
        <f>ROUND(ROUND(L45*X54,0)*AP53,0)-AQ52</f>
        <v>412</v>
      </c>
      <c r="AV53" s="9"/>
    </row>
    <row r="54" spans="1:48" ht="14.25" customHeight="1" x14ac:dyDescent="0.3">
      <c r="A54" s="6">
        <v>22</v>
      </c>
      <c r="B54" s="154" t="s">
        <v>29</v>
      </c>
      <c r="C54" s="49" t="s">
        <v>2839</v>
      </c>
      <c r="D54" s="108"/>
      <c r="E54" s="109"/>
      <c r="F54" s="109"/>
      <c r="G54" s="41"/>
      <c r="H54" s="1"/>
      <c r="I54" s="1"/>
      <c r="J54" s="159"/>
      <c r="K54" s="1"/>
      <c r="L54" s="160"/>
      <c r="M54" s="159"/>
      <c r="N54" s="169"/>
      <c r="O54" s="169"/>
      <c r="P54" s="1"/>
      <c r="Q54" s="40"/>
      <c r="R54" s="7"/>
      <c r="S54" s="7"/>
      <c r="T54" s="7"/>
      <c r="U54" s="7"/>
      <c r="V54" s="7"/>
      <c r="W54" s="127" t="s">
        <v>2224</v>
      </c>
      <c r="X54" s="150">
        <v>0.96499999999999997</v>
      </c>
      <c r="Y54" s="149"/>
      <c r="Z54" s="307"/>
      <c r="AA54" s="308"/>
      <c r="AB54" s="308"/>
      <c r="AC54" s="308"/>
      <c r="AD54" s="308"/>
      <c r="AE54" s="309"/>
      <c r="AF54" s="62" t="s">
        <v>2248</v>
      </c>
      <c r="AG54" s="62"/>
      <c r="AH54" s="62"/>
      <c r="AI54" s="62"/>
      <c r="AJ54" s="62"/>
      <c r="AK54" s="62"/>
      <c r="AL54" s="62"/>
      <c r="AM54" s="62"/>
      <c r="AN54" s="62"/>
      <c r="AO54" s="50" t="s">
        <v>2224</v>
      </c>
      <c r="AP54" s="142">
        <v>0.5</v>
      </c>
      <c r="AQ54" s="172"/>
      <c r="AR54" s="146"/>
      <c r="AS54" s="146"/>
      <c r="AT54" s="145"/>
      <c r="AU54" s="89">
        <f>ROUND(ROUND(L45*X54,0)*AP54,0)-AQ52</f>
        <v>293</v>
      </c>
      <c r="AV54" s="9"/>
    </row>
    <row r="55" spans="1:48" ht="14.25" customHeight="1" x14ac:dyDescent="0.3">
      <c r="A55" s="6">
        <v>22</v>
      </c>
      <c r="B55" s="154">
        <v>4381</v>
      </c>
      <c r="C55" s="49" t="s">
        <v>2838</v>
      </c>
      <c r="D55" s="108"/>
      <c r="E55" s="109"/>
      <c r="F55" s="109"/>
      <c r="G55" s="47" t="s">
        <v>2837</v>
      </c>
      <c r="H55" s="30"/>
      <c r="I55" s="30"/>
      <c r="J55" s="165"/>
      <c r="K55" s="30"/>
      <c r="L55" s="164"/>
      <c r="M55" s="165"/>
      <c r="N55" s="177"/>
      <c r="O55" s="177"/>
      <c r="P55" s="30"/>
      <c r="Q55" s="48"/>
      <c r="R55" s="30"/>
      <c r="S55" s="50"/>
      <c r="T55" s="50"/>
      <c r="U55" s="50"/>
      <c r="V55" s="50"/>
      <c r="W55" s="50"/>
      <c r="X55" s="52"/>
      <c r="Y55" s="171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165"/>
      <c r="AP55" s="164"/>
      <c r="AQ55" s="176"/>
      <c r="AR55" s="165"/>
      <c r="AS55" s="165"/>
      <c r="AT55" s="175"/>
      <c r="AU55" s="89">
        <f>ROUND(L57,0)</f>
        <v>588</v>
      </c>
      <c r="AV55" s="9"/>
    </row>
    <row r="56" spans="1:48" ht="14.25" customHeight="1" x14ac:dyDescent="0.3">
      <c r="A56" s="6">
        <v>22</v>
      </c>
      <c r="B56" s="154">
        <v>4382</v>
      </c>
      <c r="C56" s="49" t="s">
        <v>2836</v>
      </c>
      <c r="D56" s="108"/>
      <c r="E56" s="109"/>
      <c r="F56" s="109"/>
      <c r="G56" s="41"/>
      <c r="H56" s="1"/>
      <c r="I56" s="1"/>
      <c r="J56" s="159"/>
      <c r="K56" s="1"/>
      <c r="L56" s="160"/>
      <c r="M56" s="159"/>
      <c r="N56" s="170"/>
      <c r="O56" s="170"/>
      <c r="P56" s="159"/>
      <c r="Q56" s="40"/>
      <c r="R56" s="1"/>
      <c r="S56" s="58"/>
      <c r="T56" s="58"/>
      <c r="U56" s="58"/>
      <c r="V56" s="58"/>
      <c r="W56" s="58"/>
      <c r="X56" s="158"/>
      <c r="Y56" s="74"/>
      <c r="Z56" s="304" t="s">
        <v>2230</v>
      </c>
      <c r="AA56" s="305"/>
      <c r="AB56" s="305"/>
      <c r="AC56" s="305"/>
      <c r="AD56" s="305"/>
      <c r="AE56" s="306"/>
      <c r="AF56" s="62" t="s">
        <v>2244</v>
      </c>
      <c r="AG56" s="62"/>
      <c r="AH56" s="62"/>
      <c r="AI56" s="62"/>
      <c r="AJ56" s="62"/>
      <c r="AK56" s="62"/>
      <c r="AL56" s="62"/>
      <c r="AM56" s="62"/>
      <c r="AN56" s="62"/>
      <c r="AO56" s="50" t="s">
        <v>2224</v>
      </c>
      <c r="AP56" s="142">
        <v>0.7</v>
      </c>
      <c r="AQ56" s="157"/>
      <c r="AR56" s="156"/>
      <c r="AS56" s="156"/>
      <c r="AT56" s="155"/>
      <c r="AU56" s="89">
        <f>ROUND(L57*AP56,0)</f>
        <v>412</v>
      </c>
      <c r="AV56" s="9"/>
    </row>
    <row r="57" spans="1:48" ht="14.25" customHeight="1" x14ac:dyDescent="0.3">
      <c r="A57" s="6">
        <v>22</v>
      </c>
      <c r="B57" s="154" t="s">
        <v>94</v>
      </c>
      <c r="C57" s="49" t="s">
        <v>2835</v>
      </c>
      <c r="D57" s="108"/>
      <c r="E57" s="109"/>
      <c r="F57" s="109"/>
      <c r="G57" s="41"/>
      <c r="H57" s="1"/>
      <c r="I57" s="1"/>
      <c r="J57" s="159"/>
      <c r="K57" s="1"/>
      <c r="L57" s="174">
        <v>588</v>
      </c>
      <c r="M57" s="1" t="s">
        <v>1860</v>
      </c>
      <c r="N57" s="169"/>
      <c r="O57" s="169"/>
      <c r="P57" s="1"/>
      <c r="Q57" s="40"/>
      <c r="R57" s="1"/>
      <c r="S57" s="58"/>
      <c r="T57" s="58"/>
      <c r="U57" s="58"/>
      <c r="V57" s="58"/>
      <c r="W57" s="58"/>
      <c r="X57" s="158"/>
      <c r="Y57" s="74"/>
      <c r="Z57" s="307"/>
      <c r="AA57" s="308"/>
      <c r="AB57" s="308"/>
      <c r="AC57" s="308"/>
      <c r="AD57" s="308"/>
      <c r="AE57" s="309"/>
      <c r="AF57" s="62" t="s">
        <v>2248</v>
      </c>
      <c r="AG57" s="62"/>
      <c r="AH57" s="62"/>
      <c r="AI57" s="62"/>
      <c r="AJ57" s="62"/>
      <c r="AK57" s="62"/>
      <c r="AL57" s="62"/>
      <c r="AM57" s="62"/>
      <c r="AN57" s="62"/>
      <c r="AO57" s="50" t="s">
        <v>2224</v>
      </c>
      <c r="AP57" s="142">
        <v>0.5</v>
      </c>
      <c r="AQ57" s="157"/>
      <c r="AR57" s="156"/>
      <c r="AS57" s="156"/>
      <c r="AT57" s="155"/>
      <c r="AU57" s="89">
        <f>ROUND(L57*AP57,0)</f>
        <v>294</v>
      </c>
      <c r="AV57" s="9"/>
    </row>
    <row r="58" spans="1:48" ht="14.25" customHeight="1" x14ac:dyDescent="0.3">
      <c r="A58" s="6">
        <v>22</v>
      </c>
      <c r="B58" s="154">
        <v>4383</v>
      </c>
      <c r="C58" s="49" t="s">
        <v>2834</v>
      </c>
      <c r="D58" s="108"/>
      <c r="E58" s="109"/>
      <c r="F58" s="109"/>
      <c r="G58" s="41"/>
      <c r="H58" s="1"/>
      <c r="I58" s="1"/>
      <c r="J58" s="159"/>
      <c r="K58" s="1"/>
      <c r="L58" s="160"/>
      <c r="M58" s="159"/>
      <c r="N58" s="169"/>
      <c r="O58" s="169"/>
      <c r="P58" s="1"/>
      <c r="Q58" s="40"/>
      <c r="R58" s="62" t="s">
        <v>2234</v>
      </c>
      <c r="S58" s="62"/>
      <c r="T58" s="62"/>
      <c r="U58" s="62"/>
      <c r="V58" s="62"/>
      <c r="W58" s="62"/>
      <c r="X58" s="168"/>
      <c r="Y58" s="167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165"/>
      <c r="AP58" s="195"/>
      <c r="AQ58" s="173"/>
      <c r="AR58" s="159"/>
      <c r="AS58" s="159"/>
      <c r="AT58" s="161"/>
      <c r="AU58" s="89">
        <f>ROUND(L57*X60,0)</f>
        <v>567</v>
      </c>
      <c r="AV58" s="9"/>
    </row>
    <row r="59" spans="1:48" ht="14.25" customHeight="1" x14ac:dyDescent="0.3">
      <c r="A59" s="6">
        <v>22</v>
      </c>
      <c r="B59" s="154">
        <v>4384</v>
      </c>
      <c r="C59" s="49" t="s">
        <v>2833</v>
      </c>
      <c r="D59" s="108"/>
      <c r="E59" s="109"/>
      <c r="F59" s="109"/>
      <c r="G59" s="41"/>
      <c r="H59" s="1"/>
      <c r="I59" s="1"/>
      <c r="J59" s="159"/>
      <c r="K59" s="1"/>
      <c r="L59" s="160"/>
      <c r="M59" s="159"/>
      <c r="N59" s="169"/>
      <c r="O59" s="169"/>
      <c r="P59" s="1"/>
      <c r="Q59" s="40"/>
      <c r="R59" s="58" t="s">
        <v>2231</v>
      </c>
      <c r="S59" s="58"/>
      <c r="T59" s="58"/>
      <c r="U59" s="58"/>
      <c r="V59" s="58"/>
      <c r="W59" s="58"/>
      <c r="X59" s="158"/>
      <c r="Y59" s="74"/>
      <c r="Z59" s="304" t="s">
        <v>2230</v>
      </c>
      <c r="AA59" s="305"/>
      <c r="AB59" s="305"/>
      <c r="AC59" s="305"/>
      <c r="AD59" s="305"/>
      <c r="AE59" s="306"/>
      <c r="AF59" s="62" t="s">
        <v>2244</v>
      </c>
      <c r="AG59" s="62"/>
      <c r="AH59" s="62"/>
      <c r="AI59" s="62"/>
      <c r="AJ59" s="62"/>
      <c r="AK59" s="62"/>
      <c r="AL59" s="62"/>
      <c r="AM59" s="62"/>
      <c r="AN59" s="62"/>
      <c r="AO59" s="50" t="s">
        <v>2224</v>
      </c>
      <c r="AP59" s="142">
        <v>0.7</v>
      </c>
      <c r="AQ59" s="157"/>
      <c r="AR59" s="156"/>
      <c r="AS59" s="156"/>
      <c r="AT59" s="155"/>
      <c r="AU59" s="89">
        <f>ROUND(ROUND(L57*X60,0)*AP59,0)</f>
        <v>397</v>
      </c>
      <c r="AV59" s="9"/>
    </row>
    <row r="60" spans="1:48" ht="14.25" customHeight="1" x14ac:dyDescent="0.3">
      <c r="A60" s="6">
        <v>22</v>
      </c>
      <c r="B60" s="154" t="s">
        <v>93</v>
      </c>
      <c r="C60" s="49" t="s">
        <v>2832</v>
      </c>
      <c r="D60" s="108"/>
      <c r="E60" s="109"/>
      <c r="F60" s="109"/>
      <c r="G60" s="41"/>
      <c r="H60" s="1"/>
      <c r="I60" s="1"/>
      <c r="J60" s="159"/>
      <c r="K60" s="1"/>
      <c r="L60" s="160"/>
      <c r="M60" s="159"/>
      <c r="N60" s="169"/>
      <c r="O60" s="169"/>
      <c r="P60" s="1"/>
      <c r="Q60" s="40"/>
      <c r="R60" s="7"/>
      <c r="S60" s="7"/>
      <c r="T60" s="7"/>
      <c r="U60" s="7"/>
      <c r="V60" s="7"/>
      <c r="W60" s="127" t="s">
        <v>2224</v>
      </c>
      <c r="X60" s="150">
        <v>0.96499999999999997</v>
      </c>
      <c r="Y60" s="149"/>
      <c r="Z60" s="307"/>
      <c r="AA60" s="308"/>
      <c r="AB60" s="308"/>
      <c r="AC60" s="308"/>
      <c r="AD60" s="308"/>
      <c r="AE60" s="309"/>
      <c r="AF60" s="62" t="s">
        <v>2248</v>
      </c>
      <c r="AG60" s="62"/>
      <c r="AH60" s="62"/>
      <c r="AI60" s="62"/>
      <c r="AJ60" s="62"/>
      <c r="AK60" s="62"/>
      <c r="AL60" s="62"/>
      <c r="AM60" s="62"/>
      <c r="AN60" s="62"/>
      <c r="AO60" s="50" t="s">
        <v>2224</v>
      </c>
      <c r="AP60" s="142">
        <v>0.5</v>
      </c>
      <c r="AQ60" s="157"/>
      <c r="AR60" s="156"/>
      <c r="AS60" s="156"/>
      <c r="AT60" s="155"/>
      <c r="AU60" s="89">
        <f>ROUND(ROUND(L57*X60,0)*AP60,0)</f>
        <v>284</v>
      </c>
      <c r="AV60" s="9"/>
    </row>
    <row r="61" spans="1:48" ht="14.25" customHeight="1" x14ac:dyDescent="0.3">
      <c r="A61" s="6">
        <v>22</v>
      </c>
      <c r="B61" s="154" t="s">
        <v>28</v>
      </c>
      <c r="C61" s="49" t="s">
        <v>2831</v>
      </c>
      <c r="D61" s="108"/>
      <c r="E61" s="109"/>
      <c r="F61" s="109"/>
      <c r="G61" s="41"/>
      <c r="H61" s="1"/>
      <c r="I61" s="1"/>
      <c r="J61" s="159"/>
      <c r="K61" s="1"/>
      <c r="L61" s="160"/>
      <c r="M61" s="159"/>
      <c r="N61" s="169"/>
      <c r="O61" s="169"/>
      <c r="P61" s="1"/>
      <c r="Q61" s="40"/>
      <c r="R61" s="30"/>
      <c r="S61" s="50"/>
      <c r="T61" s="50"/>
      <c r="U61" s="50"/>
      <c r="V61" s="50"/>
      <c r="W61" s="50"/>
      <c r="X61" s="52"/>
      <c r="Y61" s="171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165"/>
      <c r="AP61" s="195"/>
      <c r="AQ61" s="310" t="s">
        <v>2255</v>
      </c>
      <c r="AR61" s="311"/>
      <c r="AS61" s="311"/>
      <c r="AT61" s="312"/>
      <c r="AU61" s="89">
        <f>ROUND(L57,0)-AQ64</f>
        <v>583</v>
      </c>
      <c r="AV61" s="9"/>
    </row>
    <row r="62" spans="1:48" ht="14.25" customHeight="1" x14ac:dyDescent="0.3">
      <c r="A62" s="6">
        <v>22</v>
      </c>
      <c r="B62" s="154" t="s">
        <v>27</v>
      </c>
      <c r="C62" s="49" t="s">
        <v>2830</v>
      </c>
      <c r="D62" s="108"/>
      <c r="E62" s="109"/>
      <c r="F62" s="109"/>
      <c r="G62" s="41"/>
      <c r="H62" s="1"/>
      <c r="I62" s="1"/>
      <c r="J62" s="159"/>
      <c r="K62" s="1"/>
      <c r="L62" s="160"/>
      <c r="M62" s="159"/>
      <c r="N62" s="170"/>
      <c r="O62" s="170"/>
      <c r="P62" s="159"/>
      <c r="Q62" s="40"/>
      <c r="R62" s="1"/>
      <c r="S62" s="58"/>
      <c r="T62" s="58"/>
      <c r="U62" s="58"/>
      <c r="V62" s="58"/>
      <c r="W62" s="58"/>
      <c r="X62" s="158"/>
      <c r="Y62" s="74"/>
      <c r="Z62" s="304" t="s">
        <v>2230</v>
      </c>
      <c r="AA62" s="305"/>
      <c r="AB62" s="305"/>
      <c r="AC62" s="305"/>
      <c r="AD62" s="305"/>
      <c r="AE62" s="306"/>
      <c r="AF62" s="62" t="s">
        <v>2244</v>
      </c>
      <c r="AG62" s="62"/>
      <c r="AH62" s="62"/>
      <c r="AI62" s="62"/>
      <c r="AJ62" s="62"/>
      <c r="AK62" s="62"/>
      <c r="AL62" s="62"/>
      <c r="AM62" s="62"/>
      <c r="AN62" s="62"/>
      <c r="AO62" s="50" t="s">
        <v>2224</v>
      </c>
      <c r="AP62" s="142">
        <v>0.7</v>
      </c>
      <c r="AQ62" s="313"/>
      <c r="AR62" s="314"/>
      <c r="AS62" s="314"/>
      <c r="AT62" s="315"/>
      <c r="AU62" s="89">
        <f>ROUND(L57*AP62,0)-AQ64</f>
        <v>407</v>
      </c>
      <c r="AV62" s="9"/>
    </row>
    <row r="63" spans="1:48" ht="14.25" customHeight="1" x14ac:dyDescent="0.3">
      <c r="A63" s="6">
        <v>22</v>
      </c>
      <c r="B63" s="154" t="s">
        <v>26</v>
      </c>
      <c r="C63" s="49" t="s">
        <v>2829</v>
      </c>
      <c r="D63" s="108"/>
      <c r="E63" s="109"/>
      <c r="F63" s="109"/>
      <c r="G63" s="41"/>
      <c r="H63" s="1"/>
      <c r="I63" s="1"/>
      <c r="J63" s="159"/>
      <c r="K63" s="1"/>
      <c r="L63" s="196"/>
      <c r="M63" s="1"/>
      <c r="N63" s="169"/>
      <c r="O63" s="169"/>
      <c r="P63" s="1"/>
      <c r="Q63" s="40"/>
      <c r="R63" s="1"/>
      <c r="S63" s="58"/>
      <c r="T63" s="58"/>
      <c r="U63" s="58"/>
      <c r="V63" s="58"/>
      <c r="W63" s="58"/>
      <c r="X63" s="158"/>
      <c r="Y63" s="74"/>
      <c r="Z63" s="307"/>
      <c r="AA63" s="308"/>
      <c r="AB63" s="308"/>
      <c r="AC63" s="308"/>
      <c r="AD63" s="308"/>
      <c r="AE63" s="309"/>
      <c r="AF63" s="62" t="s">
        <v>2248</v>
      </c>
      <c r="AG63" s="62"/>
      <c r="AH63" s="62"/>
      <c r="AI63" s="62"/>
      <c r="AJ63" s="62"/>
      <c r="AK63" s="62"/>
      <c r="AL63" s="62"/>
      <c r="AM63" s="62"/>
      <c r="AN63" s="62"/>
      <c r="AO63" s="50" t="s">
        <v>2224</v>
      </c>
      <c r="AP63" s="142">
        <v>0.5</v>
      </c>
      <c r="AQ63" s="313"/>
      <c r="AR63" s="314"/>
      <c r="AS63" s="314"/>
      <c r="AT63" s="315"/>
      <c r="AU63" s="89">
        <f>ROUND(L57*AP63,0)-AQ64</f>
        <v>289</v>
      </c>
      <c r="AV63" s="9"/>
    </row>
    <row r="64" spans="1:48" ht="14.25" customHeight="1" x14ac:dyDescent="0.3">
      <c r="A64" s="6">
        <v>22</v>
      </c>
      <c r="B64" s="154" t="s">
        <v>25</v>
      </c>
      <c r="C64" s="49" t="s">
        <v>2828</v>
      </c>
      <c r="D64" s="108"/>
      <c r="E64" s="109"/>
      <c r="F64" s="109"/>
      <c r="G64" s="41"/>
      <c r="H64" s="1"/>
      <c r="I64" s="1"/>
      <c r="J64" s="159"/>
      <c r="K64" s="1"/>
      <c r="L64" s="160"/>
      <c r="M64" s="159"/>
      <c r="N64" s="169"/>
      <c r="O64" s="169"/>
      <c r="P64" s="1"/>
      <c r="Q64" s="40"/>
      <c r="R64" s="62" t="s">
        <v>2234</v>
      </c>
      <c r="S64" s="62"/>
      <c r="T64" s="62"/>
      <c r="U64" s="62"/>
      <c r="V64" s="62"/>
      <c r="W64" s="62"/>
      <c r="X64" s="168"/>
      <c r="Y64" s="167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165"/>
      <c r="AP64" s="195"/>
      <c r="AQ64" s="163">
        <v>5</v>
      </c>
      <c r="AR64" s="162" t="s">
        <v>2251</v>
      </c>
      <c r="AS64" s="162"/>
      <c r="AT64" s="161"/>
      <c r="AU64" s="89">
        <f>ROUND(L57*X66,0)-AQ64</f>
        <v>562</v>
      </c>
      <c r="AV64" s="9"/>
    </row>
    <row r="65" spans="1:48" ht="14.25" customHeight="1" x14ac:dyDescent="0.3">
      <c r="A65" s="6">
        <v>22</v>
      </c>
      <c r="B65" s="154" t="s">
        <v>24</v>
      </c>
      <c r="C65" s="49" t="s">
        <v>2827</v>
      </c>
      <c r="D65" s="108"/>
      <c r="E65" s="109"/>
      <c r="F65" s="109"/>
      <c r="G65" s="41"/>
      <c r="H65" s="1"/>
      <c r="I65" s="1"/>
      <c r="J65" s="159"/>
      <c r="K65" s="1"/>
      <c r="L65" s="160"/>
      <c r="M65" s="159"/>
      <c r="N65" s="169"/>
      <c r="O65" s="169"/>
      <c r="P65" s="1"/>
      <c r="Q65" s="40"/>
      <c r="R65" s="58" t="s">
        <v>2231</v>
      </c>
      <c r="S65" s="58"/>
      <c r="T65" s="58"/>
      <c r="U65" s="58"/>
      <c r="V65" s="58"/>
      <c r="W65" s="58"/>
      <c r="X65" s="158"/>
      <c r="Y65" s="74"/>
      <c r="Z65" s="304" t="s">
        <v>2230</v>
      </c>
      <c r="AA65" s="305"/>
      <c r="AB65" s="305"/>
      <c r="AC65" s="305"/>
      <c r="AD65" s="305"/>
      <c r="AE65" s="306"/>
      <c r="AF65" s="62" t="s">
        <v>2244</v>
      </c>
      <c r="AG65" s="62"/>
      <c r="AH65" s="62"/>
      <c r="AI65" s="62"/>
      <c r="AJ65" s="62"/>
      <c r="AK65" s="62"/>
      <c r="AL65" s="62"/>
      <c r="AM65" s="62"/>
      <c r="AN65" s="62"/>
      <c r="AO65" s="50" t="s">
        <v>2224</v>
      </c>
      <c r="AP65" s="142">
        <v>0.7</v>
      </c>
      <c r="AQ65" s="157"/>
      <c r="AR65" s="156"/>
      <c r="AS65" s="156"/>
      <c r="AT65" s="155"/>
      <c r="AU65" s="89">
        <f>ROUND(ROUND(L57*X66,0)*AP65,0)-AQ64</f>
        <v>392</v>
      </c>
      <c r="AV65" s="9"/>
    </row>
    <row r="66" spans="1:48" ht="14.25" customHeight="1" x14ac:dyDescent="0.3">
      <c r="A66" s="6">
        <v>22</v>
      </c>
      <c r="B66" s="154" t="s">
        <v>23</v>
      </c>
      <c r="C66" s="49" t="s">
        <v>2826</v>
      </c>
      <c r="D66" s="108"/>
      <c r="E66" s="109"/>
      <c r="F66" s="109"/>
      <c r="G66" s="41"/>
      <c r="H66" s="1"/>
      <c r="I66" s="1"/>
      <c r="J66" s="159"/>
      <c r="K66" s="1"/>
      <c r="L66" s="160"/>
      <c r="M66" s="159"/>
      <c r="N66" s="169"/>
      <c r="O66" s="169"/>
      <c r="P66" s="1"/>
      <c r="Q66" s="40"/>
      <c r="R66" s="7"/>
      <c r="S66" s="7"/>
      <c r="T66" s="7"/>
      <c r="U66" s="7"/>
      <c r="V66" s="7"/>
      <c r="W66" s="127" t="s">
        <v>2224</v>
      </c>
      <c r="X66" s="150">
        <v>0.96499999999999997</v>
      </c>
      <c r="Y66" s="149"/>
      <c r="Z66" s="307"/>
      <c r="AA66" s="308"/>
      <c r="AB66" s="308"/>
      <c r="AC66" s="308"/>
      <c r="AD66" s="308"/>
      <c r="AE66" s="309"/>
      <c r="AF66" s="62" t="s">
        <v>2248</v>
      </c>
      <c r="AG66" s="62"/>
      <c r="AH66" s="62"/>
      <c r="AI66" s="62"/>
      <c r="AJ66" s="62"/>
      <c r="AK66" s="62"/>
      <c r="AL66" s="62"/>
      <c r="AM66" s="62"/>
      <c r="AN66" s="62"/>
      <c r="AO66" s="50" t="s">
        <v>2224</v>
      </c>
      <c r="AP66" s="142">
        <v>0.5</v>
      </c>
      <c r="AQ66" s="172"/>
      <c r="AR66" s="146"/>
      <c r="AS66" s="146"/>
      <c r="AT66" s="145"/>
      <c r="AU66" s="89">
        <f>ROUND(ROUND(L57*X66,0)*AP66,0)-AQ64</f>
        <v>279</v>
      </c>
      <c r="AV66" s="9"/>
    </row>
    <row r="67" spans="1:48" ht="14.25" customHeight="1" x14ac:dyDescent="0.3">
      <c r="A67" s="6">
        <v>22</v>
      </c>
      <c r="B67" s="154">
        <v>4391</v>
      </c>
      <c r="C67" s="49" t="s">
        <v>2825</v>
      </c>
      <c r="D67" s="108"/>
      <c r="E67" s="109"/>
      <c r="F67" s="109"/>
      <c r="G67" s="47" t="s">
        <v>2824</v>
      </c>
      <c r="H67" s="30"/>
      <c r="I67" s="30"/>
      <c r="J67" s="165"/>
      <c r="K67" s="30"/>
      <c r="L67" s="164"/>
      <c r="M67" s="165"/>
      <c r="N67" s="177"/>
      <c r="O67" s="177"/>
      <c r="P67" s="30"/>
      <c r="Q67" s="48"/>
      <c r="R67" s="30"/>
      <c r="S67" s="50"/>
      <c r="T67" s="50"/>
      <c r="U67" s="50"/>
      <c r="V67" s="50"/>
      <c r="W67" s="50"/>
      <c r="X67" s="52"/>
      <c r="Y67" s="171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165"/>
      <c r="AP67" s="164"/>
      <c r="AQ67" s="176"/>
      <c r="AR67" s="165"/>
      <c r="AS67" s="165"/>
      <c r="AT67" s="175"/>
      <c r="AU67" s="89">
        <f>ROUND(L69,0)</f>
        <v>560</v>
      </c>
      <c r="AV67" s="9"/>
    </row>
    <row r="68" spans="1:48" ht="14.25" customHeight="1" x14ac:dyDescent="0.3">
      <c r="A68" s="6">
        <v>22</v>
      </c>
      <c r="B68" s="154">
        <v>4392</v>
      </c>
      <c r="C68" s="49" t="s">
        <v>2823</v>
      </c>
      <c r="D68" s="108"/>
      <c r="E68" s="109"/>
      <c r="F68" s="109"/>
      <c r="G68" s="41"/>
      <c r="H68" s="1"/>
      <c r="I68" s="1"/>
      <c r="J68" s="159"/>
      <c r="K68" s="1"/>
      <c r="L68" s="160"/>
      <c r="M68" s="159"/>
      <c r="N68" s="170"/>
      <c r="O68" s="170"/>
      <c r="P68" s="159"/>
      <c r="Q68" s="40"/>
      <c r="R68" s="1"/>
      <c r="S68" s="58"/>
      <c r="T68" s="58"/>
      <c r="U68" s="58"/>
      <c r="V68" s="58"/>
      <c r="W68" s="58"/>
      <c r="X68" s="158"/>
      <c r="Y68" s="74"/>
      <c r="Z68" s="304" t="s">
        <v>2230</v>
      </c>
      <c r="AA68" s="305"/>
      <c r="AB68" s="305"/>
      <c r="AC68" s="305"/>
      <c r="AD68" s="305"/>
      <c r="AE68" s="306"/>
      <c r="AF68" s="62" t="s">
        <v>2244</v>
      </c>
      <c r="AG68" s="62"/>
      <c r="AH68" s="62"/>
      <c r="AI68" s="62"/>
      <c r="AJ68" s="62"/>
      <c r="AK68" s="62"/>
      <c r="AL68" s="62"/>
      <c r="AM68" s="62"/>
      <c r="AN68" s="62"/>
      <c r="AO68" s="50" t="s">
        <v>2224</v>
      </c>
      <c r="AP68" s="142">
        <v>0.7</v>
      </c>
      <c r="AQ68" s="157"/>
      <c r="AR68" s="156"/>
      <c r="AS68" s="156"/>
      <c r="AT68" s="155"/>
      <c r="AU68" s="89">
        <f>ROUND(L69*AP68,0)</f>
        <v>392</v>
      </c>
      <c r="AV68" s="9"/>
    </row>
    <row r="69" spans="1:48" ht="14.25" customHeight="1" x14ac:dyDescent="0.3">
      <c r="A69" s="6">
        <v>22</v>
      </c>
      <c r="B69" s="154" t="s">
        <v>92</v>
      </c>
      <c r="C69" s="49" t="s">
        <v>2822</v>
      </c>
      <c r="D69" s="108"/>
      <c r="E69" s="109"/>
      <c r="F69" s="109"/>
      <c r="G69" s="41"/>
      <c r="H69" s="1"/>
      <c r="I69" s="1"/>
      <c r="J69" s="159"/>
      <c r="K69" s="1"/>
      <c r="L69" s="174">
        <v>560</v>
      </c>
      <c r="M69" s="1" t="s">
        <v>1860</v>
      </c>
      <c r="N69" s="169"/>
      <c r="O69" s="169"/>
      <c r="P69" s="1"/>
      <c r="Q69" s="40"/>
      <c r="R69" s="1"/>
      <c r="S69" s="58"/>
      <c r="T69" s="58"/>
      <c r="U69" s="58"/>
      <c r="V69" s="58"/>
      <c r="W69" s="58"/>
      <c r="X69" s="158"/>
      <c r="Y69" s="74"/>
      <c r="Z69" s="307"/>
      <c r="AA69" s="308"/>
      <c r="AB69" s="308"/>
      <c r="AC69" s="308"/>
      <c r="AD69" s="308"/>
      <c r="AE69" s="309"/>
      <c r="AF69" s="62" t="s">
        <v>2248</v>
      </c>
      <c r="AG69" s="62"/>
      <c r="AH69" s="62"/>
      <c r="AI69" s="62"/>
      <c r="AJ69" s="62"/>
      <c r="AK69" s="62"/>
      <c r="AL69" s="62"/>
      <c r="AM69" s="62"/>
      <c r="AN69" s="62"/>
      <c r="AO69" s="50" t="s">
        <v>2224</v>
      </c>
      <c r="AP69" s="142">
        <v>0.5</v>
      </c>
      <c r="AQ69" s="157"/>
      <c r="AR69" s="156"/>
      <c r="AS69" s="156"/>
      <c r="AT69" s="155"/>
      <c r="AU69" s="89">
        <f>ROUND(L69*AP69,0)</f>
        <v>280</v>
      </c>
      <c r="AV69" s="9"/>
    </row>
    <row r="70" spans="1:48" ht="14.25" customHeight="1" x14ac:dyDescent="0.3">
      <c r="A70" s="6">
        <v>22</v>
      </c>
      <c r="B70" s="154">
        <v>4393</v>
      </c>
      <c r="C70" s="49" t="s">
        <v>2821</v>
      </c>
      <c r="D70" s="108"/>
      <c r="E70" s="109"/>
      <c r="F70" s="109"/>
      <c r="G70" s="41"/>
      <c r="H70" s="1"/>
      <c r="I70" s="1"/>
      <c r="J70" s="159"/>
      <c r="K70" s="1"/>
      <c r="L70" s="160"/>
      <c r="M70" s="159"/>
      <c r="N70" s="169"/>
      <c r="O70" s="169"/>
      <c r="P70" s="1"/>
      <c r="Q70" s="40"/>
      <c r="R70" s="62" t="s">
        <v>2234</v>
      </c>
      <c r="S70" s="62"/>
      <c r="T70" s="62"/>
      <c r="U70" s="62"/>
      <c r="V70" s="62"/>
      <c r="W70" s="62"/>
      <c r="X70" s="168"/>
      <c r="Y70" s="167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165"/>
      <c r="AP70" s="195"/>
      <c r="AQ70" s="173"/>
      <c r="AR70" s="159"/>
      <c r="AS70" s="159"/>
      <c r="AT70" s="161"/>
      <c r="AU70" s="89">
        <f>ROUND(L69*X72,0)</f>
        <v>540</v>
      </c>
      <c r="AV70" s="9"/>
    </row>
    <row r="71" spans="1:48" ht="14.25" customHeight="1" x14ac:dyDescent="0.3">
      <c r="A71" s="6">
        <v>22</v>
      </c>
      <c r="B71" s="154">
        <v>4394</v>
      </c>
      <c r="C71" s="49" t="s">
        <v>2820</v>
      </c>
      <c r="D71" s="108"/>
      <c r="E71" s="109"/>
      <c r="F71" s="109"/>
      <c r="G71" s="41"/>
      <c r="H71" s="1"/>
      <c r="I71" s="1"/>
      <c r="J71" s="159"/>
      <c r="K71" s="1"/>
      <c r="L71" s="160"/>
      <c r="M71" s="159"/>
      <c r="N71" s="169"/>
      <c r="O71" s="169"/>
      <c r="P71" s="1"/>
      <c r="Q71" s="40"/>
      <c r="R71" s="58" t="s">
        <v>2231</v>
      </c>
      <c r="S71" s="58"/>
      <c r="T71" s="58"/>
      <c r="U71" s="58"/>
      <c r="V71" s="58"/>
      <c r="W71" s="58"/>
      <c r="X71" s="158"/>
      <c r="Y71" s="74"/>
      <c r="Z71" s="304" t="s">
        <v>2230</v>
      </c>
      <c r="AA71" s="305"/>
      <c r="AB71" s="305"/>
      <c r="AC71" s="305"/>
      <c r="AD71" s="305"/>
      <c r="AE71" s="306"/>
      <c r="AF71" s="62" t="s">
        <v>2244</v>
      </c>
      <c r="AG71" s="62"/>
      <c r="AH71" s="62"/>
      <c r="AI71" s="62"/>
      <c r="AJ71" s="62"/>
      <c r="AK71" s="62"/>
      <c r="AL71" s="62"/>
      <c r="AM71" s="62"/>
      <c r="AN71" s="62"/>
      <c r="AO71" s="50" t="s">
        <v>2224</v>
      </c>
      <c r="AP71" s="142">
        <v>0.7</v>
      </c>
      <c r="AQ71" s="157"/>
      <c r="AR71" s="156"/>
      <c r="AS71" s="156"/>
      <c r="AT71" s="155"/>
      <c r="AU71" s="89">
        <f>ROUND(ROUND(L69*X72,0)*AP71,0)</f>
        <v>378</v>
      </c>
      <c r="AV71" s="9"/>
    </row>
    <row r="72" spans="1:48" ht="14.25" customHeight="1" x14ac:dyDescent="0.3">
      <c r="A72" s="6">
        <v>22</v>
      </c>
      <c r="B72" s="154" t="s">
        <v>91</v>
      </c>
      <c r="C72" s="49" t="s">
        <v>2819</v>
      </c>
      <c r="D72" s="108"/>
      <c r="E72" s="109"/>
      <c r="F72" s="109"/>
      <c r="G72" s="41"/>
      <c r="H72" s="1"/>
      <c r="I72" s="1"/>
      <c r="J72" s="159"/>
      <c r="K72" s="1"/>
      <c r="L72" s="160"/>
      <c r="M72" s="159"/>
      <c r="N72" s="169"/>
      <c r="O72" s="169"/>
      <c r="P72" s="1"/>
      <c r="Q72" s="40"/>
      <c r="R72" s="7"/>
      <c r="S72" s="7"/>
      <c r="T72" s="7"/>
      <c r="U72" s="7"/>
      <c r="V72" s="7"/>
      <c r="W72" s="127" t="s">
        <v>2224</v>
      </c>
      <c r="X72" s="150">
        <v>0.96499999999999997</v>
      </c>
      <c r="Y72" s="149"/>
      <c r="Z72" s="307"/>
      <c r="AA72" s="308"/>
      <c r="AB72" s="308"/>
      <c r="AC72" s="308"/>
      <c r="AD72" s="308"/>
      <c r="AE72" s="309"/>
      <c r="AF72" s="62" t="s">
        <v>2248</v>
      </c>
      <c r="AG72" s="62"/>
      <c r="AH72" s="62"/>
      <c r="AI72" s="62"/>
      <c r="AJ72" s="62"/>
      <c r="AK72" s="62"/>
      <c r="AL72" s="62"/>
      <c r="AM72" s="62"/>
      <c r="AN72" s="62"/>
      <c r="AO72" s="50" t="s">
        <v>2224</v>
      </c>
      <c r="AP72" s="142">
        <v>0.5</v>
      </c>
      <c r="AQ72" s="157"/>
      <c r="AR72" s="156"/>
      <c r="AS72" s="156"/>
      <c r="AT72" s="155"/>
      <c r="AU72" s="89">
        <f>ROUND(ROUND(L69*X72,0)*AP72,0)</f>
        <v>270</v>
      </c>
      <c r="AV72" s="9"/>
    </row>
    <row r="73" spans="1:48" ht="14.25" customHeight="1" x14ac:dyDescent="0.3">
      <c r="A73" s="6">
        <v>22</v>
      </c>
      <c r="B73" s="154" t="s">
        <v>22</v>
      </c>
      <c r="C73" s="49" t="s">
        <v>2818</v>
      </c>
      <c r="D73" s="108"/>
      <c r="E73" s="109"/>
      <c r="F73" s="109"/>
      <c r="G73" s="41"/>
      <c r="H73" s="1"/>
      <c r="I73" s="1"/>
      <c r="J73" s="159"/>
      <c r="K73" s="1"/>
      <c r="L73" s="160"/>
      <c r="M73" s="159"/>
      <c r="N73" s="169"/>
      <c r="O73" s="169"/>
      <c r="P73" s="1"/>
      <c r="Q73" s="40"/>
      <c r="R73" s="30"/>
      <c r="S73" s="50"/>
      <c r="T73" s="50"/>
      <c r="U73" s="50"/>
      <c r="V73" s="50"/>
      <c r="W73" s="50"/>
      <c r="X73" s="52"/>
      <c r="Y73" s="171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165"/>
      <c r="AP73" s="195"/>
      <c r="AQ73" s="310" t="s">
        <v>2255</v>
      </c>
      <c r="AR73" s="311"/>
      <c r="AS73" s="311"/>
      <c r="AT73" s="312"/>
      <c r="AU73" s="89">
        <f>ROUND(L69,0)-AQ76</f>
        <v>555</v>
      </c>
      <c r="AV73" s="9"/>
    </row>
    <row r="74" spans="1:48" ht="14.25" customHeight="1" x14ac:dyDescent="0.3">
      <c r="A74" s="6">
        <v>22</v>
      </c>
      <c r="B74" s="154" t="s">
        <v>21</v>
      </c>
      <c r="C74" s="49" t="s">
        <v>2817</v>
      </c>
      <c r="D74" s="108"/>
      <c r="E74" s="109"/>
      <c r="F74" s="109"/>
      <c r="G74" s="41"/>
      <c r="H74" s="1"/>
      <c r="I74" s="1"/>
      <c r="J74" s="159"/>
      <c r="K74" s="1"/>
      <c r="L74" s="160"/>
      <c r="M74" s="159"/>
      <c r="N74" s="170"/>
      <c r="O74" s="170"/>
      <c r="P74" s="159"/>
      <c r="Q74" s="40"/>
      <c r="R74" s="1"/>
      <c r="S74" s="58"/>
      <c r="T74" s="58"/>
      <c r="U74" s="58"/>
      <c r="V74" s="58"/>
      <c r="W74" s="58"/>
      <c r="X74" s="158"/>
      <c r="Y74" s="74"/>
      <c r="Z74" s="304" t="s">
        <v>2230</v>
      </c>
      <c r="AA74" s="305"/>
      <c r="AB74" s="305"/>
      <c r="AC74" s="305"/>
      <c r="AD74" s="305"/>
      <c r="AE74" s="306"/>
      <c r="AF74" s="62" t="s">
        <v>2244</v>
      </c>
      <c r="AG74" s="62"/>
      <c r="AH74" s="62"/>
      <c r="AI74" s="62"/>
      <c r="AJ74" s="62"/>
      <c r="AK74" s="62"/>
      <c r="AL74" s="62"/>
      <c r="AM74" s="62"/>
      <c r="AN74" s="62"/>
      <c r="AO74" s="50" t="s">
        <v>2224</v>
      </c>
      <c r="AP74" s="142">
        <v>0.7</v>
      </c>
      <c r="AQ74" s="313"/>
      <c r="AR74" s="314"/>
      <c r="AS74" s="314"/>
      <c r="AT74" s="315"/>
      <c r="AU74" s="89">
        <f>ROUND(L69*AP74,0)-AQ76</f>
        <v>387</v>
      </c>
      <c r="AV74" s="9"/>
    </row>
    <row r="75" spans="1:48" ht="14.25" customHeight="1" x14ac:dyDescent="0.3">
      <c r="A75" s="6">
        <v>22</v>
      </c>
      <c r="B75" s="154" t="s">
        <v>20</v>
      </c>
      <c r="C75" s="49" t="s">
        <v>2816</v>
      </c>
      <c r="D75" s="108"/>
      <c r="E75" s="109"/>
      <c r="F75" s="109"/>
      <c r="G75" s="41"/>
      <c r="H75" s="1"/>
      <c r="I75" s="1"/>
      <c r="J75" s="159"/>
      <c r="K75" s="1"/>
      <c r="L75" s="196"/>
      <c r="M75" s="1"/>
      <c r="N75" s="169"/>
      <c r="O75" s="169"/>
      <c r="P75" s="1"/>
      <c r="Q75" s="40"/>
      <c r="R75" s="1"/>
      <c r="S75" s="58"/>
      <c r="T75" s="58"/>
      <c r="U75" s="58"/>
      <c r="V75" s="58"/>
      <c r="W75" s="58"/>
      <c r="X75" s="158"/>
      <c r="Y75" s="74"/>
      <c r="Z75" s="307"/>
      <c r="AA75" s="308"/>
      <c r="AB75" s="308"/>
      <c r="AC75" s="308"/>
      <c r="AD75" s="308"/>
      <c r="AE75" s="309"/>
      <c r="AF75" s="62" t="s">
        <v>2248</v>
      </c>
      <c r="AG75" s="62"/>
      <c r="AH75" s="62"/>
      <c r="AI75" s="62"/>
      <c r="AJ75" s="62"/>
      <c r="AK75" s="62"/>
      <c r="AL75" s="62"/>
      <c r="AM75" s="62"/>
      <c r="AN75" s="62"/>
      <c r="AO75" s="50" t="s">
        <v>2224</v>
      </c>
      <c r="AP75" s="142">
        <v>0.5</v>
      </c>
      <c r="AQ75" s="313"/>
      <c r="AR75" s="314"/>
      <c r="AS75" s="314"/>
      <c r="AT75" s="315"/>
      <c r="AU75" s="89">
        <f>ROUND(L69*AP75,0)-AQ76</f>
        <v>275</v>
      </c>
      <c r="AV75" s="9"/>
    </row>
    <row r="76" spans="1:48" ht="14.25" customHeight="1" x14ac:dyDescent="0.3">
      <c r="A76" s="6">
        <v>22</v>
      </c>
      <c r="B76" s="154" t="s">
        <v>19</v>
      </c>
      <c r="C76" s="49" t="s">
        <v>2815</v>
      </c>
      <c r="D76" s="108"/>
      <c r="E76" s="109"/>
      <c r="F76" s="109"/>
      <c r="G76" s="41"/>
      <c r="H76" s="1"/>
      <c r="I76" s="1"/>
      <c r="J76" s="159"/>
      <c r="K76" s="1"/>
      <c r="L76" s="160"/>
      <c r="M76" s="159"/>
      <c r="N76" s="169"/>
      <c r="O76" s="169"/>
      <c r="P76" s="1"/>
      <c r="Q76" s="40"/>
      <c r="R76" s="62" t="s">
        <v>2234</v>
      </c>
      <c r="S76" s="62"/>
      <c r="T76" s="62"/>
      <c r="U76" s="62"/>
      <c r="V76" s="62"/>
      <c r="W76" s="62"/>
      <c r="X76" s="168"/>
      <c r="Y76" s="167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165"/>
      <c r="AP76" s="195"/>
      <c r="AQ76" s="163">
        <v>5</v>
      </c>
      <c r="AR76" s="162" t="s">
        <v>2251</v>
      </c>
      <c r="AS76" s="162"/>
      <c r="AT76" s="161"/>
      <c r="AU76" s="89">
        <f>ROUND(L69*X78,0)-AQ76</f>
        <v>535</v>
      </c>
      <c r="AV76" s="9"/>
    </row>
    <row r="77" spans="1:48" ht="14.25" customHeight="1" x14ac:dyDescent="0.3">
      <c r="A77" s="6">
        <v>22</v>
      </c>
      <c r="B77" s="154" t="s">
        <v>18</v>
      </c>
      <c r="C77" s="49" t="s">
        <v>2814</v>
      </c>
      <c r="D77" s="108"/>
      <c r="E77" s="109"/>
      <c r="F77" s="109"/>
      <c r="G77" s="41"/>
      <c r="H77" s="1"/>
      <c r="I77" s="1"/>
      <c r="J77" s="159"/>
      <c r="K77" s="1"/>
      <c r="L77" s="160"/>
      <c r="M77" s="159"/>
      <c r="N77" s="169"/>
      <c r="O77" s="169"/>
      <c r="P77" s="1"/>
      <c r="Q77" s="40"/>
      <c r="R77" s="58" t="s">
        <v>2231</v>
      </c>
      <c r="S77" s="58"/>
      <c r="T77" s="58"/>
      <c r="U77" s="58"/>
      <c r="V77" s="58"/>
      <c r="W77" s="58"/>
      <c r="X77" s="158"/>
      <c r="Y77" s="74"/>
      <c r="Z77" s="304" t="s">
        <v>2230</v>
      </c>
      <c r="AA77" s="305"/>
      <c r="AB77" s="305"/>
      <c r="AC77" s="305"/>
      <c r="AD77" s="305"/>
      <c r="AE77" s="306"/>
      <c r="AF77" s="62" t="s">
        <v>2244</v>
      </c>
      <c r="AG77" s="62"/>
      <c r="AH77" s="62"/>
      <c r="AI77" s="62"/>
      <c r="AJ77" s="62"/>
      <c r="AK77" s="62"/>
      <c r="AL77" s="62"/>
      <c r="AM77" s="62"/>
      <c r="AN77" s="62"/>
      <c r="AO77" s="50" t="s">
        <v>2224</v>
      </c>
      <c r="AP77" s="142">
        <v>0.7</v>
      </c>
      <c r="AQ77" s="157"/>
      <c r="AR77" s="156"/>
      <c r="AS77" s="156"/>
      <c r="AT77" s="155"/>
      <c r="AU77" s="89">
        <f>ROUND(ROUND(L69*X78,0)*AP77,0)-AQ76</f>
        <v>373</v>
      </c>
      <c r="AV77" s="9"/>
    </row>
    <row r="78" spans="1:48" ht="14.25" customHeight="1" x14ac:dyDescent="0.3">
      <c r="A78" s="6">
        <v>22</v>
      </c>
      <c r="B78" s="154" t="s">
        <v>17</v>
      </c>
      <c r="C78" s="49" t="s">
        <v>2813</v>
      </c>
      <c r="D78" s="108"/>
      <c r="E78" s="109"/>
      <c r="F78" s="109"/>
      <c r="G78" s="39"/>
      <c r="H78" s="4"/>
      <c r="I78" s="4"/>
      <c r="J78" s="152"/>
      <c r="K78" s="4"/>
      <c r="L78" s="183"/>
      <c r="M78" s="152"/>
      <c r="N78" s="185"/>
      <c r="O78" s="185"/>
      <c r="P78" s="4"/>
      <c r="Q78" s="17"/>
      <c r="R78" s="7"/>
      <c r="S78" s="7"/>
      <c r="T78" s="7"/>
      <c r="U78" s="7"/>
      <c r="V78" s="7"/>
      <c r="W78" s="127" t="s">
        <v>2224</v>
      </c>
      <c r="X78" s="150">
        <v>0.96499999999999997</v>
      </c>
      <c r="Y78" s="149"/>
      <c r="Z78" s="307"/>
      <c r="AA78" s="308"/>
      <c r="AB78" s="308"/>
      <c r="AC78" s="308"/>
      <c r="AD78" s="308"/>
      <c r="AE78" s="309"/>
      <c r="AF78" s="62" t="s">
        <v>2248</v>
      </c>
      <c r="AG78" s="62"/>
      <c r="AH78" s="62"/>
      <c r="AI78" s="62"/>
      <c r="AJ78" s="62"/>
      <c r="AK78" s="62"/>
      <c r="AL78" s="62"/>
      <c r="AM78" s="62"/>
      <c r="AN78" s="62"/>
      <c r="AO78" s="50" t="s">
        <v>2224</v>
      </c>
      <c r="AP78" s="142">
        <v>0.5</v>
      </c>
      <c r="AQ78" s="172"/>
      <c r="AR78" s="146"/>
      <c r="AS78" s="146"/>
      <c r="AT78" s="145"/>
      <c r="AU78" s="89">
        <f>ROUND(ROUND(L69*X78,0)*AP78,0)-AQ76</f>
        <v>265</v>
      </c>
      <c r="AV78" s="9"/>
    </row>
    <row r="79" spans="1:48" ht="14.25" customHeight="1" x14ac:dyDescent="0.3">
      <c r="A79" s="6">
        <v>22</v>
      </c>
      <c r="B79" s="154">
        <v>4401</v>
      </c>
      <c r="C79" s="49" t="s">
        <v>2812</v>
      </c>
      <c r="D79" s="298" t="s">
        <v>2811</v>
      </c>
      <c r="E79" s="299"/>
      <c r="F79" s="300"/>
      <c r="G79" s="1" t="s">
        <v>2810</v>
      </c>
      <c r="H79" s="1"/>
      <c r="I79" s="1"/>
      <c r="J79" s="1"/>
      <c r="K79" s="41" t="s">
        <v>2513</v>
      </c>
      <c r="L79" s="33"/>
      <c r="M79" s="1"/>
      <c r="N79" s="170"/>
      <c r="O79" s="170"/>
      <c r="P79" s="1"/>
      <c r="Q79" s="40"/>
      <c r="R79" s="30"/>
      <c r="S79" s="50"/>
      <c r="T79" s="50"/>
      <c r="U79" s="50"/>
      <c r="V79" s="50"/>
      <c r="W79" s="50"/>
      <c r="X79" s="52"/>
      <c r="Y79" s="171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165"/>
      <c r="AP79" s="164"/>
      <c r="AQ79" s="176"/>
      <c r="AR79" s="165"/>
      <c r="AS79" s="165"/>
      <c r="AT79" s="175"/>
      <c r="AU79" s="89">
        <f>ROUND(L81,0)</f>
        <v>991</v>
      </c>
      <c r="AV79" s="9"/>
    </row>
    <row r="80" spans="1:48" ht="14.25" customHeight="1" x14ac:dyDescent="0.3">
      <c r="A80" s="6">
        <v>22</v>
      </c>
      <c r="B80" s="154">
        <v>4402</v>
      </c>
      <c r="C80" s="49" t="s">
        <v>2809</v>
      </c>
      <c r="D80" s="301"/>
      <c r="E80" s="302"/>
      <c r="F80" s="303"/>
      <c r="G80" s="1"/>
      <c r="H80" s="1"/>
      <c r="I80" s="1"/>
      <c r="J80" s="1"/>
      <c r="K80" s="41" t="s">
        <v>2511</v>
      </c>
      <c r="L80" s="33"/>
      <c r="M80" s="1"/>
      <c r="N80" s="170"/>
      <c r="O80" s="170"/>
      <c r="P80" s="159"/>
      <c r="Q80" s="40"/>
      <c r="R80" s="1"/>
      <c r="S80" s="58"/>
      <c r="T80" s="58"/>
      <c r="U80" s="58"/>
      <c r="V80" s="58"/>
      <c r="W80" s="58"/>
      <c r="X80" s="158"/>
      <c r="Y80" s="74"/>
      <c r="Z80" s="304" t="s">
        <v>2230</v>
      </c>
      <c r="AA80" s="305"/>
      <c r="AB80" s="305"/>
      <c r="AC80" s="305"/>
      <c r="AD80" s="305"/>
      <c r="AE80" s="306"/>
      <c r="AF80" s="62" t="s">
        <v>2244</v>
      </c>
      <c r="AG80" s="62"/>
      <c r="AH80" s="62"/>
      <c r="AI80" s="62"/>
      <c r="AJ80" s="62"/>
      <c r="AK80" s="62"/>
      <c r="AL80" s="62"/>
      <c r="AM80" s="62"/>
      <c r="AN80" s="62"/>
      <c r="AO80" s="50" t="s">
        <v>2224</v>
      </c>
      <c r="AP80" s="142">
        <v>0.7</v>
      </c>
      <c r="AQ80" s="157"/>
      <c r="AR80" s="156"/>
      <c r="AS80" s="156"/>
      <c r="AT80" s="155"/>
      <c r="AU80" s="89">
        <f>ROUND(L81*AP80,0)</f>
        <v>694</v>
      </c>
      <c r="AV80" s="9"/>
    </row>
    <row r="81" spans="1:48" ht="14.25" customHeight="1" x14ac:dyDescent="0.3">
      <c r="A81" s="6">
        <v>22</v>
      </c>
      <c r="B81" s="154" t="s">
        <v>90</v>
      </c>
      <c r="C81" s="49" t="s">
        <v>2808</v>
      </c>
      <c r="D81" s="301"/>
      <c r="E81" s="302"/>
      <c r="F81" s="303"/>
      <c r="G81" s="1"/>
      <c r="H81" s="1"/>
      <c r="I81" s="1"/>
      <c r="J81" s="1"/>
      <c r="K81" s="41"/>
      <c r="L81" s="174">
        <v>991</v>
      </c>
      <c r="M81" s="1" t="s">
        <v>1860</v>
      </c>
      <c r="N81" s="169"/>
      <c r="O81" s="169"/>
      <c r="P81" s="1"/>
      <c r="Q81" s="40"/>
      <c r="R81" s="1"/>
      <c r="S81" s="58"/>
      <c r="T81" s="58"/>
      <c r="U81" s="58"/>
      <c r="V81" s="58"/>
      <c r="W81" s="58"/>
      <c r="X81" s="158"/>
      <c r="Y81" s="74"/>
      <c r="Z81" s="307"/>
      <c r="AA81" s="308"/>
      <c r="AB81" s="308"/>
      <c r="AC81" s="308"/>
      <c r="AD81" s="308"/>
      <c r="AE81" s="309"/>
      <c r="AF81" s="62" t="s">
        <v>2248</v>
      </c>
      <c r="AG81" s="62"/>
      <c r="AH81" s="62"/>
      <c r="AI81" s="62"/>
      <c r="AJ81" s="62"/>
      <c r="AK81" s="62"/>
      <c r="AL81" s="62"/>
      <c r="AM81" s="62"/>
      <c r="AN81" s="62"/>
      <c r="AO81" s="50" t="s">
        <v>2224</v>
      </c>
      <c r="AP81" s="142">
        <v>0.5</v>
      </c>
      <c r="AQ81" s="157"/>
      <c r="AR81" s="156"/>
      <c r="AS81" s="156"/>
      <c r="AT81" s="155"/>
      <c r="AU81" s="89">
        <f>ROUND(L81*AP81,0)</f>
        <v>496</v>
      </c>
      <c r="AV81" s="9"/>
    </row>
    <row r="82" spans="1:48" ht="14.25" customHeight="1" x14ac:dyDescent="0.3">
      <c r="A82" s="6">
        <v>22</v>
      </c>
      <c r="B82" s="154">
        <v>4403</v>
      </c>
      <c r="C82" s="49" t="s">
        <v>2807</v>
      </c>
      <c r="D82" s="108"/>
      <c r="E82" s="109"/>
      <c r="F82" s="110"/>
      <c r="G82" s="1"/>
      <c r="H82" s="1"/>
      <c r="I82" s="1"/>
      <c r="J82" s="1"/>
      <c r="K82" s="41"/>
      <c r="L82" s="33"/>
      <c r="M82" s="1"/>
      <c r="N82" s="181"/>
      <c r="O82" s="181"/>
      <c r="P82" s="159"/>
      <c r="Q82" s="40"/>
      <c r="R82" s="166" t="s">
        <v>2234</v>
      </c>
      <c r="S82" s="62"/>
      <c r="T82" s="62"/>
      <c r="U82" s="62"/>
      <c r="V82" s="62"/>
      <c r="W82" s="62"/>
      <c r="X82" s="168"/>
      <c r="Y82" s="167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165"/>
      <c r="AP82" s="195"/>
      <c r="AQ82" s="173"/>
      <c r="AR82" s="159"/>
      <c r="AS82" s="159"/>
      <c r="AT82" s="161"/>
      <c r="AU82" s="89">
        <f>ROUND(L81*X84,0)</f>
        <v>956</v>
      </c>
      <c r="AV82" s="9"/>
    </row>
    <row r="83" spans="1:48" ht="14.25" customHeight="1" x14ac:dyDescent="0.3">
      <c r="A83" s="6">
        <v>22</v>
      </c>
      <c r="B83" s="154">
        <v>4404</v>
      </c>
      <c r="C83" s="49" t="s">
        <v>2806</v>
      </c>
      <c r="D83" s="108"/>
      <c r="E83" s="109"/>
      <c r="F83" s="110"/>
      <c r="G83" s="1"/>
      <c r="H83" s="1"/>
      <c r="I83" s="1"/>
      <c r="J83" s="1"/>
      <c r="K83" s="173"/>
      <c r="L83" s="160"/>
      <c r="M83" s="159"/>
      <c r="N83" s="181"/>
      <c r="O83" s="181"/>
      <c r="P83" s="159"/>
      <c r="Q83" s="40"/>
      <c r="R83" s="67" t="s">
        <v>2231</v>
      </c>
      <c r="S83" s="58"/>
      <c r="T83" s="58"/>
      <c r="U83" s="58"/>
      <c r="V83" s="58"/>
      <c r="W83" s="58"/>
      <c r="X83" s="158"/>
      <c r="Y83" s="74"/>
      <c r="Z83" s="304" t="s">
        <v>2230</v>
      </c>
      <c r="AA83" s="305"/>
      <c r="AB83" s="305"/>
      <c r="AC83" s="305"/>
      <c r="AD83" s="305"/>
      <c r="AE83" s="306"/>
      <c r="AF83" s="62" t="s">
        <v>2244</v>
      </c>
      <c r="AG83" s="62"/>
      <c r="AH83" s="62"/>
      <c r="AI83" s="62"/>
      <c r="AJ83" s="62"/>
      <c r="AK83" s="62"/>
      <c r="AL83" s="62"/>
      <c r="AM83" s="62"/>
      <c r="AN83" s="62"/>
      <c r="AO83" s="50" t="s">
        <v>2224</v>
      </c>
      <c r="AP83" s="142">
        <v>0.7</v>
      </c>
      <c r="AQ83" s="157"/>
      <c r="AR83" s="156"/>
      <c r="AS83" s="156"/>
      <c r="AT83" s="155"/>
      <c r="AU83" s="89">
        <f>ROUND(ROUND(L81*X84,0)*AP83,0)</f>
        <v>669</v>
      </c>
      <c r="AV83" s="9"/>
    </row>
    <row r="84" spans="1:48" ht="14.25" customHeight="1" x14ac:dyDescent="0.3">
      <c r="A84" s="6">
        <v>22</v>
      </c>
      <c r="B84" s="154" t="s">
        <v>89</v>
      </c>
      <c r="C84" s="49" t="s">
        <v>2805</v>
      </c>
      <c r="D84" s="108"/>
      <c r="E84" s="109"/>
      <c r="F84" s="110"/>
      <c r="G84" s="1"/>
      <c r="H84" s="1"/>
      <c r="I84" s="1"/>
      <c r="J84" s="1"/>
      <c r="K84" s="173"/>
      <c r="L84" s="160"/>
      <c r="M84" s="159"/>
      <c r="N84" s="181"/>
      <c r="O84" s="181"/>
      <c r="P84" s="159"/>
      <c r="Q84" s="40"/>
      <c r="R84" s="7"/>
      <c r="S84" s="7"/>
      <c r="T84" s="7"/>
      <c r="U84" s="7"/>
      <c r="V84" s="7"/>
      <c r="W84" s="127" t="s">
        <v>2224</v>
      </c>
      <c r="X84" s="150">
        <v>0.96499999999999997</v>
      </c>
      <c r="Y84" s="149"/>
      <c r="Z84" s="307"/>
      <c r="AA84" s="308"/>
      <c r="AB84" s="308"/>
      <c r="AC84" s="308"/>
      <c r="AD84" s="308"/>
      <c r="AE84" s="309"/>
      <c r="AF84" s="62" t="s">
        <v>2248</v>
      </c>
      <c r="AG84" s="62"/>
      <c r="AH84" s="62"/>
      <c r="AI84" s="62"/>
      <c r="AJ84" s="62"/>
      <c r="AK84" s="62"/>
      <c r="AL84" s="62"/>
      <c r="AM84" s="62"/>
      <c r="AN84" s="62"/>
      <c r="AO84" s="50" t="s">
        <v>2224</v>
      </c>
      <c r="AP84" s="142">
        <v>0.5</v>
      </c>
      <c r="AQ84" s="157"/>
      <c r="AR84" s="156"/>
      <c r="AS84" s="156"/>
      <c r="AT84" s="155"/>
      <c r="AU84" s="89">
        <f>ROUND(ROUND(L81*X84,0)*AP84,0)</f>
        <v>478</v>
      </c>
      <c r="AV84" s="9"/>
    </row>
    <row r="85" spans="1:48" ht="14.25" customHeight="1" x14ac:dyDescent="0.3">
      <c r="A85" s="6">
        <v>22</v>
      </c>
      <c r="B85" s="154" t="s">
        <v>16</v>
      </c>
      <c r="C85" s="49" t="s">
        <v>2804</v>
      </c>
      <c r="D85" s="108"/>
      <c r="E85" s="109"/>
      <c r="F85" s="110"/>
      <c r="G85" s="1"/>
      <c r="H85" s="1"/>
      <c r="I85" s="1"/>
      <c r="J85" s="1"/>
      <c r="K85" s="41"/>
      <c r="L85" s="33"/>
      <c r="M85" s="1"/>
      <c r="N85" s="170"/>
      <c r="O85" s="170"/>
      <c r="P85" s="1"/>
      <c r="Q85" s="40"/>
      <c r="R85" s="30"/>
      <c r="S85" s="50"/>
      <c r="T85" s="50"/>
      <c r="U85" s="50"/>
      <c r="V85" s="50"/>
      <c r="W85" s="50"/>
      <c r="X85" s="52"/>
      <c r="Y85" s="171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165"/>
      <c r="AP85" s="195"/>
      <c r="AQ85" s="310" t="s">
        <v>2255</v>
      </c>
      <c r="AR85" s="311"/>
      <c r="AS85" s="311"/>
      <c r="AT85" s="312"/>
      <c r="AU85" s="89">
        <f>ROUND(L81,0)-AQ88</f>
        <v>986</v>
      </c>
      <c r="AV85" s="9"/>
    </row>
    <row r="86" spans="1:48" ht="14.25" customHeight="1" x14ac:dyDescent="0.3">
      <c r="A86" s="6">
        <v>22</v>
      </c>
      <c r="B86" s="154" t="s">
        <v>15</v>
      </c>
      <c r="C86" s="49" t="s">
        <v>2803</v>
      </c>
      <c r="D86" s="108"/>
      <c r="E86" s="109"/>
      <c r="F86" s="110"/>
      <c r="G86" s="1"/>
      <c r="H86" s="1"/>
      <c r="I86" s="1"/>
      <c r="J86" s="1"/>
      <c r="K86" s="41"/>
      <c r="L86" s="33"/>
      <c r="M86" s="1"/>
      <c r="N86" s="170"/>
      <c r="O86" s="170"/>
      <c r="P86" s="1"/>
      <c r="Q86" s="40"/>
      <c r="R86" s="1"/>
      <c r="S86" s="58"/>
      <c r="T86" s="58"/>
      <c r="U86" s="58"/>
      <c r="V86" s="58"/>
      <c r="W86" s="58"/>
      <c r="X86" s="158"/>
      <c r="Y86" s="74"/>
      <c r="Z86" s="304" t="s">
        <v>2230</v>
      </c>
      <c r="AA86" s="305"/>
      <c r="AB86" s="305"/>
      <c r="AC86" s="305"/>
      <c r="AD86" s="305"/>
      <c r="AE86" s="306"/>
      <c r="AF86" s="62" t="s">
        <v>2244</v>
      </c>
      <c r="AG86" s="62"/>
      <c r="AH86" s="62"/>
      <c r="AI86" s="62"/>
      <c r="AJ86" s="62"/>
      <c r="AK86" s="62"/>
      <c r="AL86" s="62"/>
      <c r="AM86" s="62"/>
      <c r="AN86" s="62"/>
      <c r="AO86" s="50" t="s">
        <v>2224</v>
      </c>
      <c r="AP86" s="142">
        <v>0.7</v>
      </c>
      <c r="AQ86" s="313"/>
      <c r="AR86" s="314"/>
      <c r="AS86" s="314"/>
      <c r="AT86" s="315"/>
      <c r="AU86" s="89">
        <f>ROUND(L81*AP86,0)-AQ88</f>
        <v>689</v>
      </c>
      <c r="AV86" s="9"/>
    </row>
    <row r="87" spans="1:48" ht="14.25" customHeight="1" x14ac:dyDescent="0.3">
      <c r="A87" s="6">
        <v>22</v>
      </c>
      <c r="B87" s="154" t="s">
        <v>14</v>
      </c>
      <c r="C87" s="49" t="s">
        <v>2802</v>
      </c>
      <c r="D87" s="108"/>
      <c r="E87" s="109"/>
      <c r="F87" s="110"/>
      <c r="G87" s="1"/>
      <c r="H87" s="1"/>
      <c r="I87" s="1"/>
      <c r="J87" s="1"/>
      <c r="K87" s="41"/>
      <c r="L87" s="33"/>
      <c r="M87" s="1"/>
      <c r="N87" s="169"/>
      <c r="O87" s="169"/>
      <c r="P87" s="1"/>
      <c r="Q87" s="40"/>
      <c r="R87" s="1"/>
      <c r="S87" s="58"/>
      <c r="T87" s="58"/>
      <c r="U87" s="58"/>
      <c r="V87" s="58"/>
      <c r="W87" s="58"/>
      <c r="X87" s="158"/>
      <c r="Y87" s="74"/>
      <c r="Z87" s="307"/>
      <c r="AA87" s="308"/>
      <c r="AB87" s="308"/>
      <c r="AC87" s="308"/>
      <c r="AD87" s="308"/>
      <c r="AE87" s="309"/>
      <c r="AF87" s="62" t="s">
        <v>2248</v>
      </c>
      <c r="AG87" s="62"/>
      <c r="AH87" s="62"/>
      <c r="AI87" s="62"/>
      <c r="AJ87" s="62"/>
      <c r="AK87" s="62"/>
      <c r="AL87" s="62"/>
      <c r="AM87" s="62"/>
      <c r="AN87" s="62"/>
      <c r="AO87" s="50" t="s">
        <v>2224</v>
      </c>
      <c r="AP87" s="142">
        <v>0.5</v>
      </c>
      <c r="AQ87" s="313"/>
      <c r="AR87" s="314"/>
      <c r="AS87" s="314"/>
      <c r="AT87" s="315"/>
      <c r="AU87" s="89">
        <f>ROUND(L81*AP87,0)-AQ88</f>
        <v>491</v>
      </c>
      <c r="AV87" s="9"/>
    </row>
    <row r="88" spans="1:48" ht="14.25" customHeight="1" x14ac:dyDescent="0.3">
      <c r="A88" s="6">
        <v>22</v>
      </c>
      <c r="B88" s="154" t="s">
        <v>13</v>
      </c>
      <c r="C88" s="49" t="s">
        <v>2801</v>
      </c>
      <c r="D88" s="108"/>
      <c r="E88" s="109"/>
      <c r="F88" s="110"/>
      <c r="G88" s="1"/>
      <c r="H88" s="1"/>
      <c r="I88" s="1"/>
      <c r="J88" s="1"/>
      <c r="K88" s="41"/>
      <c r="L88" s="33"/>
      <c r="M88" s="1"/>
      <c r="N88" s="181"/>
      <c r="O88" s="181"/>
      <c r="P88" s="159"/>
      <c r="Q88" s="40"/>
      <c r="R88" s="166" t="s">
        <v>2234</v>
      </c>
      <c r="S88" s="62"/>
      <c r="T88" s="62"/>
      <c r="U88" s="62"/>
      <c r="V88" s="62"/>
      <c r="W88" s="62"/>
      <c r="X88" s="168"/>
      <c r="Y88" s="167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165"/>
      <c r="AP88" s="195"/>
      <c r="AQ88" s="163">
        <v>5</v>
      </c>
      <c r="AR88" s="162" t="s">
        <v>2251</v>
      </c>
      <c r="AS88" s="162"/>
      <c r="AT88" s="161"/>
      <c r="AU88" s="89">
        <f>ROUND(L81*X90,0)-AQ88</f>
        <v>951</v>
      </c>
      <c r="AV88" s="9"/>
    </row>
    <row r="89" spans="1:48" ht="14.25" customHeight="1" x14ac:dyDescent="0.3">
      <c r="A89" s="6">
        <v>22</v>
      </c>
      <c r="B89" s="154" t="s">
        <v>12</v>
      </c>
      <c r="C89" s="49" t="s">
        <v>2800</v>
      </c>
      <c r="D89" s="108"/>
      <c r="E89" s="109"/>
      <c r="F89" s="110"/>
      <c r="G89" s="1"/>
      <c r="H89" s="1"/>
      <c r="I89" s="1"/>
      <c r="J89" s="1"/>
      <c r="K89" s="173"/>
      <c r="L89" s="160"/>
      <c r="M89" s="159"/>
      <c r="N89" s="181"/>
      <c r="O89" s="181"/>
      <c r="P89" s="159"/>
      <c r="Q89" s="40"/>
      <c r="R89" s="67" t="s">
        <v>2231</v>
      </c>
      <c r="S89" s="58"/>
      <c r="T89" s="58"/>
      <c r="U89" s="58"/>
      <c r="V89" s="58"/>
      <c r="W89" s="58"/>
      <c r="X89" s="158"/>
      <c r="Y89" s="74"/>
      <c r="Z89" s="304" t="s">
        <v>2230</v>
      </c>
      <c r="AA89" s="305"/>
      <c r="AB89" s="305"/>
      <c r="AC89" s="305"/>
      <c r="AD89" s="305"/>
      <c r="AE89" s="306"/>
      <c r="AF89" s="62" t="s">
        <v>2244</v>
      </c>
      <c r="AG89" s="62"/>
      <c r="AH89" s="62"/>
      <c r="AI89" s="62"/>
      <c r="AJ89" s="62"/>
      <c r="AK89" s="62"/>
      <c r="AL89" s="62"/>
      <c r="AM89" s="62"/>
      <c r="AN89" s="62"/>
      <c r="AO89" s="50" t="s">
        <v>2224</v>
      </c>
      <c r="AP89" s="142">
        <v>0.7</v>
      </c>
      <c r="AQ89" s="157"/>
      <c r="AR89" s="156"/>
      <c r="AS89" s="156"/>
      <c r="AT89" s="155"/>
      <c r="AU89" s="89">
        <f>ROUND(ROUND(L81*X90,0)*AP89,0)-AQ88</f>
        <v>664</v>
      </c>
      <c r="AV89" s="9"/>
    </row>
    <row r="90" spans="1:48" ht="14.25" customHeight="1" x14ac:dyDescent="0.3">
      <c r="A90" s="6">
        <v>22</v>
      </c>
      <c r="B90" s="154" t="s">
        <v>11</v>
      </c>
      <c r="C90" s="49" t="s">
        <v>2799</v>
      </c>
      <c r="D90" s="108"/>
      <c r="E90" s="109"/>
      <c r="F90" s="110"/>
      <c r="G90" s="1"/>
      <c r="H90" s="1"/>
      <c r="I90" s="1"/>
      <c r="J90" s="1"/>
      <c r="K90" s="173"/>
      <c r="L90" s="160"/>
      <c r="M90" s="159"/>
      <c r="N90" s="181"/>
      <c r="O90" s="181"/>
      <c r="P90" s="159"/>
      <c r="Q90" s="40"/>
      <c r="R90" s="7"/>
      <c r="S90" s="7"/>
      <c r="T90" s="7"/>
      <c r="U90" s="7"/>
      <c r="V90" s="7"/>
      <c r="W90" s="127" t="s">
        <v>2224</v>
      </c>
      <c r="X90" s="150">
        <v>0.96499999999999997</v>
      </c>
      <c r="Y90" s="149"/>
      <c r="Z90" s="307"/>
      <c r="AA90" s="308"/>
      <c r="AB90" s="308"/>
      <c r="AC90" s="308"/>
      <c r="AD90" s="308"/>
      <c r="AE90" s="309"/>
      <c r="AF90" s="62" t="s">
        <v>2248</v>
      </c>
      <c r="AG90" s="62"/>
      <c r="AH90" s="62"/>
      <c r="AI90" s="62"/>
      <c r="AJ90" s="62"/>
      <c r="AK90" s="62"/>
      <c r="AL90" s="62"/>
      <c r="AM90" s="62"/>
      <c r="AN90" s="62"/>
      <c r="AO90" s="50" t="s">
        <v>2224</v>
      </c>
      <c r="AP90" s="142">
        <v>0.5</v>
      </c>
      <c r="AQ90" s="172"/>
      <c r="AR90" s="146"/>
      <c r="AS90" s="146"/>
      <c r="AT90" s="145"/>
      <c r="AU90" s="89">
        <f>ROUND(ROUND(L81*X90,0)*AP90,0)-AQ88</f>
        <v>473</v>
      </c>
      <c r="AV90" s="9"/>
    </row>
    <row r="91" spans="1:48" ht="14.25" customHeight="1" x14ac:dyDescent="0.3">
      <c r="A91" s="6">
        <v>22</v>
      </c>
      <c r="B91" s="154">
        <v>4405</v>
      </c>
      <c r="C91" s="49" t="s">
        <v>2798</v>
      </c>
      <c r="D91" s="108"/>
      <c r="E91" s="109"/>
      <c r="F91" s="110"/>
      <c r="G91" s="1"/>
      <c r="H91" s="1"/>
      <c r="I91" s="1"/>
      <c r="J91" s="159"/>
      <c r="K91" s="47" t="s">
        <v>2772</v>
      </c>
      <c r="L91" s="164"/>
      <c r="M91" s="165"/>
      <c r="N91" s="186"/>
      <c r="O91" s="186"/>
      <c r="P91" s="30"/>
      <c r="Q91" s="48"/>
      <c r="R91" s="30"/>
      <c r="S91" s="50"/>
      <c r="T91" s="50"/>
      <c r="U91" s="50"/>
      <c r="V91" s="50"/>
      <c r="W91" s="50"/>
      <c r="X91" s="52"/>
      <c r="Y91" s="171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165"/>
      <c r="AP91" s="164"/>
      <c r="AQ91" s="176"/>
      <c r="AR91" s="165"/>
      <c r="AS91" s="165"/>
      <c r="AT91" s="175"/>
      <c r="AU91" s="89">
        <f>ROUND(L93,0)</f>
        <v>785</v>
      </c>
      <c r="AV91" s="9"/>
    </row>
    <row r="92" spans="1:48" ht="14.25" customHeight="1" x14ac:dyDescent="0.3">
      <c r="A92" s="6">
        <v>22</v>
      </c>
      <c r="B92" s="154">
        <v>4406</v>
      </c>
      <c r="C92" s="49" t="s">
        <v>2797</v>
      </c>
      <c r="D92" s="108"/>
      <c r="E92" s="109"/>
      <c r="F92" s="110"/>
      <c r="G92" s="1"/>
      <c r="H92" s="1"/>
      <c r="I92" s="1"/>
      <c r="J92" s="159"/>
      <c r="K92" s="173"/>
      <c r="L92" s="160"/>
      <c r="M92" s="159"/>
      <c r="N92" s="170"/>
      <c r="O92" s="170"/>
      <c r="P92" s="159"/>
      <c r="Q92" s="40"/>
      <c r="R92" s="1"/>
      <c r="S92" s="58"/>
      <c r="T92" s="58"/>
      <c r="U92" s="58"/>
      <c r="V92" s="58"/>
      <c r="W92" s="58"/>
      <c r="X92" s="158"/>
      <c r="Y92" s="74"/>
      <c r="Z92" s="304" t="s">
        <v>2230</v>
      </c>
      <c r="AA92" s="305"/>
      <c r="AB92" s="305"/>
      <c r="AC92" s="305"/>
      <c r="AD92" s="305"/>
      <c r="AE92" s="306"/>
      <c r="AF92" s="62" t="s">
        <v>2244</v>
      </c>
      <c r="AG92" s="62"/>
      <c r="AH92" s="62"/>
      <c r="AI92" s="62"/>
      <c r="AJ92" s="62"/>
      <c r="AK92" s="62"/>
      <c r="AL92" s="62"/>
      <c r="AM92" s="62"/>
      <c r="AN92" s="62"/>
      <c r="AO92" s="50" t="s">
        <v>2224</v>
      </c>
      <c r="AP92" s="142">
        <v>0.7</v>
      </c>
      <c r="AQ92" s="157"/>
      <c r="AR92" s="156"/>
      <c r="AS92" s="156"/>
      <c r="AT92" s="155"/>
      <c r="AU92" s="89">
        <f>ROUND(L93*AP92,0)</f>
        <v>550</v>
      </c>
      <c r="AV92" s="9"/>
    </row>
    <row r="93" spans="1:48" ht="14.25" customHeight="1" x14ac:dyDescent="0.3">
      <c r="A93" s="6">
        <v>22</v>
      </c>
      <c r="B93" s="154" t="s">
        <v>88</v>
      </c>
      <c r="C93" s="49" t="s">
        <v>2796</v>
      </c>
      <c r="D93" s="108"/>
      <c r="E93" s="109"/>
      <c r="F93" s="110"/>
      <c r="G93" s="1"/>
      <c r="H93" s="1"/>
      <c r="I93" s="1"/>
      <c r="J93" s="159"/>
      <c r="K93" s="173"/>
      <c r="L93" s="174">
        <v>785</v>
      </c>
      <c r="M93" s="1" t="s">
        <v>1860</v>
      </c>
      <c r="N93" s="169"/>
      <c r="O93" s="169"/>
      <c r="P93" s="1"/>
      <c r="Q93" s="40"/>
      <c r="R93" s="1"/>
      <c r="S93" s="58"/>
      <c r="T93" s="58"/>
      <c r="U93" s="58"/>
      <c r="V93" s="58"/>
      <c r="W93" s="58"/>
      <c r="X93" s="158"/>
      <c r="Y93" s="74"/>
      <c r="Z93" s="307"/>
      <c r="AA93" s="308"/>
      <c r="AB93" s="308"/>
      <c r="AC93" s="308"/>
      <c r="AD93" s="308"/>
      <c r="AE93" s="309"/>
      <c r="AF93" s="62" t="s">
        <v>2248</v>
      </c>
      <c r="AG93" s="62"/>
      <c r="AH93" s="62"/>
      <c r="AI93" s="62"/>
      <c r="AJ93" s="62"/>
      <c r="AK93" s="62"/>
      <c r="AL93" s="62"/>
      <c r="AM93" s="62"/>
      <c r="AN93" s="62"/>
      <c r="AO93" s="50" t="s">
        <v>2224</v>
      </c>
      <c r="AP93" s="142">
        <v>0.5</v>
      </c>
      <c r="AQ93" s="157"/>
      <c r="AR93" s="156"/>
      <c r="AS93" s="156"/>
      <c r="AT93" s="155"/>
      <c r="AU93" s="89">
        <f>ROUND(L93*AP93,0)</f>
        <v>393</v>
      </c>
      <c r="AV93" s="9"/>
    </row>
    <row r="94" spans="1:48" ht="14.25" customHeight="1" x14ac:dyDescent="0.3">
      <c r="A94" s="6">
        <v>22</v>
      </c>
      <c r="B94" s="154">
        <v>4407</v>
      </c>
      <c r="C94" s="49" t="s">
        <v>2795</v>
      </c>
      <c r="D94" s="108"/>
      <c r="E94" s="109"/>
      <c r="F94" s="110"/>
      <c r="G94" s="1"/>
      <c r="H94" s="1"/>
      <c r="I94" s="1"/>
      <c r="J94" s="159"/>
      <c r="K94" s="173"/>
      <c r="L94" s="160"/>
      <c r="M94" s="159"/>
      <c r="N94" s="169"/>
      <c r="O94" s="169"/>
      <c r="P94" s="1"/>
      <c r="Q94" s="40"/>
      <c r="R94" s="166" t="s">
        <v>2234</v>
      </c>
      <c r="S94" s="62"/>
      <c r="T94" s="62"/>
      <c r="U94" s="62"/>
      <c r="V94" s="62"/>
      <c r="W94" s="62"/>
      <c r="X94" s="168"/>
      <c r="Y94" s="167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165"/>
      <c r="AP94" s="195"/>
      <c r="AQ94" s="173"/>
      <c r="AR94" s="159"/>
      <c r="AS94" s="159"/>
      <c r="AT94" s="161"/>
      <c r="AU94" s="89">
        <f>ROUND(L93*X96,0)</f>
        <v>758</v>
      </c>
      <c r="AV94" s="9"/>
    </row>
    <row r="95" spans="1:48" ht="14.25" customHeight="1" x14ac:dyDescent="0.3">
      <c r="A95" s="6">
        <v>22</v>
      </c>
      <c r="B95" s="154">
        <v>4408</v>
      </c>
      <c r="C95" s="49" t="s">
        <v>2794</v>
      </c>
      <c r="D95" s="108"/>
      <c r="E95" s="109"/>
      <c r="F95" s="110"/>
      <c r="G95" s="1"/>
      <c r="H95" s="1"/>
      <c r="I95" s="1"/>
      <c r="J95" s="159"/>
      <c r="K95" s="173"/>
      <c r="L95" s="160"/>
      <c r="M95" s="159"/>
      <c r="N95" s="169"/>
      <c r="O95" s="169"/>
      <c r="P95" s="1"/>
      <c r="Q95" s="40"/>
      <c r="R95" s="67" t="s">
        <v>2231</v>
      </c>
      <c r="S95" s="58"/>
      <c r="T95" s="58"/>
      <c r="U95" s="58"/>
      <c r="V95" s="58"/>
      <c r="W95" s="58"/>
      <c r="X95" s="158"/>
      <c r="Y95" s="74"/>
      <c r="Z95" s="304" t="s">
        <v>2230</v>
      </c>
      <c r="AA95" s="305"/>
      <c r="AB95" s="305"/>
      <c r="AC95" s="305"/>
      <c r="AD95" s="305"/>
      <c r="AE95" s="306"/>
      <c r="AF95" s="62" t="s">
        <v>2244</v>
      </c>
      <c r="AG95" s="62"/>
      <c r="AH95" s="62"/>
      <c r="AI95" s="62"/>
      <c r="AJ95" s="62"/>
      <c r="AK95" s="62"/>
      <c r="AL95" s="62"/>
      <c r="AM95" s="62"/>
      <c r="AN95" s="62"/>
      <c r="AO95" s="50" t="s">
        <v>2224</v>
      </c>
      <c r="AP95" s="142">
        <v>0.7</v>
      </c>
      <c r="AQ95" s="157"/>
      <c r="AR95" s="156"/>
      <c r="AS95" s="156"/>
      <c r="AT95" s="155"/>
      <c r="AU95" s="89">
        <f>ROUND(ROUND(L93*X96,0)*AP95,0)</f>
        <v>531</v>
      </c>
      <c r="AV95" s="9"/>
    </row>
    <row r="96" spans="1:48" ht="14.25" customHeight="1" x14ac:dyDescent="0.3">
      <c r="A96" s="6">
        <v>22</v>
      </c>
      <c r="B96" s="154" t="s">
        <v>87</v>
      </c>
      <c r="C96" s="49" t="s">
        <v>2793</v>
      </c>
      <c r="D96" s="108"/>
      <c r="E96" s="109"/>
      <c r="F96" s="110"/>
      <c r="G96" s="1"/>
      <c r="H96" s="1"/>
      <c r="I96" s="1"/>
      <c r="J96" s="159"/>
      <c r="K96" s="173"/>
      <c r="L96" s="160"/>
      <c r="M96" s="159"/>
      <c r="N96" s="169"/>
      <c r="O96" s="169"/>
      <c r="P96" s="1"/>
      <c r="Q96" s="40"/>
      <c r="R96" s="7"/>
      <c r="S96" s="7"/>
      <c r="T96" s="7"/>
      <c r="U96" s="7"/>
      <c r="V96" s="7"/>
      <c r="W96" s="127" t="s">
        <v>2224</v>
      </c>
      <c r="X96" s="150">
        <v>0.96499999999999997</v>
      </c>
      <c r="Y96" s="149"/>
      <c r="Z96" s="307"/>
      <c r="AA96" s="308"/>
      <c r="AB96" s="308"/>
      <c r="AC96" s="308"/>
      <c r="AD96" s="308"/>
      <c r="AE96" s="309"/>
      <c r="AF96" s="62" t="s">
        <v>2248</v>
      </c>
      <c r="AG96" s="62"/>
      <c r="AH96" s="62"/>
      <c r="AI96" s="62"/>
      <c r="AJ96" s="62"/>
      <c r="AK96" s="62"/>
      <c r="AL96" s="62"/>
      <c r="AM96" s="62"/>
      <c r="AN96" s="62"/>
      <c r="AO96" s="50" t="s">
        <v>2224</v>
      </c>
      <c r="AP96" s="142">
        <v>0.5</v>
      </c>
      <c r="AQ96" s="157"/>
      <c r="AR96" s="156"/>
      <c r="AS96" s="156"/>
      <c r="AT96" s="155"/>
      <c r="AU96" s="89">
        <f>ROUND(ROUND(L93*X96,0)*AP96,0)</f>
        <v>379</v>
      </c>
      <c r="AV96" s="9"/>
    </row>
    <row r="97" spans="1:48" ht="14.25" customHeight="1" x14ac:dyDescent="0.3">
      <c r="A97" s="6">
        <v>22</v>
      </c>
      <c r="B97" s="154" t="s">
        <v>10</v>
      </c>
      <c r="C97" s="49" t="s">
        <v>2792</v>
      </c>
      <c r="D97" s="108"/>
      <c r="E97" s="109"/>
      <c r="F97" s="110"/>
      <c r="G97" s="1"/>
      <c r="H97" s="1"/>
      <c r="I97" s="1"/>
      <c r="J97" s="159"/>
      <c r="K97" s="41"/>
      <c r="L97" s="160"/>
      <c r="M97" s="159"/>
      <c r="N97" s="181"/>
      <c r="O97" s="181"/>
      <c r="P97" s="1"/>
      <c r="Q97" s="40"/>
      <c r="R97" s="30"/>
      <c r="S97" s="50"/>
      <c r="T97" s="50"/>
      <c r="U97" s="50"/>
      <c r="V97" s="50"/>
      <c r="W97" s="50"/>
      <c r="X97" s="52"/>
      <c r="Y97" s="171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165"/>
      <c r="AP97" s="195"/>
      <c r="AQ97" s="310" t="s">
        <v>2255</v>
      </c>
      <c r="AR97" s="311"/>
      <c r="AS97" s="311"/>
      <c r="AT97" s="312"/>
      <c r="AU97" s="89">
        <f>ROUND(L93,0)-AQ100</f>
        <v>780</v>
      </c>
      <c r="AV97" s="9"/>
    </row>
    <row r="98" spans="1:48" ht="14.25" customHeight="1" x14ac:dyDescent="0.3">
      <c r="A98" s="6">
        <v>22</v>
      </c>
      <c r="B98" s="154" t="s">
        <v>9</v>
      </c>
      <c r="C98" s="49" t="s">
        <v>2791</v>
      </c>
      <c r="D98" s="108"/>
      <c r="E98" s="109"/>
      <c r="F98" s="110"/>
      <c r="G98" s="1"/>
      <c r="H98" s="1"/>
      <c r="I98" s="1"/>
      <c r="J98" s="159"/>
      <c r="K98" s="173"/>
      <c r="L98" s="160"/>
      <c r="M98" s="159"/>
      <c r="N98" s="170"/>
      <c r="O98" s="170"/>
      <c r="P98" s="1"/>
      <c r="Q98" s="40"/>
      <c r="R98" s="1"/>
      <c r="S98" s="58"/>
      <c r="T98" s="58"/>
      <c r="U98" s="58"/>
      <c r="V98" s="58"/>
      <c r="W98" s="58"/>
      <c r="X98" s="158"/>
      <c r="Y98" s="74"/>
      <c r="Z98" s="304" t="s">
        <v>2230</v>
      </c>
      <c r="AA98" s="305"/>
      <c r="AB98" s="305"/>
      <c r="AC98" s="305"/>
      <c r="AD98" s="305"/>
      <c r="AE98" s="306"/>
      <c r="AF98" s="62" t="s">
        <v>2244</v>
      </c>
      <c r="AG98" s="62"/>
      <c r="AH98" s="62"/>
      <c r="AI98" s="62"/>
      <c r="AJ98" s="62"/>
      <c r="AK98" s="62"/>
      <c r="AL98" s="62"/>
      <c r="AM98" s="62"/>
      <c r="AN98" s="62"/>
      <c r="AO98" s="50" t="s">
        <v>2224</v>
      </c>
      <c r="AP98" s="142">
        <v>0.7</v>
      </c>
      <c r="AQ98" s="313"/>
      <c r="AR98" s="314"/>
      <c r="AS98" s="314"/>
      <c r="AT98" s="315"/>
      <c r="AU98" s="89">
        <f>ROUND(L93*AP98,0)-AQ100</f>
        <v>545</v>
      </c>
      <c r="AV98" s="9"/>
    </row>
    <row r="99" spans="1:48" ht="14.25" customHeight="1" x14ac:dyDescent="0.3">
      <c r="A99" s="6">
        <v>22</v>
      </c>
      <c r="B99" s="154" t="s">
        <v>8</v>
      </c>
      <c r="C99" s="49" t="s">
        <v>2790</v>
      </c>
      <c r="D99" s="108"/>
      <c r="E99" s="109"/>
      <c r="F99" s="110"/>
      <c r="G99" s="1"/>
      <c r="H99" s="1"/>
      <c r="I99" s="1"/>
      <c r="J99" s="159"/>
      <c r="K99" s="173"/>
      <c r="L99" s="160"/>
      <c r="M99" s="159"/>
      <c r="N99" s="169"/>
      <c r="O99" s="169"/>
      <c r="P99" s="1"/>
      <c r="Q99" s="40"/>
      <c r="R99" s="1"/>
      <c r="S99" s="58"/>
      <c r="T99" s="58"/>
      <c r="U99" s="58"/>
      <c r="V99" s="58"/>
      <c r="W99" s="58"/>
      <c r="X99" s="158"/>
      <c r="Y99" s="74"/>
      <c r="Z99" s="307"/>
      <c r="AA99" s="308"/>
      <c r="AB99" s="308"/>
      <c r="AC99" s="308"/>
      <c r="AD99" s="308"/>
      <c r="AE99" s="309"/>
      <c r="AF99" s="62" t="s">
        <v>2248</v>
      </c>
      <c r="AG99" s="62"/>
      <c r="AH99" s="62"/>
      <c r="AI99" s="62"/>
      <c r="AJ99" s="62"/>
      <c r="AK99" s="62"/>
      <c r="AL99" s="62"/>
      <c r="AM99" s="62"/>
      <c r="AN99" s="62"/>
      <c r="AO99" s="50" t="s">
        <v>2224</v>
      </c>
      <c r="AP99" s="142">
        <v>0.5</v>
      </c>
      <c r="AQ99" s="313"/>
      <c r="AR99" s="314"/>
      <c r="AS99" s="314"/>
      <c r="AT99" s="315"/>
      <c r="AU99" s="89">
        <f>ROUND(L93*AP99,0)-AQ100</f>
        <v>388</v>
      </c>
      <c r="AV99" s="9"/>
    </row>
    <row r="100" spans="1:48" ht="14.25" customHeight="1" x14ac:dyDescent="0.3">
      <c r="A100" s="6">
        <v>22</v>
      </c>
      <c r="B100" s="154" t="s">
        <v>7</v>
      </c>
      <c r="C100" s="49" t="s">
        <v>2789</v>
      </c>
      <c r="D100" s="108"/>
      <c r="E100" s="109"/>
      <c r="F100" s="110"/>
      <c r="G100" s="1"/>
      <c r="H100" s="1"/>
      <c r="I100" s="1"/>
      <c r="J100" s="159"/>
      <c r="K100" s="173"/>
      <c r="L100" s="160"/>
      <c r="M100" s="159"/>
      <c r="N100" s="169"/>
      <c r="O100" s="169"/>
      <c r="P100" s="1"/>
      <c r="Q100" s="40"/>
      <c r="R100" s="166" t="s">
        <v>2234</v>
      </c>
      <c r="S100" s="62"/>
      <c r="T100" s="62"/>
      <c r="U100" s="62"/>
      <c r="V100" s="62"/>
      <c r="W100" s="62"/>
      <c r="X100" s="168"/>
      <c r="Y100" s="167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165"/>
      <c r="AP100" s="195"/>
      <c r="AQ100" s="163">
        <v>5</v>
      </c>
      <c r="AR100" s="162" t="s">
        <v>2251</v>
      </c>
      <c r="AS100" s="162"/>
      <c r="AT100" s="161"/>
      <c r="AU100" s="89">
        <f>ROUND(L93*X102,0)-AQ100</f>
        <v>753</v>
      </c>
      <c r="AV100" s="9"/>
    </row>
    <row r="101" spans="1:48" ht="14.25" customHeight="1" x14ac:dyDescent="0.3">
      <c r="A101" s="6">
        <v>22</v>
      </c>
      <c r="B101" s="154" t="s">
        <v>6</v>
      </c>
      <c r="C101" s="49" t="s">
        <v>2788</v>
      </c>
      <c r="D101" s="108"/>
      <c r="E101" s="109"/>
      <c r="F101" s="110"/>
      <c r="G101" s="1"/>
      <c r="H101" s="1"/>
      <c r="I101" s="1"/>
      <c r="J101" s="159"/>
      <c r="K101" s="173"/>
      <c r="L101" s="160"/>
      <c r="M101" s="159"/>
      <c r="N101" s="169"/>
      <c r="O101" s="169"/>
      <c r="P101" s="1"/>
      <c r="Q101" s="40"/>
      <c r="R101" s="67" t="s">
        <v>2231</v>
      </c>
      <c r="S101" s="58"/>
      <c r="T101" s="58"/>
      <c r="U101" s="58"/>
      <c r="V101" s="58"/>
      <c r="W101" s="58"/>
      <c r="X101" s="158"/>
      <c r="Y101" s="74"/>
      <c r="Z101" s="304" t="s">
        <v>2230</v>
      </c>
      <c r="AA101" s="305"/>
      <c r="AB101" s="305"/>
      <c r="AC101" s="305"/>
      <c r="AD101" s="305"/>
      <c r="AE101" s="306"/>
      <c r="AF101" s="62" t="s">
        <v>2244</v>
      </c>
      <c r="AG101" s="62"/>
      <c r="AH101" s="62"/>
      <c r="AI101" s="62"/>
      <c r="AJ101" s="62"/>
      <c r="AK101" s="62"/>
      <c r="AL101" s="62"/>
      <c r="AM101" s="62"/>
      <c r="AN101" s="62"/>
      <c r="AO101" s="50" t="s">
        <v>2224</v>
      </c>
      <c r="AP101" s="142">
        <v>0.7</v>
      </c>
      <c r="AQ101" s="157"/>
      <c r="AR101" s="156"/>
      <c r="AS101" s="156"/>
      <c r="AT101" s="155"/>
      <c r="AU101" s="89">
        <f>ROUND(ROUND(L93*X102,0)*AP101,0)-AQ100</f>
        <v>526</v>
      </c>
      <c r="AV101" s="9"/>
    </row>
    <row r="102" spans="1:48" ht="14.25" customHeight="1" x14ac:dyDescent="0.3">
      <c r="A102" s="6">
        <v>22</v>
      </c>
      <c r="B102" s="154" t="s">
        <v>5</v>
      </c>
      <c r="C102" s="49" t="s">
        <v>2787</v>
      </c>
      <c r="D102" s="108"/>
      <c r="E102" s="109"/>
      <c r="F102" s="110"/>
      <c r="G102" s="1"/>
      <c r="H102" s="1"/>
      <c r="I102" s="1"/>
      <c r="J102" s="159"/>
      <c r="K102" s="173"/>
      <c r="L102" s="160"/>
      <c r="M102" s="159"/>
      <c r="N102" s="169"/>
      <c r="O102" s="169"/>
      <c r="P102" s="1"/>
      <c r="Q102" s="40"/>
      <c r="R102" s="7"/>
      <c r="S102" s="7"/>
      <c r="T102" s="7"/>
      <c r="U102" s="7"/>
      <c r="V102" s="7"/>
      <c r="W102" s="127" t="s">
        <v>2224</v>
      </c>
      <c r="X102" s="150">
        <v>0.96499999999999997</v>
      </c>
      <c r="Y102" s="149"/>
      <c r="Z102" s="307"/>
      <c r="AA102" s="308"/>
      <c r="AB102" s="308"/>
      <c r="AC102" s="308"/>
      <c r="AD102" s="308"/>
      <c r="AE102" s="309"/>
      <c r="AF102" s="62" t="s">
        <v>2248</v>
      </c>
      <c r="AG102" s="62"/>
      <c r="AH102" s="62"/>
      <c r="AI102" s="62"/>
      <c r="AJ102" s="62"/>
      <c r="AK102" s="62"/>
      <c r="AL102" s="62"/>
      <c r="AM102" s="62"/>
      <c r="AN102" s="62"/>
      <c r="AO102" s="50" t="s">
        <v>2224</v>
      </c>
      <c r="AP102" s="142">
        <v>0.5</v>
      </c>
      <c r="AQ102" s="172"/>
      <c r="AR102" s="146"/>
      <c r="AS102" s="146"/>
      <c r="AT102" s="145"/>
      <c r="AU102" s="89">
        <f>ROUND(ROUND(L93*X102,0)*AP102,0)-AQ100</f>
        <v>374</v>
      </c>
      <c r="AV102" s="9"/>
    </row>
    <row r="103" spans="1:48" ht="14.25" customHeight="1" x14ac:dyDescent="0.3">
      <c r="A103" s="6">
        <v>22</v>
      </c>
      <c r="B103" s="154">
        <v>4411</v>
      </c>
      <c r="C103" s="49" t="s">
        <v>2786</v>
      </c>
      <c r="D103" s="108"/>
      <c r="E103" s="109"/>
      <c r="F103" s="110"/>
      <c r="G103" s="298" t="s">
        <v>2785</v>
      </c>
      <c r="H103" s="299"/>
      <c r="I103" s="299"/>
      <c r="J103" s="300"/>
      <c r="K103" s="47" t="s">
        <v>2513</v>
      </c>
      <c r="L103" s="36"/>
      <c r="M103" s="30"/>
      <c r="N103" s="184"/>
      <c r="O103" s="184"/>
      <c r="P103" s="30"/>
      <c r="Q103" s="48"/>
      <c r="R103" s="30"/>
      <c r="S103" s="50"/>
      <c r="T103" s="50"/>
      <c r="U103" s="50"/>
      <c r="V103" s="50"/>
      <c r="W103" s="50"/>
      <c r="X103" s="52"/>
      <c r="Y103" s="171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165"/>
      <c r="AP103" s="164"/>
      <c r="AQ103" s="176"/>
      <c r="AR103" s="165"/>
      <c r="AS103" s="165"/>
      <c r="AT103" s="175"/>
      <c r="AU103" s="89">
        <f>ROUND(L105,0)</f>
        <v>720</v>
      </c>
      <c r="AV103" s="9"/>
    </row>
    <row r="104" spans="1:48" ht="14.25" customHeight="1" x14ac:dyDescent="0.3">
      <c r="A104" s="6">
        <v>22</v>
      </c>
      <c r="B104" s="154">
        <v>4412</v>
      </c>
      <c r="C104" s="49" t="s">
        <v>2784</v>
      </c>
      <c r="D104" s="108"/>
      <c r="E104" s="109"/>
      <c r="F104" s="110"/>
      <c r="G104" s="301"/>
      <c r="H104" s="302"/>
      <c r="I104" s="302"/>
      <c r="J104" s="303"/>
      <c r="K104" s="41" t="s">
        <v>2511</v>
      </c>
      <c r="L104" s="33"/>
      <c r="M104" s="1"/>
      <c r="N104" s="170"/>
      <c r="O104" s="170"/>
      <c r="P104" s="159"/>
      <c r="Q104" s="40"/>
      <c r="R104" s="1"/>
      <c r="S104" s="58"/>
      <c r="T104" s="58"/>
      <c r="U104" s="58"/>
      <c r="V104" s="58"/>
      <c r="W104" s="58"/>
      <c r="X104" s="158"/>
      <c r="Y104" s="74"/>
      <c r="Z104" s="304" t="s">
        <v>2230</v>
      </c>
      <c r="AA104" s="305"/>
      <c r="AB104" s="305"/>
      <c r="AC104" s="305"/>
      <c r="AD104" s="305"/>
      <c r="AE104" s="306"/>
      <c r="AF104" s="62" t="s">
        <v>2244</v>
      </c>
      <c r="AG104" s="62"/>
      <c r="AH104" s="62"/>
      <c r="AI104" s="62"/>
      <c r="AJ104" s="62"/>
      <c r="AK104" s="62"/>
      <c r="AL104" s="62"/>
      <c r="AM104" s="62"/>
      <c r="AN104" s="62"/>
      <c r="AO104" s="50" t="s">
        <v>2224</v>
      </c>
      <c r="AP104" s="142">
        <v>0.7</v>
      </c>
      <c r="AQ104" s="157"/>
      <c r="AR104" s="156"/>
      <c r="AS104" s="156"/>
      <c r="AT104" s="155"/>
      <c r="AU104" s="89">
        <f>ROUND(L105*AP104,0)</f>
        <v>504</v>
      </c>
      <c r="AV104" s="9"/>
    </row>
    <row r="105" spans="1:48" ht="14.25" customHeight="1" x14ac:dyDescent="0.3">
      <c r="A105" s="6">
        <v>22</v>
      </c>
      <c r="B105" s="154" t="s">
        <v>86</v>
      </c>
      <c r="C105" s="49" t="s">
        <v>2783</v>
      </c>
      <c r="D105" s="108"/>
      <c r="E105" s="109"/>
      <c r="F105" s="110"/>
      <c r="G105" s="301"/>
      <c r="H105" s="302"/>
      <c r="I105" s="302"/>
      <c r="J105" s="303"/>
      <c r="K105" s="41"/>
      <c r="L105" s="174">
        <v>720</v>
      </c>
      <c r="M105" s="1" t="s">
        <v>1860</v>
      </c>
      <c r="N105" s="169"/>
      <c r="O105" s="169"/>
      <c r="P105" s="1"/>
      <c r="Q105" s="40"/>
      <c r="R105" s="1"/>
      <c r="S105" s="58"/>
      <c r="T105" s="58"/>
      <c r="U105" s="58"/>
      <c r="V105" s="58"/>
      <c r="W105" s="58"/>
      <c r="X105" s="158"/>
      <c r="Y105" s="74"/>
      <c r="Z105" s="307"/>
      <c r="AA105" s="308"/>
      <c r="AB105" s="308"/>
      <c r="AC105" s="308"/>
      <c r="AD105" s="308"/>
      <c r="AE105" s="309"/>
      <c r="AF105" s="62" t="s">
        <v>2248</v>
      </c>
      <c r="AG105" s="62"/>
      <c r="AH105" s="62"/>
      <c r="AI105" s="62"/>
      <c r="AJ105" s="62"/>
      <c r="AK105" s="62"/>
      <c r="AL105" s="62"/>
      <c r="AM105" s="62"/>
      <c r="AN105" s="62"/>
      <c r="AO105" s="50" t="s">
        <v>2224</v>
      </c>
      <c r="AP105" s="142">
        <v>0.5</v>
      </c>
      <c r="AQ105" s="157"/>
      <c r="AR105" s="156"/>
      <c r="AS105" s="156"/>
      <c r="AT105" s="155"/>
      <c r="AU105" s="89">
        <f>ROUND(L105*AP105,0)</f>
        <v>360</v>
      </c>
      <c r="AV105" s="9"/>
    </row>
    <row r="106" spans="1:48" ht="14.25" customHeight="1" x14ac:dyDescent="0.3">
      <c r="A106" s="6">
        <v>22</v>
      </c>
      <c r="B106" s="154">
        <v>4413</v>
      </c>
      <c r="C106" s="49" t="s">
        <v>2782</v>
      </c>
      <c r="D106" s="108"/>
      <c r="E106" s="109"/>
      <c r="F106" s="110"/>
      <c r="G106" s="108"/>
      <c r="H106" s="109"/>
      <c r="I106" s="109"/>
      <c r="J106" s="110"/>
      <c r="K106" s="41"/>
      <c r="L106" s="33"/>
      <c r="M106" s="1"/>
      <c r="N106" s="181"/>
      <c r="O106" s="181"/>
      <c r="P106" s="159"/>
      <c r="Q106" s="40"/>
      <c r="R106" s="166" t="s">
        <v>2234</v>
      </c>
      <c r="S106" s="62"/>
      <c r="T106" s="62"/>
      <c r="U106" s="62"/>
      <c r="V106" s="62"/>
      <c r="W106" s="62"/>
      <c r="X106" s="168"/>
      <c r="Y106" s="167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65"/>
      <c r="AP106" s="195"/>
      <c r="AQ106" s="173"/>
      <c r="AR106" s="159"/>
      <c r="AS106" s="159"/>
      <c r="AT106" s="161"/>
      <c r="AU106" s="89">
        <f>ROUND(L105*X108,0)</f>
        <v>695</v>
      </c>
      <c r="AV106" s="9"/>
    </row>
    <row r="107" spans="1:48" ht="14.25" customHeight="1" x14ac:dyDescent="0.3">
      <c r="A107" s="6">
        <v>22</v>
      </c>
      <c r="B107" s="154">
        <v>4414</v>
      </c>
      <c r="C107" s="49" t="s">
        <v>2781</v>
      </c>
      <c r="D107" s="108"/>
      <c r="E107" s="109"/>
      <c r="F107" s="110"/>
      <c r="G107" s="1"/>
      <c r="H107" s="1"/>
      <c r="I107" s="1"/>
      <c r="J107" s="1"/>
      <c r="K107" s="173"/>
      <c r="L107" s="160"/>
      <c r="M107" s="159"/>
      <c r="N107" s="181"/>
      <c r="O107" s="181"/>
      <c r="P107" s="159"/>
      <c r="Q107" s="40"/>
      <c r="R107" s="67" t="s">
        <v>2231</v>
      </c>
      <c r="S107" s="58"/>
      <c r="T107" s="58"/>
      <c r="U107" s="58"/>
      <c r="V107" s="58"/>
      <c r="W107" s="58"/>
      <c r="X107" s="158"/>
      <c r="Y107" s="74"/>
      <c r="Z107" s="304" t="s">
        <v>2230</v>
      </c>
      <c r="AA107" s="305"/>
      <c r="AB107" s="305"/>
      <c r="AC107" s="305"/>
      <c r="AD107" s="305"/>
      <c r="AE107" s="306"/>
      <c r="AF107" s="62" t="s">
        <v>2244</v>
      </c>
      <c r="AG107" s="62"/>
      <c r="AH107" s="62"/>
      <c r="AI107" s="62"/>
      <c r="AJ107" s="62"/>
      <c r="AK107" s="62"/>
      <c r="AL107" s="62"/>
      <c r="AM107" s="62"/>
      <c r="AN107" s="62"/>
      <c r="AO107" s="50" t="s">
        <v>2224</v>
      </c>
      <c r="AP107" s="142">
        <v>0.7</v>
      </c>
      <c r="AQ107" s="157"/>
      <c r="AR107" s="156"/>
      <c r="AS107" s="156"/>
      <c r="AT107" s="155"/>
      <c r="AU107" s="89">
        <f>ROUND(ROUND(L105*X108,0)*AP107,0)</f>
        <v>487</v>
      </c>
      <c r="AV107" s="9"/>
    </row>
    <row r="108" spans="1:48" ht="14.25" customHeight="1" x14ac:dyDescent="0.3">
      <c r="A108" s="6">
        <v>22</v>
      </c>
      <c r="B108" s="154" t="s">
        <v>85</v>
      </c>
      <c r="C108" s="49" t="s">
        <v>2780</v>
      </c>
      <c r="D108" s="108"/>
      <c r="E108" s="109"/>
      <c r="F108" s="110"/>
      <c r="G108" s="1"/>
      <c r="H108" s="1"/>
      <c r="I108" s="1"/>
      <c r="J108" s="1"/>
      <c r="K108" s="173"/>
      <c r="L108" s="160"/>
      <c r="M108" s="159"/>
      <c r="N108" s="181"/>
      <c r="O108" s="181"/>
      <c r="P108" s="159"/>
      <c r="Q108" s="40"/>
      <c r="R108" s="7"/>
      <c r="S108" s="7"/>
      <c r="T108" s="7"/>
      <c r="U108" s="7"/>
      <c r="V108" s="7"/>
      <c r="W108" s="127" t="s">
        <v>2224</v>
      </c>
      <c r="X108" s="150">
        <v>0.96499999999999997</v>
      </c>
      <c r="Y108" s="149"/>
      <c r="Z108" s="307"/>
      <c r="AA108" s="308"/>
      <c r="AB108" s="308"/>
      <c r="AC108" s="308"/>
      <c r="AD108" s="308"/>
      <c r="AE108" s="309"/>
      <c r="AF108" s="62" t="s">
        <v>2248</v>
      </c>
      <c r="AG108" s="62"/>
      <c r="AH108" s="62"/>
      <c r="AI108" s="62"/>
      <c r="AJ108" s="62"/>
      <c r="AK108" s="62"/>
      <c r="AL108" s="62"/>
      <c r="AM108" s="62"/>
      <c r="AN108" s="62"/>
      <c r="AO108" s="50" t="s">
        <v>2224</v>
      </c>
      <c r="AP108" s="142">
        <v>0.5</v>
      </c>
      <c r="AQ108" s="157"/>
      <c r="AR108" s="156"/>
      <c r="AS108" s="156"/>
      <c r="AT108" s="155"/>
      <c r="AU108" s="89">
        <f>ROUND(ROUND(L105*X108,0)*AP108,0)</f>
        <v>348</v>
      </c>
      <c r="AV108" s="9"/>
    </row>
    <row r="109" spans="1:48" ht="14.25" customHeight="1" x14ac:dyDescent="0.3">
      <c r="A109" s="6">
        <v>22</v>
      </c>
      <c r="B109" s="154" t="s">
        <v>4</v>
      </c>
      <c r="C109" s="49" t="s">
        <v>2779</v>
      </c>
      <c r="D109" s="108"/>
      <c r="E109" s="109"/>
      <c r="F109" s="110"/>
      <c r="G109" s="1"/>
      <c r="H109" s="1"/>
      <c r="I109" s="1"/>
      <c r="J109" s="1"/>
      <c r="K109" s="41"/>
      <c r="L109" s="33"/>
      <c r="M109" s="1"/>
      <c r="N109" s="170"/>
      <c r="O109" s="170"/>
      <c r="P109" s="1"/>
      <c r="Q109" s="40"/>
      <c r="R109" s="30"/>
      <c r="S109" s="50"/>
      <c r="T109" s="50"/>
      <c r="U109" s="50"/>
      <c r="V109" s="50"/>
      <c r="W109" s="50"/>
      <c r="X109" s="52"/>
      <c r="Y109" s="171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165"/>
      <c r="AP109" s="195"/>
      <c r="AQ109" s="310" t="s">
        <v>2255</v>
      </c>
      <c r="AR109" s="311"/>
      <c r="AS109" s="311"/>
      <c r="AT109" s="312"/>
      <c r="AU109" s="89">
        <f>ROUND(L105,0)-AQ112</f>
        <v>715</v>
      </c>
      <c r="AV109" s="9"/>
    </row>
    <row r="110" spans="1:48" ht="14.25" customHeight="1" x14ac:dyDescent="0.3">
      <c r="A110" s="6">
        <v>22</v>
      </c>
      <c r="B110" s="154" t="s">
        <v>3</v>
      </c>
      <c r="C110" s="49" t="s">
        <v>2778</v>
      </c>
      <c r="D110" s="108"/>
      <c r="E110" s="109"/>
      <c r="F110" s="110"/>
      <c r="G110" s="108"/>
      <c r="H110" s="109"/>
      <c r="I110" s="109"/>
      <c r="J110" s="109"/>
      <c r="K110" s="41"/>
      <c r="L110" s="33"/>
      <c r="M110" s="1"/>
      <c r="N110" s="170"/>
      <c r="O110" s="170"/>
      <c r="P110" s="1"/>
      <c r="Q110" s="40"/>
      <c r="R110" s="1"/>
      <c r="S110" s="58"/>
      <c r="T110" s="58"/>
      <c r="U110" s="58"/>
      <c r="V110" s="58"/>
      <c r="W110" s="58"/>
      <c r="X110" s="158"/>
      <c r="Y110" s="74"/>
      <c r="Z110" s="304" t="s">
        <v>2230</v>
      </c>
      <c r="AA110" s="305"/>
      <c r="AB110" s="305"/>
      <c r="AC110" s="305"/>
      <c r="AD110" s="305"/>
      <c r="AE110" s="306"/>
      <c r="AF110" s="62" t="s">
        <v>2244</v>
      </c>
      <c r="AG110" s="62"/>
      <c r="AH110" s="62"/>
      <c r="AI110" s="62"/>
      <c r="AJ110" s="62"/>
      <c r="AK110" s="62"/>
      <c r="AL110" s="62"/>
      <c r="AM110" s="62"/>
      <c r="AN110" s="62"/>
      <c r="AO110" s="50" t="s">
        <v>2224</v>
      </c>
      <c r="AP110" s="142">
        <v>0.7</v>
      </c>
      <c r="AQ110" s="313"/>
      <c r="AR110" s="314"/>
      <c r="AS110" s="314"/>
      <c r="AT110" s="315"/>
      <c r="AU110" s="89">
        <f>ROUND(L105*AP110,0)-AQ112</f>
        <v>499</v>
      </c>
      <c r="AV110" s="9"/>
    </row>
    <row r="111" spans="1:48" ht="14.25" customHeight="1" x14ac:dyDescent="0.3">
      <c r="A111" s="6">
        <v>22</v>
      </c>
      <c r="B111" s="154" t="s">
        <v>837</v>
      </c>
      <c r="C111" s="49" t="s">
        <v>2777</v>
      </c>
      <c r="D111" s="108"/>
      <c r="E111" s="109"/>
      <c r="F111" s="110"/>
      <c r="G111" s="108"/>
      <c r="H111" s="109"/>
      <c r="I111" s="109"/>
      <c r="J111" s="109"/>
      <c r="K111" s="41"/>
      <c r="L111" s="33"/>
      <c r="M111" s="1"/>
      <c r="N111" s="169"/>
      <c r="O111" s="169"/>
      <c r="P111" s="1"/>
      <c r="Q111" s="40"/>
      <c r="R111" s="1"/>
      <c r="S111" s="58"/>
      <c r="T111" s="58"/>
      <c r="U111" s="58"/>
      <c r="V111" s="58"/>
      <c r="W111" s="58"/>
      <c r="X111" s="158"/>
      <c r="Y111" s="74"/>
      <c r="Z111" s="307"/>
      <c r="AA111" s="308"/>
      <c r="AB111" s="308"/>
      <c r="AC111" s="308"/>
      <c r="AD111" s="308"/>
      <c r="AE111" s="309"/>
      <c r="AF111" s="62" t="s">
        <v>2248</v>
      </c>
      <c r="AG111" s="62"/>
      <c r="AH111" s="62"/>
      <c r="AI111" s="62"/>
      <c r="AJ111" s="62"/>
      <c r="AK111" s="62"/>
      <c r="AL111" s="62"/>
      <c r="AM111" s="62"/>
      <c r="AN111" s="62"/>
      <c r="AO111" s="50" t="s">
        <v>2224</v>
      </c>
      <c r="AP111" s="142">
        <v>0.5</v>
      </c>
      <c r="AQ111" s="313"/>
      <c r="AR111" s="314"/>
      <c r="AS111" s="314"/>
      <c r="AT111" s="315"/>
      <c r="AU111" s="89">
        <f>ROUND(L105*AP111,0)-AQ112</f>
        <v>355</v>
      </c>
      <c r="AV111" s="9"/>
    </row>
    <row r="112" spans="1:48" ht="14.25" customHeight="1" x14ac:dyDescent="0.3">
      <c r="A112" s="6">
        <v>22</v>
      </c>
      <c r="B112" s="154" t="s">
        <v>836</v>
      </c>
      <c r="C112" s="49" t="s">
        <v>2776</v>
      </c>
      <c r="D112" s="108"/>
      <c r="E112" s="109"/>
      <c r="F112" s="110"/>
      <c r="G112" s="108"/>
      <c r="H112" s="109"/>
      <c r="I112" s="109"/>
      <c r="J112" s="109"/>
      <c r="K112" s="41"/>
      <c r="L112" s="33"/>
      <c r="M112" s="1"/>
      <c r="N112" s="181"/>
      <c r="O112" s="181"/>
      <c r="P112" s="159"/>
      <c r="Q112" s="40"/>
      <c r="R112" s="166" t="s">
        <v>2234</v>
      </c>
      <c r="S112" s="62"/>
      <c r="T112" s="62"/>
      <c r="U112" s="62"/>
      <c r="V112" s="62"/>
      <c r="W112" s="62"/>
      <c r="X112" s="168"/>
      <c r="Y112" s="167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165"/>
      <c r="AP112" s="195"/>
      <c r="AQ112" s="163">
        <v>5</v>
      </c>
      <c r="AR112" s="162" t="s">
        <v>2251</v>
      </c>
      <c r="AS112" s="162"/>
      <c r="AT112" s="161"/>
      <c r="AU112" s="89">
        <f>ROUND(L105*X114,0)-AQ112</f>
        <v>690</v>
      </c>
      <c r="AV112" s="9"/>
    </row>
    <row r="113" spans="1:48" ht="14.25" customHeight="1" x14ac:dyDescent="0.3">
      <c r="A113" s="6">
        <v>22</v>
      </c>
      <c r="B113" s="154" t="s">
        <v>835</v>
      </c>
      <c r="C113" s="49" t="s">
        <v>2775</v>
      </c>
      <c r="D113" s="108"/>
      <c r="E113" s="109"/>
      <c r="F113" s="110"/>
      <c r="G113" s="1"/>
      <c r="H113" s="1"/>
      <c r="I113" s="1"/>
      <c r="J113" s="1"/>
      <c r="K113" s="173"/>
      <c r="L113" s="160"/>
      <c r="M113" s="159"/>
      <c r="N113" s="181"/>
      <c r="O113" s="181"/>
      <c r="P113" s="159"/>
      <c r="Q113" s="40"/>
      <c r="R113" s="67" t="s">
        <v>2231</v>
      </c>
      <c r="S113" s="58"/>
      <c r="T113" s="58"/>
      <c r="U113" s="58"/>
      <c r="V113" s="58"/>
      <c r="W113" s="58"/>
      <c r="X113" s="158"/>
      <c r="Y113" s="74"/>
      <c r="Z113" s="304" t="s">
        <v>2230</v>
      </c>
      <c r="AA113" s="305"/>
      <c r="AB113" s="305"/>
      <c r="AC113" s="305"/>
      <c r="AD113" s="305"/>
      <c r="AE113" s="306"/>
      <c r="AF113" s="62" t="s">
        <v>2244</v>
      </c>
      <c r="AG113" s="62"/>
      <c r="AH113" s="62"/>
      <c r="AI113" s="62"/>
      <c r="AJ113" s="62"/>
      <c r="AK113" s="62"/>
      <c r="AL113" s="62"/>
      <c r="AM113" s="62"/>
      <c r="AN113" s="62"/>
      <c r="AO113" s="50" t="s">
        <v>2224</v>
      </c>
      <c r="AP113" s="142">
        <v>0.7</v>
      </c>
      <c r="AQ113" s="157"/>
      <c r="AR113" s="156"/>
      <c r="AS113" s="156"/>
      <c r="AT113" s="155"/>
      <c r="AU113" s="89">
        <f>ROUND(ROUND(L105*X114,0)*AP113,0)-AQ112</f>
        <v>482</v>
      </c>
      <c r="AV113" s="9"/>
    </row>
    <row r="114" spans="1:48" ht="14.25" customHeight="1" x14ac:dyDescent="0.3">
      <c r="A114" s="6">
        <v>22</v>
      </c>
      <c r="B114" s="154" t="s">
        <v>834</v>
      </c>
      <c r="C114" s="49" t="s">
        <v>2774</v>
      </c>
      <c r="D114" s="108"/>
      <c r="E114" s="109"/>
      <c r="F114" s="110"/>
      <c r="G114" s="1"/>
      <c r="H114" s="1"/>
      <c r="I114" s="1"/>
      <c r="J114" s="1"/>
      <c r="K114" s="173"/>
      <c r="L114" s="160"/>
      <c r="M114" s="159"/>
      <c r="N114" s="181"/>
      <c r="O114" s="181"/>
      <c r="P114" s="159"/>
      <c r="Q114" s="40"/>
      <c r="R114" s="7"/>
      <c r="S114" s="7"/>
      <c r="T114" s="7"/>
      <c r="U114" s="7"/>
      <c r="V114" s="7"/>
      <c r="W114" s="127" t="s">
        <v>2224</v>
      </c>
      <c r="X114" s="150">
        <v>0.96499999999999997</v>
      </c>
      <c r="Y114" s="149"/>
      <c r="Z114" s="307"/>
      <c r="AA114" s="308"/>
      <c r="AB114" s="308"/>
      <c r="AC114" s="308"/>
      <c r="AD114" s="308"/>
      <c r="AE114" s="309"/>
      <c r="AF114" s="62" t="s">
        <v>2248</v>
      </c>
      <c r="AG114" s="62"/>
      <c r="AH114" s="62"/>
      <c r="AI114" s="62"/>
      <c r="AJ114" s="62"/>
      <c r="AK114" s="62"/>
      <c r="AL114" s="62"/>
      <c r="AM114" s="62"/>
      <c r="AN114" s="62"/>
      <c r="AO114" s="50" t="s">
        <v>2224</v>
      </c>
      <c r="AP114" s="142">
        <v>0.5</v>
      </c>
      <c r="AQ114" s="172"/>
      <c r="AR114" s="146"/>
      <c r="AS114" s="146"/>
      <c r="AT114" s="145"/>
      <c r="AU114" s="89">
        <f>ROUND(ROUND(L105*X114,0)*AP114,0)-AQ112</f>
        <v>343</v>
      </c>
      <c r="AV114" s="9"/>
    </row>
    <row r="115" spans="1:48" ht="14.25" customHeight="1" x14ac:dyDescent="0.3">
      <c r="A115" s="6">
        <v>22</v>
      </c>
      <c r="B115" s="154">
        <v>4415</v>
      </c>
      <c r="C115" s="49" t="s">
        <v>2773</v>
      </c>
      <c r="D115" s="108"/>
      <c r="E115" s="109"/>
      <c r="F115" s="110"/>
      <c r="G115" s="1"/>
      <c r="H115" s="1"/>
      <c r="I115" s="1"/>
      <c r="J115" s="159"/>
      <c r="K115" s="47" t="s">
        <v>2772</v>
      </c>
      <c r="L115" s="164"/>
      <c r="M115" s="165"/>
      <c r="N115" s="186"/>
      <c r="O115" s="186"/>
      <c r="P115" s="30"/>
      <c r="Q115" s="48"/>
      <c r="R115" s="30"/>
      <c r="S115" s="50"/>
      <c r="T115" s="50"/>
      <c r="U115" s="50"/>
      <c r="V115" s="50"/>
      <c r="W115" s="50"/>
      <c r="X115" s="52"/>
      <c r="Y115" s="171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165"/>
      <c r="AP115" s="164"/>
      <c r="AQ115" s="176"/>
      <c r="AR115" s="165"/>
      <c r="AS115" s="165"/>
      <c r="AT115" s="175"/>
      <c r="AU115" s="89">
        <f>ROUND(L117,0)</f>
        <v>785</v>
      </c>
      <c r="AV115" s="9"/>
    </row>
    <row r="116" spans="1:48" ht="14.25" customHeight="1" x14ac:dyDescent="0.3">
      <c r="A116" s="6">
        <v>22</v>
      </c>
      <c r="B116" s="154">
        <v>4416</v>
      </c>
      <c r="C116" s="49" t="s">
        <v>2771</v>
      </c>
      <c r="D116" s="108"/>
      <c r="E116" s="109"/>
      <c r="F116" s="110"/>
      <c r="G116" s="1"/>
      <c r="H116" s="1"/>
      <c r="I116" s="1"/>
      <c r="J116" s="159"/>
      <c r="K116" s="173"/>
      <c r="L116" s="160"/>
      <c r="M116" s="159"/>
      <c r="N116" s="170"/>
      <c r="O116" s="170"/>
      <c r="P116" s="159"/>
      <c r="Q116" s="40"/>
      <c r="R116" s="1"/>
      <c r="S116" s="58"/>
      <c r="T116" s="58"/>
      <c r="U116" s="58"/>
      <c r="V116" s="58"/>
      <c r="W116" s="58"/>
      <c r="X116" s="158"/>
      <c r="Y116" s="74"/>
      <c r="Z116" s="304" t="s">
        <v>2230</v>
      </c>
      <c r="AA116" s="305"/>
      <c r="AB116" s="305"/>
      <c r="AC116" s="305"/>
      <c r="AD116" s="305"/>
      <c r="AE116" s="306"/>
      <c r="AF116" s="62" t="s">
        <v>2244</v>
      </c>
      <c r="AG116" s="62"/>
      <c r="AH116" s="62"/>
      <c r="AI116" s="62"/>
      <c r="AJ116" s="62"/>
      <c r="AK116" s="62"/>
      <c r="AL116" s="62"/>
      <c r="AM116" s="62"/>
      <c r="AN116" s="62"/>
      <c r="AO116" s="50" t="s">
        <v>2224</v>
      </c>
      <c r="AP116" s="142">
        <v>0.7</v>
      </c>
      <c r="AQ116" s="157"/>
      <c r="AR116" s="156"/>
      <c r="AS116" s="156"/>
      <c r="AT116" s="155"/>
      <c r="AU116" s="89">
        <f>ROUND(L117*AP116,0)</f>
        <v>550</v>
      </c>
      <c r="AV116" s="9"/>
    </row>
    <row r="117" spans="1:48" ht="14.25" customHeight="1" x14ac:dyDescent="0.3">
      <c r="A117" s="6">
        <v>22</v>
      </c>
      <c r="B117" s="154" t="s">
        <v>84</v>
      </c>
      <c r="C117" s="49" t="s">
        <v>2770</v>
      </c>
      <c r="D117" s="108"/>
      <c r="E117" s="109"/>
      <c r="F117" s="110"/>
      <c r="G117" s="1"/>
      <c r="H117" s="1"/>
      <c r="I117" s="1"/>
      <c r="J117" s="159"/>
      <c r="K117" s="173"/>
      <c r="L117" s="174">
        <v>785</v>
      </c>
      <c r="M117" s="1" t="s">
        <v>1860</v>
      </c>
      <c r="N117" s="169"/>
      <c r="O117" s="169"/>
      <c r="P117" s="1"/>
      <c r="Q117" s="40"/>
      <c r="R117" s="1"/>
      <c r="S117" s="58"/>
      <c r="T117" s="58"/>
      <c r="U117" s="58"/>
      <c r="V117" s="58"/>
      <c r="W117" s="58"/>
      <c r="X117" s="158"/>
      <c r="Y117" s="74"/>
      <c r="Z117" s="307"/>
      <c r="AA117" s="308"/>
      <c r="AB117" s="308"/>
      <c r="AC117" s="308"/>
      <c r="AD117" s="308"/>
      <c r="AE117" s="309"/>
      <c r="AF117" s="62" t="s">
        <v>2248</v>
      </c>
      <c r="AG117" s="62"/>
      <c r="AH117" s="62"/>
      <c r="AI117" s="62"/>
      <c r="AJ117" s="62"/>
      <c r="AK117" s="62"/>
      <c r="AL117" s="62"/>
      <c r="AM117" s="62"/>
      <c r="AN117" s="62"/>
      <c r="AO117" s="50" t="s">
        <v>2224</v>
      </c>
      <c r="AP117" s="142">
        <v>0.5</v>
      </c>
      <c r="AQ117" s="157"/>
      <c r="AR117" s="156"/>
      <c r="AS117" s="156"/>
      <c r="AT117" s="155"/>
      <c r="AU117" s="89">
        <f>ROUND(L117*AP117,0)</f>
        <v>393</v>
      </c>
      <c r="AV117" s="9"/>
    </row>
    <row r="118" spans="1:48" ht="14.25" customHeight="1" x14ac:dyDescent="0.3">
      <c r="A118" s="6">
        <v>22</v>
      </c>
      <c r="B118" s="154">
        <v>4417</v>
      </c>
      <c r="C118" s="49" t="s">
        <v>2769</v>
      </c>
      <c r="D118" s="108"/>
      <c r="E118" s="109"/>
      <c r="F118" s="110"/>
      <c r="G118" s="1"/>
      <c r="H118" s="1"/>
      <c r="I118" s="1"/>
      <c r="J118" s="159"/>
      <c r="K118" s="173"/>
      <c r="L118" s="160"/>
      <c r="M118" s="159"/>
      <c r="N118" s="169"/>
      <c r="O118" s="169"/>
      <c r="P118" s="1"/>
      <c r="Q118" s="40"/>
      <c r="R118" s="166" t="s">
        <v>2234</v>
      </c>
      <c r="S118" s="62"/>
      <c r="T118" s="62"/>
      <c r="U118" s="62"/>
      <c r="V118" s="62"/>
      <c r="W118" s="62"/>
      <c r="X118" s="168"/>
      <c r="Y118" s="167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165"/>
      <c r="AP118" s="195"/>
      <c r="AQ118" s="173"/>
      <c r="AR118" s="159"/>
      <c r="AS118" s="159"/>
      <c r="AT118" s="161"/>
      <c r="AU118" s="89">
        <f>ROUND(L117*X120,0)</f>
        <v>758</v>
      </c>
      <c r="AV118" s="9"/>
    </row>
    <row r="119" spans="1:48" ht="14.25" customHeight="1" x14ac:dyDescent="0.3">
      <c r="A119" s="6">
        <v>22</v>
      </c>
      <c r="B119" s="154">
        <v>4418</v>
      </c>
      <c r="C119" s="49" t="s">
        <v>2768</v>
      </c>
      <c r="D119" s="108"/>
      <c r="E119" s="109"/>
      <c r="F119" s="110"/>
      <c r="G119" s="1"/>
      <c r="H119" s="1"/>
      <c r="I119" s="1"/>
      <c r="J119" s="159"/>
      <c r="K119" s="173"/>
      <c r="L119" s="160"/>
      <c r="M119" s="159"/>
      <c r="N119" s="169"/>
      <c r="O119" s="169"/>
      <c r="P119" s="1"/>
      <c r="Q119" s="40"/>
      <c r="R119" s="67" t="s">
        <v>2231</v>
      </c>
      <c r="S119" s="58"/>
      <c r="T119" s="58"/>
      <c r="U119" s="58"/>
      <c r="V119" s="58"/>
      <c r="W119" s="58"/>
      <c r="X119" s="158"/>
      <c r="Y119" s="74"/>
      <c r="Z119" s="304" t="s">
        <v>2230</v>
      </c>
      <c r="AA119" s="305"/>
      <c r="AB119" s="305"/>
      <c r="AC119" s="305"/>
      <c r="AD119" s="305"/>
      <c r="AE119" s="306"/>
      <c r="AF119" s="62" t="s">
        <v>2244</v>
      </c>
      <c r="AG119" s="62"/>
      <c r="AH119" s="62"/>
      <c r="AI119" s="62"/>
      <c r="AJ119" s="62"/>
      <c r="AK119" s="62"/>
      <c r="AL119" s="62"/>
      <c r="AM119" s="62"/>
      <c r="AN119" s="62"/>
      <c r="AO119" s="50" t="s">
        <v>2224</v>
      </c>
      <c r="AP119" s="142">
        <v>0.7</v>
      </c>
      <c r="AQ119" s="157"/>
      <c r="AR119" s="156"/>
      <c r="AS119" s="156"/>
      <c r="AT119" s="155"/>
      <c r="AU119" s="89">
        <f>ROUND(ROUND(L117*X120,0)*AP119,0)</f>
        <v>531</v>
      </c>
      <c r="AV119" s="9"/>
    </row>
    <row r="120" spans="1:48" ht="14.25" customHeight="1" x14ac:dyDescent="0.3">
      <c r="A120" s="6">
        <v>22</v>
      </c>
      <c r="B120" s="154" t="s">
        <v>83</v>
      </c>
      <c r="C120" s="49" t="s">
        <v>2767</v>
      </c>
      <c r="D120" s="108"/>
      <c r="E120" s="109"/>
      <c r="F120" s="110"/>
      <c r="G120" s="1"/>
      <c r="H120" s="1"/>
      <c r="I120" s="1"/>
      <c r="J120" s="159"/>
      <c r="K120" s="173"/>
      <c r="L120" s="160"/>
      <c r="M120" s="159"/>
      <c r="N120" s="169"/>
      <c r="O120" s="169"/>
      <c r="P120" s="1"/>
      <c r="Q120" s="40"/>
      <c r="R120" s="7"/>
      <c r="S120" s="7"/>
      <c r="T120" s="7"/>
      <c r="U120" s="7"/>
      <c r="V120" s="7"/>
      <c r="W120" s="127" t="s">
        <v>2224</v>
      </c>
      <c r="X120" s="150">
        <v>0.96499999999999997</v>
      </c>
      <c r="Y120" s="149"/>
      <c r="Z120" s="307"/>
      <c r="AA120" s="308"/>
      <c r="AB120" s="308"/>
      <c r="AC120" s="308"/>
      <c r="AD120" s="308"/>
      <c r="AE120" s="309"/>
      <c r="AF120" s="62" t="s">
        <v>2248</v>
      </c>
      <c r="AG120" s="62"/>
      <c r="AH120" s="62"/>
      <c r="AI120" s="62"/>
      <c r="AJ120" s="62"/>
      <c r="AK120" s="62"/>
      <c r="AL120" s="62"/>
      <c r="AM120" s="62"/>
      <c r="AN120" s="62"/>
      <c r="AO120" s="50" t="s">
        <v>2224</v>
      </c>
      <c r="AP120" s="142">
        <v>0.5</v>
      </c>
      <c r="AQ120" s="157"/>
      <c r="AR120" s="156"/>
      <c r="AS120" s="156"/>
      <c r="AT120" s="155"/>
      <c r="AU120" s="89">
        <f>ROUND(ROUND(L117*X120,0)*AP120,0)</f>
        <v>379</v>
      </c>
      <c r="AV120" s="9"/>
    </row>
    <row r="121" spans="1:48" ht="14.25" customHeight="1" x14ac:dyDescent="0.3">
      <c r="A121" s="6">
        <v>22</v>
      </c>
      <c r="B121" s="154" t="s">
        <v>833</v>
      </c>
      <c r="C121" s="49" t="s">
        <v>2766</v>
      </c>
      <c r="D121" s="108"/>
      <c r="E121" s="109"/>
      <c r="F121" s="110"/>
      <c r="G121" s="1"/>
      <c r="H121" s="1"/>
      <c r="I121" s="1"/>
      <c r="J121" s="159"/>
      <c r="K121" s="41"/>
      <c r="L121" s="160"/>
      <c r="M121" s="159"/>
      <c r="N121" s="181"/>
      <c r="O121" s="181"/>
      <c r="P121" s="1"/>
      <c r="Q121" s="40"/>
      <c r="R121" s="30"/>
      <c r="S121" s="50"/>
      <c r="T121" s="50"/>
      <c r="U121" s="50"/>
      <c r="V121" s="50"/>
      <c r="W121" s="50"/>
      <c r="X121" s="52"/>
      <c r="Y121" s="171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165"/>
      <c r="AP121" s="195"/>
      <c r="AQ121" s="310" t="s">
        <v>2255</v>
      </c>
      <c r="AR121" s="311"/>
      <c r="AS121" s="311"/>
      <c r="AT121" s="312"/>
      <c r="AU121" s="89">
        <f>ROUND(L117,0)-AQ124</f>
        <v>780</v>
      </c>
      <c r="AV121" s="9"/>
    </row>
    <row r="122" spans="1:48" ht="14.25" customHeight="1" x14ac:dyDescent="0.3">
      <c r="A122" s="6">
        <v>22</v>
      </c>
      <c r="B122" s="154" t="s">
        <v>832</v>
      </c>
      <c r="C122" s="49" t="s">
        <v>2765</v>
      </c>
      <c r="D122" s="108"/>
      <c r="E122" s="109"/>
      <c r="F122" s="110"/>
      <c r="G122" s="1"/>
      <c r="H122" s="1"/>
      <c r="I122" s="1"/>
      <c r="J122" s="159"/>
      <c r="K122" s="173"/>
      <c r="L122" s="160"/>
      <c r="M122" s="159"/>
      <c r="N122" s="170"/>
      <c r="O122" s="170"/>
      <c r="P122" s="1"/>
      <c r="Q122" s="40"/>
      <c r="R122" s="1"/>
      <c r="S122" s="58"/>
      <c r="T122" s="58"/>
      <c r="U122" s="58"/>
      <c r="V122" s="58"/>
      <c r="W122" s="58"/>
      <c r="X122" s="158"/>
      <c r="Y122" s="74"/>
      <c r="Z122" s="304" t="s">
        <v>2230</v>
      </c>
      <c r="AA122" s="305"/>
      <c r="AB122" s="305"/>
      <c r="AC122" s="305"/>
      <c r="AD122" s="305"/>
      <c r="AE122" s="306"/>
      <c r="AF122" s="62" t="s">
        <v>2244</v>
      </c>
      <c r="AG122" s="62"/>
      <c r="AH122" s="62"/>
      <c r="AI122" s="62"/>
      <c r="AJ122" s="62"/>
      <c r="AK122" s="62"/>
      <c r="AL122" s="62"/>
      <c r="AM122" s="62"/>
      <c r="AN122" s="62"/>
      <c r="AO122" s="50" t="s">
        <v>2224</v>
      </c>
      <c r="AP122" s="142">
        <v>0.7</v>
      </c>
      <c r="AQ122" s="313"/>
      <c r="AR122" s="314"/>
      <c r="AS122" s="314"/>
      <c r="AT122" s="315"/>
      <c r="AU122" s="89">
        <f>ROUND(L117*AP122,0)-AQ124</f>
        <v>545</v>
      </c>
      <c r="AV122" s="9"/>
    </row>
    <row r="123" spans="1:48" ht="14.25" customHeight="1" x14ac:dyDescent="0.3">
      <c r="A123" s="6">
        <v>22</v>
      </c>
      <c r="B123" s="154" t="s">
        <v>831</v>
      </c>
      <c r="C123" s="49" t="s">
        <v>2764</v>
      </c>
      <c r="D123" s="108"/>
      <c r="E123" s="109"/>
      <c r="F123" s="110"/>
      <c r="G123" s="1"/>
      <c r="H123" s="1"/>
      <c r="I123" s="1"/>
      <c r="J123" s="159"/>
      <c r="K123" s="173"/>
      <c r="L123" s="160"/>
      <c r="M123" s="159"/>
      <c r="N123" s="169"/>
      <c r="O123" s="169"/>
      <c r="P123" s="1"/>
      <c r="Q123" s="40"/>
      <c r="R123" s="1"/>
      <c r="S123" s="58"/>
      <c r="T123" s="58"/>
      <c r="U123" s="58"/>
      <c r="V123" s="58"/>
      <c r="W123" s="58"/>
      <c r="X123" s="158"/>
      <c r="Y123" s="74"/>
      <c r="Z123" s="307"/>
      <c r="AA123" s="308"/>
      <c r="AB123" s="308"/>
      <c r="AC123" s="308"/>
      <c r="AD123" s="308"/>
      <c r="AE123" s="309"/>
      <c r="AF123" s="62" t="s">
        <v>2248</v>
      </c>
      <c r="AG123" s="62"/>
      <c r="AH123" s="62"/>
      <c r="AI123" s="62"/>
      <c r="AJ123" s="62"/>
      <c r="AK123" s="62"/>
      <c r="AL123" s="62"/>
      <c r="AM123" s="62"/>
      <c r="AN123" s="62"/>
      <c r="AO123" s="50" t="s">
        <v>2224</v>
      </c>
      <c r="AP123" s="142">
        <v>0.5</v>
      </c>
      <c r="AQ123" s="313"/>
      <c r="AR123" s="314"/>
      <c r="AS123" s="314"/>
      <c r="AT123" s="315"/>
      <c r="AU123" s="89">
        <f>ROUND(L117*AP123,0)-AQ124</f>
        <v>388</v>
      </c>
      <c r="AV123" s="9"/>
    </row>
    <row r="124" spans="1:48" ht="14.25" customHeight="1" x14ac:dyDescent="0.3">
      <c r="A124" s="6">
        <v>22</v>
      </c>
      <c r="B124" s="154" t="s">
        <v>830</v>
      </c>
      <c r="C124" s="49" t="s">
        <v>2763</v>
      </c>
      <c r="D124" s="108"/>
      <c r="E124" s="109"/>
      <c r="F124" s="110"/>
      <c r="G124" s="1"/>
      <c r="H124" s="1"/>
      <c r="I124" s="1"/>
      <c r="J124" s="159"/>
      <c r="K124" s="173"/>
      <c r="L124" s="160"/>
      <c r="M124" s="159"/>
      <c r="N124" s="169"/>
      <c r="O124" s="169"/>
      <c r="P124" s="1"/>
      <c r="Q124" s="40"/>
      <c r="R124" s="166" t="s">
        <v>2234</v>
      </c>
      <c r="S124" s="62"/>
      <c r="T124" s="62"/>
      <c r="U124" s="62"/>
      <c r="V124" s="62"/>
      <c r="W124" s="62"/>
      <c r="X124" s="168"/>
      <c r="Y124" s="167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165"/>
      <c r="AP124" s="195"/>
      <c r="AQ124" s="163">
        <v>5</v>
      </c>
      <c r="AR124" s="162" t="s">
        <v>2251</v>
      </c>
      <c r="AS124" s="162"/>
      <c r="AT124" s="161"/>
      <c r="AU124" s="89">
        <f>ROUND(L117*X126,0)-AQ124</f>
        <v>753</v>
      </c>
      <c r="AV124" s="9"/>
    </row>
    <row r="125" spans="1:48" ht="14.25" customHeight="1" x14ac:dyDescent="0.3">
      <c r="A125" s="6">
        <v>22</v>
      </c>
      <c r="B125" s="154" t="s">
        <v>829</v>
      </c>
      <c r="C125" s="49" t="s">
        <v>2762</v>
      </c>
      <c r="D125" s="108"/>
      <c r="E125" s="109"/>
      <c r="F125" s="110"/>
      <c r="G125" s="1"/>
      <c r="H125" s="1"/>
      <c r="I125" s="1"/>
      <c r="J125" s="159"/>
      <c r="K125" s="173"/>
      <c r="L125" s="160"/>
      <c r="M125" s="159"/>
      <c r="N125" s="169"/>
      <c r="O125" s="169"/>
      <c r="P125" s="1"/>
      <c r="Q125" s="40"/>
      <c r="R125" s="67" t="s">
        <v>2231</v>
      </c>
      <c r="S125" s="58"/>
      <c r="T125" s="58"/>
      <c r="U125" s="58"/>
      <c r="V125" s="58"/>
      <c r="W125" s="58"/>
      <c r="X125" s="158"/>
      <c r="Y125" s="74"/>
      <c r="Z125" s="316" t="s">
        <v>2230</v>
      </c>
      <c r="AA125" s="317"/>
      <c r="AB125" s="317"/>
      <c r="AC125" s="317"/>
      <c r="AD125" s="317"/>
      <c r="AE125" s="318"/>
      <c r="AF125" s="62" t="s">
        <v>2244</v>
      </c>
      <c r="AG125" s="62"/>
      <c r="AH125" s="62"/>
      <c r="AI125" s="62"/>
      <c r="AJ125" s="62"/>
      <c r="AK125" s="62"/>
      <c r="AL125" s="62"/>
      <c r="AM125" s="62"/>
      <c r="AN125" s="62"/>
      <c r="AO125" s="50" t="s">
        <v>2224</v>
      </c>
      <c r="AP125" s="280">
        <v>0.7</v>
      </c>
      <c r="AQ125" s="157"/>
      <c r="AR125" s="156"/>
      <c r="AS125" s="156"/>
      <c r="AT125" s="155"/>
      <c r="AU125" s="89">
        <f>ROUND(ROUND(L117*X126,0)*AP125,0)-AQ124</f>
        <v>526</v>
      </c>
      <c r="AV125" s="9"/>
    </row>
    <row r="126" spans="1:48" ht="14.25" customHeight="1" x14ac:dyDescent="0.3">
      <c r="A126" s="6">
        <v>22</v>
      </c>
      <c r="B126" s="154" t="s">
        <v>828</v>
      </c>
      <c r="C126" s="49" t="s">
        <v>2761</v>
      </c>
      <c r="D126" s="108"/>
      <c r="E126" s="109"/>
      <c r="F126" s="110"/>
      <c r="G126" s="39"/>
      <c r="H126" s="4"/>
      <c r="I126" s="4"/>
      <c r="J126" s="152"/>
      <c r="K126" s="153"/>
      <c r="L126" s="183"/>
      <c r="M126" s="152"/>
      <c r="N126" s="185"/>
      <c r="O126" s="185"/>
      <c r="P126" s="4"/>
      <c r="Q126" s="17"/>
      <c r="R126" s="13"/>
      <c r="S126" s="7"/>
      <c r="T126" s="7"/>
      <c r="U126" s="7"/>
      <c r="V126" s="7"/>
      <c r="W126" s="281" t="s">
        <v>2224</v>
      </c>
      <c r="X126" s="150">
        <v>0.96499999999999997</v>
      </c>
      <c r="Y126" s="149"/>
      <c r="Z126" s="316"/>
      <c r="AA126" s="317"/>
      <c r="AB126" s="317"/>
      <c r="AC126" s="317"/>
      <c r="AD126" s="317"/>
      <c r="AE126" s="318"/>
      <c r="AF126" s="46" t="s">
        <v>2248</v>
      </c>
      <c r="AG126" s="46"/>
      <c r="AH126" s="46"/>
      <c r="AI126" s="46"/>
      <c r="AJ126" s="46"/>
      <c r="AK126" s="46"/>
      <c r="AL126" s="46"/>
      <c r="AM126" s="46"/>
      <c r="AN126" s="46"/>
      <c r="AO126" s="53" t="s">
        <v>2224</v>
      </c>
      <c r="AP126" s="286">
        <v>0.5</v>
      </c>
      <c r="AQ126" s="172"/>
      <c r="AR126" s="146"/>
      <c r="AS126" s="146"/>
      <c r="AT126" s="145"/>
      <c r="AU126" s="89">
        <f>ROUND(ROUND(L117*X126,0)*AP126,0)-AQ124</f>
        <v>374</v>
      </c>
      <c r="AV126" s="9"/>
    </row>
    <row r="127" spans="1:48" ht="14.25" customHeight="1" x14ac:dyDescent="0.3">
      <c r="A127" s="6">
        <v>22</v>
      </c>
      <c r="B127" s="154">
        <v>4421</v>
      </c>
      <c r="C127" s="49" t="s">
        <v>2760</v>
      </c>
      <c r="D127" s="108"/>
      <c r="E127" s="109"/>
      <c r="F127" s="110"/>
      <c r="G127" s="47" t="s">
        <v>2759</v>
      </c>
      <c r="H127" s="30"/>
      <c r="I127" s="30"/>
      <c r="J127" s="30"/>
      <c r="K127" s="47" t="s">
        <v>2513</v>
      </c>
      <c r="L127" s="36"/>
      <c r="M127" s="30"/>
      <c r="N127" s="184"/>
      <c r="O127" s="184"/>
      <c r="P127" s="30"/>
      <c r="Q127" s="48"/>
      <c r="R127" s="30"/>
      <c r="S127" s="50"/>
      <c r="T127" s="50"/>
      <c r="U127" s="50"/>
      <c r="V127" s="50"/>
      <c r="W127" s="50"/>
      <c r="X127" s="291"/>
      <c r="Y127" s="171"/>
      <c r="Z127" s="204"/>
      <c r="AA127" s="53"/>
      <c r="AB127" s="53"/>
      <c r="AC127" s="53"/>
      <c r="AD127" s="53"/>
      <c r="AE127" s="53"/>
      <c r="AF127" s="50"/>
      <c r="AG127" s="50"/>
      <c r="AH127" s="50"/>
      <c r="AI127" s="50"/>
      <c r="AJ127" s="50"/>
      <c r="AK127" s="50"/>
      <c r="AL127" s="50"/>
      <c r="AM127" s="50"/>
      <c r="AN127" s="50"/>
      <c r="AO127" s="165"/>
      <c r="AP127" s="164"/>
      <c r="AQ127" s="176"/>
      <c r="AR127" s="165"/>
      <c r="AS127" s="165"/>
      <c r="AT127" s="175"/>
      <c r="AU127" s="89">
        <f>ROUND(L129,0)</f>
        <v>720</v>
      </c>
      <c r="AV127" s="9"/>
    </row>
    <row r="128" spans="1:48" ht="14.25" customHeight="1" x14ac:dyDescent="0.3">
      <c r="A128" s="6">
        <v>22</v>
      </c>
      <c r="B128" s="154">
        <v>4422</v>
      </c>
      <c r="C128" s="49" t="s">
        <v>2758</v>
      </c>
      <c r="D128" s="108"/>
      <c r="E128" s="109"/>
      <c r="F128" s="110"/>
      <c r="G128" s="1"/>
      <c r="H128" s="1"/>
      <c r="I128" s="1"/>
      <c r="J128" s="1"/>
      <c r="K128" s="41" t="s">
        <v>2511</v>
      </c>
      <c r="L128" s="33"/>
      <c r="M128" s="1"/>
      <c r="N128" s="170"/>
      <c r="O128" s="170"/>
      <c r="P128" s="159"/>
      <c r="Q128" s="40"/>
      <c r="R128" s="1"/>
      <c r="S128" s="58"/>
      <c r="T128" s="58"/>
      <c r="U128" s="58"/>
      <c r="V128" s="58"/>
      <c r="W128" s="58"/>
      <c r="X128" s="158"/>
      <c r="Y128" s="74"/>
      <c r="Z128" s="304" t="s">
        <v>2230</v>
      </c>
      <c r="AA128" s="305"/>
      <c r="AB128" s="305"/>
      <c r="AC128" s="305"/>
      <c r="AD128" s="305"/>
      <c r="AE128" s="306"/>
      <c r="AF128" s="62" t="s">
        <v>2244</v>
      </c>
      <c r="AG128" s="62"/>
      <c r="AH128" s="62"/>
      <c r="AI128" s="62"/>
      <c r="AJ128" s="62"/>
      <c r="AK128" s="62"/>
      <c r="AL128" s="62"/>
      <c r="AM128" s="62"/>
      <c r="AN128" s="62"/>
      <c r="AO128" s="50" t="s">
        <v>2224</v>
      </c>
      <c r="AP128" s="142">
        <v>0.7</v>
      </c>
      <c r="AQ128" s="157"/>
      <c r="AR128" s="156"/>
      <c r="AS128" s="156"/>
      <c r="AT128" s="155"/>
      <c r="AU128" s="89">
        <f>ROUND(L129*AP128,0)</f>
        <v>504</v>
      </c>
      <c r="AV128" s="9"/>
    </row>
    <row r="129" spans="1:48" ht="14.25" customHeight="1" x14ac:dyDescent="0.3">
      <c r="A129" s="6">
        <v>22</v>
      </c>
      <c r="B129" s="154" t="s">
        <v>82</v>
      </c>
      <c r="C129" s="49" t="s">
        <v>2757</v>
      </c>
      <c r="D129" s="108"/>
      <c r="E129" s="109"/>
      <c r="F129" s="110"/>
      <c r="G129" s="1"/>
      <c r="H129" s="1"/>
      <c r="I129" s="1"/>
      <c r="J129" s="1"/>
      <c r="K129" s="41"/>
      <c r="L129" s="174">
        <v>720</v>
      </c>
      <c r="M129" s="1" t="s">
        <v>1860</v>
      </c>
      <c r="N129" s="169"/>
      <c r="O129" s="169"/>
      <c r="P129" s="1"/>
      <c r="Q129" s="40"/>
      <c r="R129" s="1"/>
      <c r="S129" s="58"/>
      <c r="T129" s="58"/>
      <c r="U129" s="58"/>
      <c r="V129" s="58"/>
      <c r="W129" s="58"/>
      <c r="X129" s="158"/>
      <c r="Y129" s="74"/>
      <c r="Z129" s="307"/>
      <c r="AA129" s="308"/>
      <c r="AB129" s="308"/>
      <c r="AC129" s="308"/>
      <c r="AD129" s="308"/>
      <c r="AE129" s="309"/>
      <c r="AF129" s="62" t="s">
        <v>2248</v>
      </c>
      <c r="AG129" s="62"/>
      <c r="AH129" s="62"/>
      <c r="AI129" s="62"/>
      <c r="AJ129" s="62"/>
      <c r="AK129" s="62"/>
      <c r="AL129" s="62"/>
      <c r="AM129" s="62"/>
      <c r="AN129" s="62"/>
      <c r="AO129" s="50" t="s">
        <v>2224</v>
      </c>
      <c r="AP129" s="142">
        <v>0.5</v>
      </c>
      <c r="AQ129" s="157"/>
      <c r="AR129" s="156"/>
      <c r="AS129" s="156"/>
      <c r="AT129" s="155"/>
      <c r="AU129" s="89">
        <f>ROUND(L129*AP129,0)</f>
        <v>360</v>
      </c>
      <c r="AV129" s="9"/>
    </row>
    <row r="130" spans="1:48" ht="14.25" customHeight="1" x14ac:dyDescent="0.3">
      <c r="A130" s="6">
        <v>22</v>
      </c>
      <c r="B130" s="154">
        <v>4423</v>
      </c>
      <c r="C130" s="49" t="s">
        <v>2756</v>
      </c>
      <c r="D130" s="108"/>
      <c r="E130" s="109"/>
      <c r="F130" s="110"/>
      <c r="G130" s="1"/>
      <c r="H130" s="1"/>
      <c r="I130" s="1"/>
      <c r="J130" s="1"/>
      <c r="K130" s="41"/>
      <c r="L130" s="33"/>
      <c r="M130" s="1"/>
      <c r="N130" s="181"/>
      <c r="O130" s="181"/>
      <c r="P130" s="159"/>
      <c r="Q130" s="40"/>
      <c r="R130" s="166" t="s">
        <v>2234</v>
      </c>
      <c r="S130" s="62"/>
      <c r="T130" s="62"/>
      <c r="U130" s="62"/>
      <c r="V130" s="62"/>
      <c r="W130" s="62"/>
      <c r="X130" s="168"/>
      <c r="Y130" s="167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165"/>
      <c r="AP130" s="195"/>
      <c r="AQ130" s="173"/>
      <c r="AR130" s="159"/>
      <c r="AS130" s="159"/>
      <c r="AT130" s="161"/>
      <c r="AU130" s="89">
        <f>ROUND(L129*X132,0)</f>
        <v>695</v>
      </c>
      <c r="AV130" s="9"/>
    </row>
    <row r="131" spans="1:48" ht="14.25" customHeight="1" x14ac:dyDescent="0.3">
      <c r="A131" s="6">
        <v>22</v>
      </c>
      <c r="B131" s="154">
        <v>4424</v>
      </c>
      <c r="C131" s="49" t="s">
        <v>2755</v>
      </c>
      <c r="D131" s="108"/>
      <c r="E131" s="109"/>
      <c r="F131" s="110"/>
      <c r="G131" s="1"/>
      <c r="H131" s="1"/>
      <c r="I131" s="1"/>
      <c r="J131" s="1"/>
      <c r="K131" s="173"/>
      <c r="L131" s="160"/>
      <c r="M131" s="159"/>
      <c r="N131" s="181"/>
      <c r="O131" s="181"/>
      <c r="P131" s="159"/>
      <c r="Q131" s="40"/>
      <c r="R131" s="67" t="s">
        <v>2231</v>
      </c>
      <c r="S131" s="58"/>
      <c r="T131" s="58"/>
      <c r="U131" s="58"/>
      <c r="V131" s="58"/>
      <c r="W131" s="58"/>
      <c r="X131" s="158"/>
      <c r="Y131" s="74"/>
      <c r="Z131" s="304" t="s">
        <v>2230</v>
      </c>
      <c r="AA131" s="305"/>
      <c r="AB131" s="305"/>
      <c r="AC131" s="305"/>
      <c r="AD131" s="305"/>
      <c r="AE131" s="306"/>
      <c r="AF131" s="62" t="s">
        <v>2244</v>
      </c>
      <c r="AG131" s="62"/>
      <c r="AH131" s="62"/>
      <c r="AI131" s="62"/>
      <c r="AJ131" s="62"/>
      <c r="AK131" s="62"/>
      <c r="AL131" s="62"/>
      <c r="AM131" s="62"/>
      <c r="AN131" s="62"/>
      <c r="AO131" s="50" t="s">
        <v>2224</v>
      </c>
      <c r="AP131" s="142">
        <v>0.7</v>
      </c>
      <c r="AQ131" s="157"/>
      <c r="AR131" s="156"/>
      <c r="AS131" s="156"/>
      <c r="AT131" s="155"/>
      <c r="AU131" s="89">
        <f>ROUND(ROUND(L129*X132,0)*AP131,0)</f>
        <v>487</v>
      </c>
      <c r="AV131" s="9"/>
    </row>
    <row r="132" spans="1:48" ht="14.25" customHeight="1" x14ac:dyDescent="0.3">
      <c r="A132" s="6">
        <v>22</v>
      </c>
      <c r="B132" s="154" t="s">
        <v>81</v>
      </c>
      <c r="C132" s="49" t="s">
        <v>2754</v>
      </c>
      <c r="D132" s="108"/>
      <c r="E132" s="109"/>
      <c r="F132" s="110"/>
      <c r="G132" s="1"/>
      <c r="H132" s="1"/>
      <c r="I132" s="1"/>
      <c r="J132" s="1"/>
      <c r="K132" s="173"/>
      <c r="L132" s="160"/>
      <c r="M132" s="159"/>
      <c r="N132" s="181"/>
      <c r="O132" s="181"/>
      <c r="P132" s="159"/>
      <c r="Q132" s="40"/>
      <c r="R132" s="7"/>
      <c r="S132" s="7"/>
      <c r="T132" s="7"/>
      <c r="U132" s="7"/>
      <c r="V132" s="7"/>
      <c r="W132" s="127" t="s">
        <v>2224</v>
      </c>
      <c r="X132" s="150">
        <v>0.96499999999999997</v>
      </c>
      <c r="Y132" s="149"/>
      <c r="Z132" s="307"/>
      <c r="AA132" s="308"/>
      <c r="AB132" s="308"/>
      <c r="AC132" s="308"/>
      <c r="AD132" s="308"/>
      <c r="AE132" s="309"/>
      <c r="AF132" s="62" t="s">
        <v>2248</v>
      </c>
      <c r="AG132" s="62"/>
      <c r="AH132" s="62"/>
      <c r="AI132" s="62"/>
      <c r="AJ132" s="62"/>
      <c r="AK132" s="62"/>
      <c r="AL132" s="62"/>
      <c r="AM132" s="62"/>
      <c r="AN132" s="62"/>
      <c r="AO132" s="50" t="s">
        <v>2224</v>
      </c>
      <c r="AP132" s="142">
        <v>0.5</v>
      </c>
      <c r="AQ132" s="157"/>
      <c r="AR132" s="156"/>
      <c r="AS132" s="156"/>
      <c r="AT132" s="155"/>
      <c r="AU132" s="89">
        <f>ROUND(ROUND(L129*X132,0)*AP132,0)</f>
        <v>348</v>
      </c>
      <c r="AV132" s="9"/>
    </row>
    <row r="133" spans="1:48" ht="14.25" customHeight="1" x14ac:dyDescent="0.3">
      <c r="A133" s="6">
        <v>22</v>
      </c>
      <c r="B133" s="154" t="s">
        <v>827</v>
      </c>
      <c r="C133" s="49" t="s">
        <v>2753</v>
      </c>
      <c r="D133" s="108"/>
      <c r="E133" s="109"/>
      <c r="F133" s="110"/>
      <c r="G133" s="1"/>
      <c r="H133" s="1"/>
      <c r="I133" s="1"/>
      <c r="J133" s="1"/>
      <c r="K133" s="41"/>
      <c r="L133" s="33"/>
      <c r="M133" s="1"/>
      <c r="N133" s="170"/>
      <c r="O133" s="170"/>
      <c r="P133" s="1"/>
      <c r="Q133" s="40"/>
      <c r="R133" s="30"/>
      <c r="S133" s="50"/>
      <c r="T133" s="50"/>
      <c r="U133" s="50"/>
      <c r="V133" s="50"/>
      <c r="W133" s="50"/>
      <c r="X133" s="52"/>
      <c r="Y133" s="17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165"/>
      <c r="AP133" s="195"/>
      <c r="AQ133" s="310" t="s">
        <v>2255</v>
      </c>
      <c r="AR133" s="311"/>
      <c r="AS133" s="311"/>
      <c r="AT133" s="312"/>
      <c r="AU133" s="89">
        <f>ROUND(L129,0)-AQ136</f>
        <v>715</v>
      </c>
      <c r="AV133" s="9"/>
    </row>
    <row r="134" spans="1:48" ht="14.25" customHeight="1" x14ac:dyDescent="0.3">
      <c r="A134" s="6">
        <v>22</v>
      </c>
      <c r="B134" s="154" t="s">
        <v>826</v>
      </c>
      <c r="C134" s="49" t="s">
        <v>2752</v>
      </c>
      <c r="D134" s="108"/>
      <c r="E134" s="109"/>
      <c r="F134" s="110"/>
      <c r="G134" s="1"/>
      <c r="H134" s="1"/>
      <c r="I134" s="1"/>
      <c r="J134" s="1"/>
      <c r="K134" s="41"/>
      <c r="L134" s="33"/>
      <c r="M134" s="1"/>
      <c r="N134" s="170"/>
      <c r="O134" s="170"/>
      <c r="P134" s="1"/>
      <c r="Q134" s="40"/>
      <c r="R134" s="1"/>
      <c r="S134" s="58"/>
      <c r="T134" s="58"/>
      <c r="U134" s="58"/>
      <c r="V134" s="58"/>
      <c r="W134" s="58"/>
      <c r="X134" s="158"/>
      <c r="Y134" s="74"/>
      <c r="Z134" s="304" t="s">
        <v>2230</v>
      </c>
      <c r="AA134" s="305"/>
      <c r="AB134" s="305"/>
      <c r="AC134" s="305"/>
      <c r="AD134" s="305"/>
      <c r="AE134" s="306"/>
      <c r="AF134" s="62" t="s">
        <v>2244</v>
      </c>
      <c r="AG134" s="62"/>
      <c r="AH134" s="62"/>
      <c r="AI134" s="62"/>
      <c r="AJ134" s="62"/>
      <c r="AK134" s="62"/>
      <c r="AL134" s="62"/>
      <c r="AM134" s="62"/>
      <c r="AN134" s="62"/>
      <c r="AO134" s="50" t="s">
        <v>2224</v>
      </c>
      <c r="AP134" s="142">
        <v>0.7</v>
      </c>
      <c r="AQ134" s="313"/>
      <c r="AR134" s="314"/>
      <c r="AS134" s="314"/>
      <c r="AT134" s="315"/>
      <c r="AU134" s="89">
        <f>ROUND(L129*AP134,0)-AQ136</f>
        <v>499</v>
      </c>
      <c r="AV134" s="9"/>
    </row>
    <row r="135" spans="1:48" ht="14.25" customHeight="1" x14ac:dyDescent="0.3">
      <c r="A135" s="6">
        <v>22</v>
      </c>
      <c r="B135" s="154" t="s">
        <v>825</v>
      </c>
      <c r="C135" s="49" t="s">
        <v>2751</v>
      </c>
      <c r="D135" s="108"/>
      <c r="E135" s="109"/>
      <c r="F135" s="110"/>
      <c r="G135" s="1"/>
      <c r="H135" s="1"/>
      <c r="I135" s="1"/>
      <c r="J135" s="1"/>
      <c r="K135" s="41"/>
      <c r="L135" s="33"/>
      <c r="M135" s="1"/>
      <c r="N135" s="169"/>
      <c r="O135" s="169"/>
      <c r="P135" s="1"/>
      <c r="Q135" s="40"/>
      <c r="R135" s="1"/>
      <c r="S135" s="58"/>
      <c r="T135" s="58"/>
      <c r="U135" s="58"/>
      <c r="V135" s="58"/>
      <c r="W135" s="58"/>
      <c r="X135" s="158"/>
      <c r="Y135" s="74"/>
      <c r="Z135" s="307"/>
      <c r="AA135" s="308"/>
      <c r="AB135" s="308"/>
      <c r="AC135" s="308"/>
      <c r="AD135" s="308"/>
      <c r="AE135" s="309"/>
      <c r="AF135" s="62" t="s">
        <v>2248</v>
      </c>
      <c r="AG135" s="62"/>
      <c r="AH135" s="62"/>
      <c r="AI135" s="62"/>
      <c r="AJ135" s="62"/>
      <c r="AK135" s="62"/>
      <c r="AL135" s="62"/>
      <c r="AM135" s="62"/>
      <c r="AN135" s="62"/>
      <c r="AO135" s="50" t="s">
        <v>2224</v>
      </c>
      <c r="AP135" s="142">
        <v>0.5</v>
      </c>
      <c r="AQ135" s="313"/>
      <c r="AR135" s="314"/>
      <c r="AS135" s="314"/>
      <c r="AT135" s="315"/>
      <c r="AU135" s="89">
        <f>ROUND(L129*AP135,0)-AQ136</f>
        <v>355</v>
      </c>
      <c r="AV135" s="9"/>
    </row>
    <row r="136" spans="1:48" ht="14.25" customHeight="1" x14ac:dyDescent="0.3">
      <c r="A136" s="6">
        <v>22</v>
      </c>
      <c r="B136" s="154" t="s">
        <v>824</v>
      </c>
      <c r="C136" s="49" t="s">
        <v>2750</v>
      </c>
      <c r="D136" s="108"/>
      <c r="E136" s="109"/>
      <c r="F136" s="110"/>
      <c r="G136" s="1"/>
      <c r="H136" s="1"/>
      <c r="I136" s="1"/>
      <c r="J136" s="1"/>
      <c r="K136" s="41"/>
      <c r="L136" s="33"/>
      <c r="M136" s="1"/>
      <c r="N136" s="181"/>
      <c r="O136" s="181"/>
      <c r="P136" s="159"/>
      <c r="Q136" s="40"/>
      <c r="R136" s="166" t="s">
        <v>2234</v>
      </c>
      <c r="S136" s="62"/>
      <c r="T136" s="62"/>
      <c r="U136" s="62"/>
      <c r="V136" s="62"/>
      <c r="W136" s="62"/>
      <c r="X136" s="168"/>
      <c r="Y136" s="167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165"/>
      <c r="AP136" s="195"/>
      <c r="AQ136" s="163">
        <v>5</v>
      </c>
      <c r="AR136" s="162" t="s">
        <v>2251</v>
      </c>
      <c r="AS136" s="162"/>
      <c r="AT136" s="161"/>
      <c r="AU136" s="89">
        <f>ROUND(L129*X138,0)-AQ136</f>
        <v>690</v>
      </c>
      <c r="AV136" s="9"/>
    </row>
    <row r="137" spans="1:48" ht="14.25" customHeight="1" x14ac:dyDescent="0.3">
      <c r="A137" s="6">
        <v>22</v>
      </c>
      <c r="B137" s="154" t="s">
        <v>823</v>
      </c>
      <c r="C137" s="49" t="s">
        <v>2749</v>
      </c>
      <c r="D137" s="108"/>
      <c r="E137" s="109"/>
      <c r="F137" s="110"/>
      <c r="G137" s="1"/>
      <c r="H137" s="1"/>
      <c r="I137" s="1"/>
      <c r="J137" s="1"/>
      <c r="K137" s="173"/>
      <c r="L137" s="160"/>
      <c r="M137" s="159"/>
      <c r="N137" s="181"/>
      <c r="O137" s="181"/>
      <c r="P137" s="159"/>
      <c r="Q137" s="40"/>
      <c r="R137" s="67" t="s">
        <v>2231</v>
      </c>
      <c r="S137" s="58"/>
      <c r="T137" s="58"/>
      <c r="U137" s="58"/>
      <c r="V137" s="58"/>
      <c r="W137" s="58"/>
      <c r="X137" s="158"/>
      <c r="Y137" s="74"/>
      <c r="Z137" s="304" t="s">
        <v>2230</v>
      </c>
      <c r="AA137" s="305"/>
      <c r="AB137" s="305"/>
      <c r="AC137" s="305"/>
      <c r="AD137" s="305"/>
      <c r="AE137" s="306"/>
      <c r="AF137" s="62" t="s">
        <v>2244</v>
      </c>
      <c r="AG137" s="62"/>
      <c r="AH137" s="62"/>
      <c r="AI137" s="62"/>
      <c r="AJ137" s="62"/>
      <c r="AK137" s="62"/>
      <c r="AL137" s="62"/>
      <c r="AM137" s="62"/>
      <c r="AN137" s="62"/>
      <c r="AO137" s="50" t="s">
        <v>2224</v>
      </c>
      <c r="AP137" s="142">
        <v>0.7</v>
      </c>
      <c r="AQ137" s="157"/>
      <c r="AR137" s="156"/>
      <c r="AS137" s="156"/>
      <c r="AT137" s="155"/>
      <c r="AU137" s="89">
        <f>ROUND(ROUND(L129*X138,0)*AP137,0)-AQ136</f>
        <v>482</v>
      </c>
      <c r="AV137" s="9"/>
    </row>
    <row r="138" spans="1:48" ht="14.25" customHeight="1" x14ac:dyDescent="0.3">
      <c r="A138" s="6">
        <v>22</v>
      </c>
      <c r="B138" s="154" t="s">
        <v>822</v>
      </c>
      <c r="C138" s="49" t="s">
        <v>2748</v>
      </c>
      <c r="D138" s="108"/>
      <c r="E138" s="109"/>
      <c r="F138" s="110"/>
      <c r="G138" s="1"/>
      <c r="H138" s="1"/>
      <c r="I138" s="1"/>
      <c r="J138" s="1"/>
      <c r="K138" s="173"/>
      <c r="L138" s="160"/>
      <c r="M138" s="159"/>
      <c r="N138" s="181"/>
      <c r="O138" s="181"/>
      <c r="P138" s="159"/>
      <c r="Q138" s="40"/>
      <c r="R138" s="7"/>
      <c r="S138" s="7"/>
      <c r="T138" s="7"/>
      <c r="U138" s="7"/>
      <c r="V138" s="7"/>
      <c r="W138" s="127" t="s">
        <v>2224</v>
      </c>
      <c r="X138" s="150">
        <v>0.96499999999999997</v>
      </c>
      <c r="Y138" s="149"/>
      <c r="Z138" s="307"/>
      <c r="AA138" s="308"/>
      <c r="AB138" s="308"/>
      <c r="AC138" s="308"/>
      <c r="AD138" s="308"/>
      <c r="AE138" s="309"/>
      <c r="AF138" s="62" t="s">
        <v>2248</v>
      </c>
      <c r="AG138" s="62"/>
      <c r="AH138" s="62"/>
      <c r="AI138" s="62"/>
      <c r="AJ138" s="62"/>
      <c r="AK138" s="62"/>
      <c r="AL138" s="62"/>
      <c r="AM138" s="62"/>
      <c r="AN138" s="62"/>
      <c r="AO138" s="50" t="s">
        <v>2224</v>
      </c>
      <c r="AP138" s="142">
        <v>0.5</v>
      </c>
      <c r="AQ138" s="172"/>
      <c r="AR138" s="146"/>
      <c r="AS138" s="146"/>
      <c r="AT138" s="145"/>
      <c r="AU138" s="89">
        <f>ROUND(ROUND(L129*X138,0)*AP138,0)-AQ136</f>
        <v>343</v>
      </c>
      <c r="AV138" s="9"/>
    </row>
    <row r="139" spans="1:48" ht="14.25" customHeight="1" x14ac:dyDescent="0.3">
      <c r="A139" s="6">
        <v>22</v>
      </c>
      <c r="B139" s="154">
        <v>4425</v>
      </c>
      <c r="C139" s="49" t="s">
        <v>2747</v>
      </c>
      <c r="D139" s="108"/>
      <c r="E139" s="109"/>
      <c r="F139" s="110"/>
      <c r="G139" s="1"/>
      <c r="H139" s="1"/>
      <c r="I139" s="1"/>
      <c r="J139" s="159"/>
      <c r="K139" s="47" t="s">
        <v>2499</v>
      </c>
      <c r="L139" s="164"/>
      <c r="M139" s="165"/>
      <c r="N139" s="186"/>
      <c r="O139" s="186"/>
      <c r="P139" s="30"/>
      <c r="Q139" s="48"/>
      <c r="R139" s="30"/>
      <c r="S139" s="50"/>
      <c r="T139" s="50"/>
      <c r="U139" s="50"/>
      <c r="V139" s="50"/>
      <c r="W139" s="50"/>
      <c r="X139" s="52"/>
      <c r="Y139" s="171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165"/>
      <c r="AP139" s="164"/>
      <c r="AQ139" s="176"/>
      <c r="AR139" s="165"/>
      <c r="AS139" s="165"/>
      <c r="AT139" s="175"/>
      <c r="AU139" s="89">
        <f>ROUND(L141,0)</f>
        <v>1512</v>
      </c>
      <c r="AV139" s="9"/>
    </row>
    <row r="140" spans="1:48" ht="14.25" customHeight="1" x14ac:dyDescent="0.3">
      <c r="A140" s="6">
        <v>22</v>
      </c>
      <c r="B140" s="154">
        <v>4426</v>
      </c>
      <c r="C140" s="49" t="s">
        <v>2746</v>
      </c>
      <c r="D140" s="108"/>
      <c r="E140" s="109"/>
      <c r="F140" s="110"/>
      <c r="G140" s="1"/>
      <c r="H140" s="1"/>
      <c r="I140" s="1"/>
      <c r="J140" s="159"/>
      <c r="K140" s="173"/>
      <c r="L140" s="160"/>
      <c r="M140" s="159"/>
      <c r="N140" s="170"/>
      <c r="O140" s="170"/>
      <c r="P140" s="159"/>
      <c r="Q140" s="40"/>
      <c r="R140" s="1"/>
      <c r="S140" s="58"/>
      <c r="T140" s="58"/>
      <c r="U140" s="58"/>
      <c r="V140" s="58"/>
      <c r="W140" s="58"/>
      <c r="X140" s="158"/>
      <c r="Y140" s="74"/>
      <c r="Z140" s="304" t="s">
        <v>2230</v>
      </c>
      <c r="AA140" s="305"/>
      <c r="AB140" s="305"/>
      <c r="AC140" s="305"/>
      <c r="AD140" s="305"/>
      <c r="AE140" s="306"/>
      <c r="AF140" s="62" t="s">
        <v>2244</v>
      </c>
      <c r="AG140" s="62"/>
      <c r="AH140" s="62"/>
      <c r="AI140" s="62"/>
      <c r="AJ140" s="62"/>
      <c r="AK140" s="62"/>
      <c r="AL140" s="62"/>
      <c r="AM140" s="62"/>
      <c r="AN140" s="62"/>
      <c r="AO140" s="50" t="s">
        <v>2224</v>
      </c>
      <c r="AP140" s="142">
        <v>0.7</v>
      </c>
      <c r="AQ140" s="157"/>
      <c r="AR140" s="156"/>
      <c r="AS140" s="156"/>
      <c r="AT140" s="155"/>
      <c r="AU140" s="89">
        <f>ROUND(L141*AP140,0)</f>
        <v>1058</v>
      </c>
      <c r="AV140" s="9"/>
    </row>
    <row r="141" spans="1:48" ht="14.25" customHeight="1" x14ac:dyDescent="0.3">
      <c r="A141" s="6">
        <v>22</v>
      </c>
      <c r="B141" s="154" t="s">
        <v>80</v>
      </c>
      <c r="C141" s="49" t="s">
        <v>2745</v>
      </c>
      <c r="D141" s="108"/>
      <c r="E141" s="109"/>
      <c r="F141" s="110"/>
      <c r="G141" s="1"/>
      <c r="H141" s="1"/>
      <c r="I141" s="1"/>
      <c r="J141" s="159"/>
      <c r="K141" s="173"/>
      <c r="L141" s="174">
        <v>1512</v>
      </c>
      <c r="M141" s="1" t="s">
        <v>1860</v>
      </c>
      <c r="N141" s="169"/>
      <c r="O141" s="169"/>
      <c r="P141" s="1"/>
      <c r="Q141" s="40"/>
      <c r="R141" s="1"/>
      <c r="S141" s="58"/>
      <c r="T141" s="58"/>
      <c r="U141" s="58"/>
      <c r="V141" s="58"/>
      <c r="W141" s="58"/>
      <c r="X141" s="158"/>
      <c r="Y141" s="74"/>
      <c r="Z141" s="307"/>
      <c r="AA141" s="308"/>
      <c r="AB141" s="308"/>
      <c r="AC141" s="308"/>
      <c r="AD141" s="308"/>
      <c r="AE141" s="309"/>
      <c r="AF141" s="62" t="s">
        <v>2248</v>
      </c>
      <c r="AG141" s="62"/>
      <c r="AH141" s="62"/>
      <c r="AI141" s="62"/>
      <c r="AJ141" s="62"/>
      <c r="AK141" s="62"/>
      <c r="AL141" s="62"/>
      <c r="AM141" s="62"/>
      <c r="AN141" s="62"/>
      <c r="AO141" s="50" t="s">
        <v>2224</v>
      </c>
      <c r="AP141" s="142">
        <v>0.5</v>
      </c>
      <c r="AQ141" s="157"/>
      <c r="AR141" s="156"/>
      <c r="AS141" s="156"/>
      <c r="AT141" s="155"/>
      <c r="AU141" s="89">
        <f>ROUND(L141*AP141,0)</f>
        <v>756</v>
      </c>
      <c r="AV141" s="9"/>
    </row>
    <row r="142" spans="1:48" ht="14.25" customHeight="1" x14ac:dyDescent="0.3">
      <c r="A142" s="6">
        <v>22</v>
      </c>
      <c r="B142" s="154">
        <v>4427</v>
      </c>
      <c r="C142" s="49" t="s">
        <v>2744</v>
      </c>
      <c r="D142" s="108"/>
      <c r="E142" s="109"/>
      <c r="F142" s="110"/>
      <c r="G142" s="1"/>
      <c r="H142" s="1"/>
      <c r="I142" s="1"/>
      <c r="J142" s="159"/>
      <c r="K142" s="173"/>
      <c r="L142" s="160"/>
      <c r="M142" s="159"/>
      <c r="N142" s="169"/>
      <c r="O142" s="169"/>
      <c r="P142" s="1"/>
      <c r="Q142" s="40"/>
      <c r="R142" s="166" t="s">
        <v>2234</v>
      </c>
      <c r="S142" s="62"/>
      <c r="T142" s="62"/>
      <c r="U142" s="62"/>
      <c r="V142" s="62"/>
      <c r="W142" s="62"/>
      <c r="X142" s="168"/>
      <c r="Y142" s="167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165"/>
      <c r="AP142" s="195"/>
      <c r="AQ142" s="173"/>
      <c r="AR142" s="159"/>
      <c r="AS142" s="159"/>
      <c r="AT142" s="161"/>
      <c r="AU142" s="89">
        <f>ROUND(L141*X144,0)</f>
        <v>1459</v>
      </c>
      <c r="AV142" s="9"/>
    </row>
    <row r="143" spans="1:48" ht="14.25" customHeight="1" x14ac:dyDescent="0.3">
      <c r="A143" s="6">
        <v>22</v>
      </c>
      <c r="B143" s="154">
        <v>4428</v>
      </c>
      <c r="C143" s="49" t="s">
        <v>2743</v>
      </c>
      <c r="D143" s="108"/>
      <c r="E143" s="109"/>
      <c r="F143" s="110"/>
      <c r="G143" s="1"/>
      <c r="H143" s="1"/>
      <c r="I143" s="1"/>
      <c r="J143" s="159"/>
      <c r="K143" s="173"/>
      <c r="L143" s="160"/>
      <c r="M143" s="159"/>
      <c r="N143" s="169"/>
      <c r="O143" s="169"/>
      <c r="P143" s="1"/>
      <c r="Q143" s="40"/>
      <c r="R143" s="67" t="s">
        <v>2231</v>
      </c>
      <c r="S143" s="58"/>
      <c r="T143" s="58"/>
      <c r="U143" s="58"/>
      <c r="V143" s="58"/>
      <c r="W143" s="58"/>
      <c r="X143" s="158"/>
      <c r="Y143" s="74"/>
      <c r="Z143" s="304" t="s">
        <v>2230</v>
      </c>
      <c r="AA143" s="305"/>
      <c r="AB143" s="305"/>
      <c r="AC143" s="305"/>
      <c r="AD143" s="305"/>
      <c r="AE143" s="306"/>
      <c r="AF143" s="62" t="s">
        <v>2244</v>
      </c>
      <c r="AG143" s="62"/>
      <c r="AH143" s="62"/>
      <c r="AI143" s="62"/>
      <c r="AJ143" s="62"/>
      <c r="AK143" s="62"/>
      <c r="AL143" s="62"/>
      <c r="AM143" s="62"/>
      <c r="AN143" s="62"/>
      <c r="AO143" s="50" t="s">
        <v>2224</v>
      </c>
      <c r="AP143" s="142">
        <v>0.7</v>
      </c>
      <c r="AQ143" s="157"/>
      <c r="AR143" s="156"/>
      <c r="AS143" s="156"/>
      <c r="AT143" s="155"/>
      <c r="AU143" s="89">
        <f>ROUND(ROUND(L141*X144,0)*AP143,0)</f>
        <v>1021</v>
      </c>
      <c r="AV143" s="9"/>
    </row>
    <row r="144" spans="1:48" ht="14.25" customHeight="1" x14ac:dyDescent="0.3">
      <c r="A144" s="6">
        <v>22</v>
      </c>
      <c r="B144" s="154" t="s">
        <v>79</v>
      </c>
      <c r="C144" s="49" t="s">
        <v>2742</v>
      </c>
      <c r="D144" s="108"/>
      <c r="E144" s="109"/>
      <c r="F144" s="110"/>
      <c r="G144" s="1"/>
      <c r="H144" s="1"/>
      <c r="I144" s="1"/>
      <c r="J144" s="159"/>
      <c r="K144" s="173"/>
      <c r="L144" s="160"/>
      <c r="M144" s="159"/>
      <c r="N144" s="169"/>
      <c r="O144" s="169"/>
      <c r="P144" s="1"/>
      <c r="Q144" s="40"/>
      <c r="R144" s="7"/>
      <c r="S144" s="7"/>
      <c r="T144" s="7"/>
      <c r="U144" s="7"/>
      <c r="V144" s="7"/>
      <c r="W144" s="127" t="s">
        <v>2224</v>
      </c>
      <c r="X144" s="150">
        <v>0.96499999999999997</v>
      </c>
      <c r="Y144" s="149"/>
      <c r="Z144" s="307"/>
      <c r="AA144" s="308"/>
      <c r="AB144" s="308"/>
      <c r="AC144" s="308"/>
      <c r="AD144" s="308"/>
      <c r="AE144" s="309"/>
      <c r="AF144" s="62" t="s">
        <v>2248</v>
      </c>
      <c r="AG144" s="62"/>
      <c r="AH144" s="62"/>
      <c r="AI144" s="62"/>
      <c r="AJ144" s="62"/>
      <c r="AK144" s="62"/>
      <c r="AL144" s="62"/>
      <c r="AM144" s="62"/>
      <c r="AN144" s="62"/>
      <c r="AO144" s="50" t="s">
        <v>2224</v>
      </c>
      <c r="AP144" s="142">
        <v>0.5</v>
      </c>
      <c r="AQ144" s="157"/>
      <c r="AR144" s="156"/>
      <c r="AS144" s="156"/>
      <c r="AT144" s="155"/>
      <c r="AU144" s="89">
        <f>ROUND(ROUND(L141*X144,0)*AP144,0)</f>
        <v>730</v>
      </c>
      <c r="AV144" s="9"/>
    </row>
    <row r="145" spans="1:48" ht="14.25" customHeight="1" x14ac:dyDescent="0.3">
      <c r="A145" s="6">
        <v>22</v>
      </c>
      <c r="B145" s="154" t="s">
        <v>821</v>
      </c>
      <c r="C145" s="49" t="s">
        <v>2741</v>
      </c>
      <c r="D145" s="108"/>
      <c r="E145" s="109"/>
      <c r="F145" s="110"/>
      <c r="G145" s="1"/>
      <c r="H145" s="1"/>
      <c r="I145" s="1"/>
      <c r="J145" s="159"/>
      <c r="K145" s="41"/>
      <c r="L145" s="160"/>
      <c r="M145" s="159"/>
      <c r="N145" s="181"/>
      <c r="O145" s="181"/>
      <c r="P145" s="1"/>
      <c r="Q145" s="40"/>
      <c r="R145" s="30"/>
      <c r="S145" s="50"/>
      <c r="T145" s="50"/>
      <c r="U145" s="50"/>
      <c r="V145" s="50"/>
      <c r="W145" s="50"/>
      <c r="X145" s="52"/>
      <c r="Y145" s="171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165"/>
      <c r="AP145" s="195"/>
      <c r="AQ145" s="310" t="s">
        <v>2255</v>
      </c>
      <c r="AR145" s="311"/>
      <c r="AS145" s="311"/>
      <c r="AT145" s="312"/>
      <c r="AU145" s="89">
        <f>ROUND(L141,0)-AQ148</f>
        <v>1507</v>
      </c>
      <c r="AV145" s="9"/>
    </row>
    <row r="146" spans="1:48" ht="14.25" customHeight="1" x14ac:dyDescent="0.3">
      <c r="A146" s="6">
        <v>22</v>
      </c>
      <c r="B146" s="154" t="s">
        <v>820</v>
      </c>
      <c r="C146" s="49" t="s">
        <v>2740</v>
      </c>
      <c r="D146" s="108"/>
      <c r="E146" s="109"/>
      <c r="F146" s="110"/>
      <c r="G146" s="1"/>
      <c r="H146" s="1"/>
      <c r="I146" s="1"/>
      <c r="J146" s="159"/>
      <c r="K146" s="173"/>
      <c r="L146" s="160"/>
      <c r="M146" s="159"/>
      <c r="N146" s="170"/>
      <c r="O146" s="170"/>
      <c r="P146" s="1"/>
      <c r="Q146" s="40"/>
      <c r="R146" s="1"/>
      <c r="S146" s="58"/>
      <c r="T146" s="58"/>
      <c r="U146" s="58"/>
      <c r="V146" s="58"/>
      <c r="W146" s="58"/>
      <c r="X146" s="158"/>
      <c r="Y146" s="74"/>
      <c r="Z146" s="304" t="s">
        <v>2230</v>
      </c>
      <c r="AA146" s="305"/>
      <c r="AB146" s="305"/>
      <c r="AC146" s="305"/>
      <c r="AD146" s="305"/>
      <c r="AE146" s="306"/>
      <c r="AF146" s="62" t="s">
        <v>2244</v>
      </c>
      <c r="AG146" s="62"/>
      <c r="AH146" s="62"/>
      <c r="AI146" s="62"/>
      <c r="AJ146" s="62"/>
      <c r="AK146" s="62"/>
      <c r="AL146" s="62"/>
      <c r="AM146" s="62"/>
      <c r="AN146" s="62"/>
      <c r="AO146" s="50" t="s">
        <v>2224</v>
      </c>
      <c r="AP146" s="142">
        <v>0.7</v>
      </c>
      <c r="AQ146" s="313"/>
      <c r="AR146" s="314"/>
      <c r="AS146" s="314"/>
      <c r="AT146" s="315"/>
      <c r="AU146" s="89">
        <f>ROUND(L141*AP146,0)-AQ148</f>
        <v>1053</v>
      </c>
      <c r="AV146" s="9"/>
    </row>
    <row r="147" spans="1:48" ht="14.25" customHeight="1" x14ac:dyDescent="0.3">
      <c r="A147" s="6">
        <v>22</v>
      </c>
      <c r="B147" s="154" t="s">
        <v>819</v>
      </c>
      <c r="C147" s="49" t="s">
        <v>2739</v>
      </c>
      <c r="D147" s="108"/>
      <c r="E147" s="109"/>
      <c r="F147" s="110"/>
      <c r="G147" s="1"/>
      <c r="H147" s="1"/>
      <c r="I147" s="1"/>
      <c r="J147" s="159"/>
      <c r="K147" s="173"/>
      <c r="L147" s="160"/>
      <c r="M147" s="159"/>
      <c r="N147" s="169"/>
      <c r="O147" s="169"/>
      <c r="P147" s="1"/>
      <c r="Q147" s="40"/>
      <c r="R147" s="1"/>
      <c r="S147" s="58"/>
      <c r="T147" s="58"/>
      <c r="U147" s="58"/>
      <c r="V147" s="58"/>
      <c r="W147" s="58"/>
      <c r="X147" s="158"/>
      <c r="Y147" s="74"/>
      <c r="Z147" s="307"/>
      <c r="AA147" s="308"/>
      <c r="AB147" s="308"/>
      <c r="AC147" s="308"/>
      <c r="AD147" s="308"/>
      <c r="AE147" s="309"/>
      <c r="AF147" s="62" t="s">
        <v>2248</v>
      </c>
      <c r="AG147" s="62"/>
      <c r="AH147" s="62"/>
      <c r="AI147" s="62"/>
      <c r="AJ147" s="62"/>
      <c r="AK147" s="62"/>
      <c r="AL147" s="62"/>
      <c r="AM147" s="62"/>
      <c r="AN147" s="62"/>
      <c r="AO147" s="50" t="s">
        <v>2224</v>
      </c>
      <c r="AP147" s="142">
        <v>0.5</v>
      </c>
      <c r="AQ147" s="313"/>
      <c r="AR147" s="314"/>
      <c r="AS147" s="314"/>
      <c r="AT147" s="315"/>
      <c r="AU147" s="89">
        <f>ROUND(L141*AP147,0)-AQ148</f>
        <v>751</v>
      </c>
      <c r="AV147" s="9"/>
    </row>
    <row r="148" spans="1:48" ht="14.25" customHeight="1" x14ac:dyDescent="0.3">
      <c r="A148" s="6">
        <v>22</v>
      </c>
      <c r="B148" s="154" t="s">
        <v>818</v>
      </c>
      <c r="C148" s="49" t="s">
        <v>2738</v>
      </c>
      <c r="D148" s="108"/>
      <c r="E148" s="109"/>
      <c r="F148" s="110"/>
      <c r="G148" s="1"/>
      <c r="H148" s="1"/>
      <c r="I148" s="1"/>
      <c r="J148" s="159"/>
      <c r="K148" s="173"/>
      <c r="L148" s="160"/>
      <c r="M148" s="159"/>
      <c r="N148" s="169"/>
      <c r="O148" s="169"/>
      <c r="P148" s="1"/>
      <c r="Q148" s="40"/>
      <c r="R148" s="166" t="s">
        <v>2234</v>
      </c>
      <c r="S148" s="62"/>
      <c r="T148" s="62"/>
      <c r="U148" s="62"/>
      <c r="V148" s="62"/>
      <c r="W148" s="62"/>
      <c r="X148" s="168"/>
      <c r="Y148" s="167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165"/>
      <c r="AP148" s="195"/>
      <c r="AQ148" s="163">
        <v>5</v>
      </c>
      <c r="AR148" s="162" t="s">
        <v>2251</v>
      </c>
      <c r="AS148" s="162"/>
      <c r="AT148" s="161"/>
      <c r="AU148" s="89">
        <f>ROUND(L141*X150,0)-AQ148</f>
        <v>1454</v>
      </c>
      <c r="AV148" s="9"/>
    </row>
    <row r="149" spans="1:48" ht="14.25" customHeight="1" x14ac:dyDescent="0.3">
      <c r="A149" s="6">
        <v>22</v>
      </c>
      <c r="B149" s="154" t="s">
        <v>817</v>
      </c>
      <c r="C149" s="49" t="s">
        <v>2737</v>
      </c>
      <c r="D149" s="108"/>
      <c r="E149" s="109"/>
      <c r="F149" s="110"/>
      <c r="G149" s="1"/>
      <c r="H149" s="1"/>
      <c r="I149" s="1"/>
      <c r="J149" s="159"/>
      <c r="K149" s="173"/>
      <c r="L149" s="160"/>
      <c r="M149" s="159"/>
      <c r="N149" s="169"/>
      <c r="O149" s="169"/>
      <c r="P149" s="1"/>
      <c r="Q149" s="40"/>
      <c r="R149" s="67" t="s">
        <v>2231</v>
      </c>
      <c r="S149" s="58"/>
      <c r="T149" s="58"/>
      <c r="U149" s="58"/>
      <c r="V149" s="58"/>
      <c r="W149" s="58"/>
      <c r="X149" s="158"/>
      <c r="Y149" s="74"/>
      <c r="Z149" s="304" t="s">
        <v>2230</v>
      </c>
      <c r="AA149" s="305"/>
      <c r="AB149" s="305"/>
      <c r="AC149" s="305"/>
      <c r="AD149" s="305"/>
      <c r="AE149" s="306"/>
      <c r="AF149" s="62" t="s">
        <v>2244</v>
      </c>
      <c r="AG149" s="62"/>
      <c r="AH149" s="62"/>
      <c r="AI149" s="62"/>
      <c r="AJ149" s="62"/>
      <c r="AK149" s="62"/>
      <c r="AL149" s="62"/>
      <c r="AM149" s="62"/>
      <c r="AN149" s="62"/>
      <c r="AO149" s="50" t="s">
        <v>2224</v>
      </c>
      <c r="AP149" s="142">
        <v>0.7</v>
      </c>
      <c r="AQ149" s="157"/>
      <c r="AR149" s="156"/>
      <c r="AS149" s="156"/>
      <c r="AT149" s="155"/>
      <c r="AU149" s="89">
        <f>ROUND(ROUND(L141*X150,0)*AP149,0)-AQ148</f>
        <v>1016</v>
      </c>
      <c r="AV149" s="9"/>
    </row>
    <row r="150" spans="1:48" ht="14.25" customHeight="1" x14ac:dyDescent="0.3">
      <c r="A150" s="6">
        <v>22</v>
      </c>
      <c r="B150" s="154" t="s">
        <v>816</v>
      </c>
      <c r="C150" s="49" t="s">
        <v>2736</v>
      </c>
      <c r="D150" s="108"/>
      <c r="E150" s="109"/>
      <c r="F150" s="110"/>
      <c r="G150" s="1"/>
      <c r="H150" s="1"/>
      <c r="I150" s="1"/>
      <c r="J150" s="159"/>
      <c r="K150" s="173"/>
      <c r="L150" s="160"/>
      <c r="M150" s="159"/>
      <c r="N150" s="169"/>
      <c r="O150" s="169"/>
      <c r="P150" s="1"/>
      <c r="Q150" s="40"/>
      <c r="R150" s="7"/>
      <c r="S150" s="7"/>
      <c r="T150" s="7"/>
      <c r="U150" s="7"/>
      <c r="V150" s="7"/>
      <c r="W150" s="127" t="s">
        <v>2224</v>
      </c>
      <c r="X150" s="150">
        <v>0.96499999999999997</v>
      </c>
      <c r="Y150" s="149"/>
      <c r="Z150" s="307"/>
      <c r="AA150" s="308"/>
      <c r="AB150" s="308"/>
      <c r="AC150" s="308"/>
      <c r="AD150" s="308"/>
      <c r="AE150" s="309"/>
      <c r="AF150" s="62" t="s">
        <v>2248</v>
      </c>
      <c r="AG150" s="62"/>
      <c r="AH150" s="62"/>
      <c r="AI150" s="62"/>
      <c r="AJ150" s="62"/>
      <c r="AK150" s="62"/>
      <c r="AL150" s="62"/>
      <c r="AM150" s="62"/>
      <c r="AN150" s="62"/>
      <c r="AO150" s="50" t="s">
        <v>2224</v>
      </c>
      <c r="AP150" s="142">
        <v>0.5</v>
      </c>
      <c r="AQ150" s="172"/>
      <c r="AR150" s="146"/>
      <c r="AS150" s="146"/>
      <c r="AT150" s="145"/>
      <c r="AU150" s="89">
        <f>ROUND(ROUND(L141*X150,0)*AP150,0)-AQ148</f>
        <v>725</v>
      </c>
      <c r="AV150" s="9"/>
    </row>
    <row r="151" spans="1:48" ht="14.25" customHeight="1" x14ac:dyDescent="0.3">
      <c r="A151" s="6">
        <v>22</v>
      </c>
      <c r="B151" s="154">
        <v>4429</v>
      </c>
      <c r="C151" s="49" t="s">
        <v>2735</v>
      </c>
      <c r="D151" s="108"/>
      <c r="E151" s="109"/>
      <c r="F151" s="110"/>
      <c r="G151" s="1"/>
      <c r="H151" s="1"/>
      <c r="I151" s="1"/>
      <c r="J151" s="159"/>
      <c r="K151" s="47" t="s">
        <v>2486</v>
      </c>
      <c r="L151" s="164"/>
      <c r="M151" s="165"/>
      <c r="N151" s="177"/>
      <c r="O151" s="177"/>
      <c r="P151" s="30"/>
      <c r="Q151" s="48"/>
      <c r="R151" s="30"/>
      <c r="S151" s="50"/>
      <c r="T151" s="50"/>
      <c r="U151" s="50"/>
      <c r="V151" s="50"/>
      <c r="W151" s="50"/>
      <c r="X151" s="52"/>
      <c r="Y151" s="171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165"/>
      <c r="AP151" s="164"/>
      <c r="AQ151" s="176"/>
      <c r="AR151" s="165"/>
      <c r="AS151" s="165"/>
      <c r="AT151" s="175"/>
      <c r="AU151" s="89">
        <f>ROUND(L153,0)</f>
        <v>785</v>
      </c>
      <c r="AV151" s="9"/>
    </row>
    <row r="152" spans="1:48" ht="14.25" customHeight="1" x14ac:dyDescent="0.3">
      <c r="A152" s="6">
        <v>22</v>
      </c>
      <c r="B152" s="154">
        <v>4430</v>
      </c>
      <c r="C152" s="49" t="s">
        <v>2734</v>
      </c>
      <c r="D152" s="108"/>
      <c r="E152" s="109"/>
      <c r="F152" s="110"/>
      <c r="G152" s="1"/>
      <c r="H152" s="1"/>
      <c r="I152" s="1"/>
      <c r="J152" s="159"/>
      <c r="K152" s="173"/>
      <c r="L152" s="160"/>
      <c r="M152" s="159"/>
      <c r="N152" s="170"/>
      <c r="O152" s="170"/>
      <c r="P152" s="159"/>
      <c r="Q152" s="40"/>
      <c r="R152" s="1"/>
      <c r="S152" s="58"/>
      <c r="T152" s="58"/>
      <c r="U152" s="58"/>
      <c r="V152" s="58"/>
      <c r="W152" s="58"/>
      <c r="X152" s="158"/>
      <c r="Y152" s="74"/>
      <c r="Z152" s="304" t="s">
        <v>2230</v>
      </c>
      <c r="AA152" s="305"/>
      <c r="AB152" s="305"/>
      <c r="AC152" s="305"/>
      <c r="AD152" s="305"/>
      <c r="AE152" s="306"/>
      <c r="AF152" s="62" t="s">
        <v>2244</v>
      </c>
      <c r="AG152" s="62"/>
      <c r="AH152" s="62"/>
      <c r="AI152" s="62"/>
      <c r="AJ152" s="62"/>
      <c r="AK152" s="62"/>
      <c r="AL152" s="62"/>
      <c r="AM152" s="62"/>
      <c r="AN152" s="62"/>
      <c r="AO152" s="50" t="s">
        <v>2224</v>
      </c>
      <c r="AP152" s="142">
        <v>0.7</v>
      </c>
      <c r="AQ152" s="157"/>
      <c r="AR152" s="156"/>
      <c r="AS152" s="156"/>
      <c r="AT152" s="155"/>
      <c r="AU152" s="89">
        <f>ROUND(L153*AP152,0)</f>
        <v>550</v>
      </c>
      <c r="AV152" s="9"/>
    </row>
    <row r="153" spans="1:48" ht="14.25" customHeight="1" x14ac:dyDescent="0.3">
      <c r="A153" s="6">
        <v>22</v>
      </c>
      <c r="B153" s="154" t="s">
        <v>78</v>
      </c>
      <c r="C153" s="49" t="s">
        <v>2733</v>
      </c>
      <c r="D153" s="108"/>
      <c r="E153" s="109"/>
      <c r="F153" s="110"/>
      <c r="G153" s="1"/>
      <c r="H153" s="1"/>
      <c r="I153" s="1"/>
      <c r="J153" s="159"/>
      <c r="K153" s="173"/>
      <c r="L153" s="174">
        <v>785</v>
      </c>
      <c r="M153" s="1" t="s">
        <v>1860</v>
      </c>
      <c r="N153" s="169"/>
      <c r="O153" s="169"/>
      <c r="P153" s="1"/>
      <c r="Q153" s="40"/>
      <c r="R153" s="1"/>
      <c r="S153" s="58"/>
      <c r="T153" s="58"/>
      <c r="U153" s="58"/>
      <c r="V153" s="58"/>
      <c r="W153" s="58"/>
      <c r="X153" s="158"/>
      <c r="Y153" s="74"/>
      <c r="Z153" s="307"/>
      <c r="AA153" s="308"/>
      <c r="AB153" s="308"/>
      <c r="AC153" s="308"/>
      <c r="AD153" s="308"/>
      <c r="AE153" s="309"/>
      <c r="AF153" s="62" t="s">
        <v>2248</v>
      </c>
      <c r="AG153" s="62"/>
      <c r="AH153" s="62"/>
      <c r="AI153" s="62"/>
      <c r="AJ153" s="62"/>
      <c r="AK153" s="62"/>
      <c r="AL153" s="62"/>
      <c r="AM153" s="62"/>
      <c r="AN153" s="62"/>
      <c r="AO153" s="50" t="s">
        <v>2224</v>
      </c>
      <c r="AP153" s="142">
        <v>0.5</v>
      </c>
      <c r="AQ153" s="157"/>
      <c r="AR153" s="156"/>
      <c r="AS153" s="156"/>
      <c r="AT153" s="155"/>
      <c r="AU153" s="89">
        <f>ROUND(L153*AP153,0)</f>
        <v>393</v>
      </c>
      <c r="AV153" s="9"/>
    </row>
    <row r="154" spans="1:48" ht="14.25" customHeight="1" x14ac:dyDescent="0.3">
      <c r="A154" s="6">
        <v>22</v>
      </c>
      <c r="B154" s="154">
        <v>4431</v>
      </c>
      <c r="C154" s="49" t="s">
        <v>2732</v>
      </c>
      <c r="D154" s="108"/>
      <c r="E154" s="109"/>
      <c r="F154" s="110"/>
      <c r="G154" s="1"/>
      <c r="H154" s="1"/>
      <c r="I154" s="1"/>
      <c r="J154" s="159"/>
      <c r="K154" s="173"/>
      <c r="L154" s="160"/>
      <c r="M154" s="159"/>
      <c r="N154" s="169"/>
      <c r="O154" s="169"/>
      <c r="P154" s="1"/>
      <c r="Q154" s="40"/>
      <c r="R154" s="166" t="s">
        <v>2234</v>
      </c>
      <c r="S154" s="62"/>
      <c r="T154" s="62"/>
      <c r="U154" s="62"/>
      <c r="V154" s="62"/>
      <c r="W154" s="62"/>
      <c r="X154" s="168"/>
      <c r="Y154" s="167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165"/>
      <c r="AP154" s="195"/>
      <c r="AQ154" s="173"/>
      <c r="AR154" s="159"/>
      <c r="AS154" s="159"/>
      <c r="AT154" s="161"/>
      <c r="AU154" s="89">
        <f>ROUND(L153*X156,0)</f>
        <v>758</v>
      </c>
      <c r="AV154" s="9"/>
    </row>
    <row r="155" spans="1:48" ht="14.25" customHeight="1" x14ac:dyDescent="0.3">
      <c r="A155" s="6">
        <v>22</v>
      </c>
      <c r="B155" s="154">
        <v>4432</v>
      </c>
      <c r="C155" s="49" t="s">
        <v>2731</v>
      </c>
      <c r="D155" s="108"/>
      <c r="E155" s="109"/>
      <c r="F155" s="110"/>
      <c r="G155" s="1"/>
      <c r="H155" s="1"/>
      <c r="I155" s="1"/>
      <c r="J155" s="159"/>
      <c r="K155" s="173"/>
      <c r="L155" s="160"/>
      <c r="M155" s="159"/>
      <c r="N155" s="169"/>
      <c r="O155" s="169"/>
      <c r="P155" s="1"/>
      <c r="Q155" s="40"/>
      <c r="R155" s="67" t="s">
        <v>2231</v>
      </c>
      <c r="S155" s="58"/>
      <c r="T155" s="58"/>
      <c r="U155" s="58"/>
      <c r="V155" s="58"/>
      <c r="W155" s="58"/>
      <c r="X155" s="158"/>
      <c r="Y155" s="74"/>
      <c r="Z155" s="304" t="s">
        <v>2230</v>
      </c>
      <c r="AA155" s="305"/>
      <c r="AB155" s="305"/>
      <c r="AC155" s="305"/>
      <c r="AD155" s="305"/>
      <c r="AE155" s="306"/>
      <c r="AF155" s="62" t="s">
        <v>2244</v>
      </c>
      <c r="AG155" s="62"/>
      <c r="AH155" s="62"/>
      <c r="AI155" s="62"/>
      <c r="AJ155" s="62"/>
      <c r="AK155" s="62"/>
      <c r="AL155" s="62"/>
      <c r="AM155" s="62"/>
      <c r="AN155" s="62"/>
      <c r="AO155" s="50" t="s">
        <v>2224</v>
      </c>
      <c r="AP155" s="142">
        <v>0.7</v>
      </c>
      <c r="AQ155" s="157"/>
      <c r="AR155" s="156"/>
      <c r="AS155" s="156"/>
      <c r="AT155" s="155"/>
      <c r="AU155" s="89">
        <f>ROUND(ROUND(L153*X156,0)*AP155,0)</f>
        <v>531</v>
      </c>
      <c r="AV155" s="9"/>
    </row>
    <row r="156" spans="1:48" ht="14.25" customHeight="1" x14ac:dyDescent="0.3">
      <c r="A156" s="6">
        <v>22</v>
      </c>
      <c r="B156" s="154" t="s">
        <v>77</v>
      </c>
      <c r="C156" s="49" t="s">
        <v>2730</v>
      </c>
      <c r="D156" s="108"/>
      <c r="E156" s="109"/>
      <c r="F156" s="110"/>
      <c r="G156" s="1"/>
      <c r="H156" s="1"/>
      <c r="I156" s="1"/>
      <c r="J156" s="159"/>
      <c r="K156" s="173"/>
      <c r="L156" s="160"/>
      <c r="M156" s="159"/>
      <c r="N156" s="169"/>
      <c r="O156" s="169"/>
      <c r="P156" s="1"/>
      <c r="Q156" s="40"/>
      <c r="R156" s="7"/>
      <c r="S156" s="7"/>
      <c r="T156" s="7"/>
      <c r="U156" s="7"/>
      <c r="V156" s="7"/>
      <c r="W156" s="127" t="s">
        <v>2224</v>
      </c>
      <c r="X156" s="150">
        <v>0.96499999999999997</v>
      </c>
      <c r="Y156" s="149"/>
      <c r="Z156" s="307"/>
      <c r="AA156" s="308"/>
      <c r="AB156" s="308"/>
      <c r="AC156" s="308"/>
      <c r="AD156" s="308"/>
      <c r="AE156" s="309"/>
      <c r="AF156" s="62" t="s">
        <v>2248</v>
      </c>
      <c r="AG156" s="62"/>
      <c r="AH156" s="62"/>
      <c r="AI156" s="62"/>
      <c r="AJ156" s="62"/>
      <c r="AK156" s="62"/>
      <c r="AL156" s="62"/>
      <c r="AM156" s="62"/>
      <c r="AN156" s="62"/>
      <c r="AO156" s="50" t="s">
        <v>2224</v>
      </c>
      <c r="AP156" s="142">
        <v>0.5</v>
      </c>
      <c r="AQ156" s="157"/>
      <c r="AR156" s="156"/>
      <c r="AS156" s="156"/>
      <c r="AT156" s="155"/>
      <c r="AU156" s="89">
        <f>ROUND(ROUND(L153*X156,0)*AP156,0)</f>
        <v>379</v>
      </c>
      <c r="AV156" s="9"/>
    </row>
    <row r="157" spans="1:48" ht="14.25" customHeight="1" x14ac:dyDescent="0.3">
      <c r="A157" s="6">
        <v>22</v>
      </c>
      <c r="B157" s="154" t="s">
        <v>815</v>
      </c>
      <c r="C157" s="49" t="s">
        <v>2729</v>
      </c>
      <c r="D157" s="108"/>
      <c r="E157" s="109"/>
      <c r="F157" s="110"/>
      <c r="G157" s="1"/>
      <c r="H157" s="1"/>
      <c r="I157" s="1"/>
      <c r="J157" s="159"/>
      <c r="K157" s="41"/>
      <c r="L157" s="160"/>
      <c r="M157" s="159"/>
      <c r="N157" s="169"/>
      <c r="O157" s="169"/>
      <c r="P157" s="1"/>
      <c r="Q157" s="40"/>
      <c r="R157" s="30"/>
      <c r="S157" s="50"/>
      <c r="T157" s="50"/>
      <c r="U157" s="50"/>
      <c r="V157" s="50"/>
      <c r="W157" s="50"/>
      <c r="X157" s="52"/>
      <c r="Y157" s="171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165"/>
      <c r="AP157" s="195"/>
      <c r="AQ157" s="310" t="s">
        <v>2255</v>
      </c>
      <c r="AR157" s="311"/>
      <c r="AS157" s="311"/>
      <c r="AT157" s="312"/>
      <c r="AU157" s="89">
        <f>ROUND(L153,0)-AQ160</f>
        <v>780</v>
      </c>
      <c r="AV157" s="9"/>
    </row>
    <row r="158" spans="1:48" ht="14.25" customHeight="1" x14ac:dyDescent="0.3">
      <c r="A158" s="6">
        <v>22</v>
      </c>
      <c r="B158" s="154" t="s">
        <v>814</v>
      </c>
      <c r="C158" s="49" t="s">
        <v>2728</v>
      </c>
      <c r="D158" s="108"/>
      <c r="E158" s="109"/>
      <c r="F158" s="110"/>
      <c r="G158" s="1"/>
      <c r="H158" s="1"/>
      <c r="I158" s="1"/>
      <c r="J158" s="159"/>
      <c r="K158" s="173"/>
      <c r="L158" s="160"/>
      <c r="M158" s="159"/>
      <c r="N158" s="170"/>
      <c r="O158" s="170"/>
      <c r="P158" s="1"/>
      <c r="Q158" s="40"/>
      <c r="R158" s="1"/>
      <c r="S158" s="58"/>
      <c r="T158" s="58"/>
      <c r="U158" s="58"/>
      <c r="V158" s="58"/>
      <c r="W158" s="58"/>
      <c r="X158" s="158"/>
      <c r="Y158" s="74"/>
      <c r="Z158" s="304" t="s">
        <v>2230</v>
      </c>
      <c r="AA158" s="305"/>
      <c r="AB158" s="305"/>
      <c r="AC158" s="305"/>
      <c r="AD158" s="305"/>
      <c r="AE158" s="306"/>
      <c r="AF158" s="62" t="s">
        <v>2244</v>
      </c>
      <c r="AG158" s="62"/>
      <c r="AH158" s="62"/>
      <c r="AI158" s="62"/>
      <c r="AJ158" s="62"/>
      <c r="AK158" s="62"/>
      <c r="AL158" s="62"/>
      <c r="AM158" s="62"/>
      <c r="AN158" s="62"/>
      <c r="AO158" s="50" t="s">
        <v>2224</v>
      </c>
      <c r="AP158" s="142">
        <v>0.7</v>
      </c>
      <c r="AQ158" s="313"/>
      <c r="AR158" s="314"/>
      <c r="AS158" s="314"/>
      <c r="AT158" s="315"/>
      <c r="AU158" s="89">
        <f>ROUND(L153*AP158,0)-AQ160</f>
        <v>545</v>
      </c>
      <c r="AV158" s="9"/>
    </row>
    <row r="159" spans="1:48" ht="14.25" customHeight="1" x14ac:dyDescent="0.3">
      <c r="A159" s="6">
        <v>22</v>
      </c>
      <c r="B159" s="154" t="s">
        <v>813</v>
      </c>
      <c r="C159" s="49" t="s">
        <v>2727</v>
      </c>
      <c r="D159" s="108"/>
      <c r="E159" s="109"/>
      <c r="F159" s="110"/>
      <c r="G159" s="1"/>
      <c r="H159" s="1"/>
      <c r="I159" s="1"/>
      <c r="J159" s="159"/>
      <c r="K159" s="173"/>
      <c r="L159" s="160"/>
      <c r="M159" s="159"/>
      <c r="N159" s="169"/>
      <c r="O159" s="169"/>
      <c r="P159" s="1"/>
      <c r="Q159" s="40"/>
      <c r="R159" s="1"/>
      <c r="S159" s="58"/>
      <c r="T159" s="58"/>
      <c r="U159" s="58"/>
      <c r="V159" s="58"/>
      <c r="W159" s="58"/>
      <c r="X159" s="158"/>
      <c r="Y159" s="74"/>
      <c r="Z159" s="307"/>
      <c r="AA159" s="308"/>
      <c r="AB159" s="308"/>
      <c r="AC159" s="308"/>
      <c r="AD159" s="308"/>
      <c r="AE159" s="309"/>
      <c r="AF159" s="62" t="s">
        <v>2248</v>
      </c>
      <c r="AG159" s="62"/>
      <c r="AH159" s="62"/>
      <c r="AI159" s="62"/>
      <c r="AJ159" s="62"/>
      <c r="AK159" s="62"/>
      <c r="AL159" s="62"/>
      <c r="AM159" s="62"/>
      <c r="AN159" s="62"/>
      <c r="AO159" s="50" t="s">
        <v>2224</v>
      </c>
      <c r="AP159" s="142">
        <v>0.5</v>
      </c>
      <c r="AQ159" s="313"/>
      <c r="AR159" s="314"/>
      <c r="AS159" s="314"/>
      <c r="AT159" s="315"/>
      <c r="AU159" s="89">
        <f>ROUND(L153*AP159,0)-AQ160</f>
        <v>388</v>
      </c>
      <c r="AV159" s="9"/>
    </row>
    <row r="160" spans="1:48" ht="14.25" customHeight="1" x14ac:dyDescent="0.3">
      <c r="A160" s="6">
        <v>22</v>
      </c>
      <c r="B160" s="154" t="s">
        <v>812</v>
      </c>
      <c r="C160" s="49" t="s">
        <v>2726</v>
      </c>
      <c r="D160" s="108"/>
      <c r="E160" s="109"/>
      <c r="F160" s="110"/>
      <c r="G160" s="1"/>
      <c r="H160" s="1"/>
      <c r="I160" s="1"/>
      <c r="J160" s="159"/>
      <c r="K160" s="173"/>
      <c r="L160" s="160"/>
      <c r="M160" s="159"/>
      <c r="N160" s="169"/>
      <c r="O160" s="169"/>
      <c r="P160" s="1"/>
      <c r="Q160" s="40"/>
      <c r="R160" s="166" t="s">
        <v>2234</v>
      </c>
      <c r="S160" s="62"/>
      <c r="T160" s="62"/>
      <c r="U160" s="62"/>
      <c r="V160" s="62"/>
      <c r="W160" s="62"/>
      <c r="X160" s="168"/>
      <c r="Y160" s="167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165"/>
      <c r="AP160" s="195"/>
      <c r="AQ160" s="163">
        <v>5</v>
      </c>
      <c r="AR160" s="162" t="s">
        <v>2251</v>
      </c>
      <c r="AS160" s="162"/>
      <c r="AT160" s="161"/>
      <c r="AU160" s="89">
        <f>ROUND(L153*X162,0)-AQ160</f>
        <v>753</v>
      </c>
      <c r="AV160" s="9"/>
    </row>
    <row r="161" spans="1:48" ht="14.25" customHeight="1" x14ac:dyDescent="0.3">
      <c r="A161" s="6">
        <v>22</v>
      </c>
      <c r="B161" s="154" t="s">
        <v>811</v>
      </c>
      <c r="C161" s="49" t="s">
        <v>2725</v>
      </c>
      <c r="D161" s="108"/>
      <c r="E161" s="109"/>
      <c r="F161" s="110"/>
      <c r="G161" s="1"/>
      <c r="H161" s="1"/>
      <c r="I161" s="1"/>
      <c r="J161" s="159"/>
      <c r="K161" s="173"/>
      <c r="L161" s="160"/>
      <c r="M161" s="159"/>
      <c r="N161" s="169"/>
      <c r="O161" s="169"/>
      <c r="P161" s="1"/>
      <c r="Q161" s="40"/>
      <c r="R161" s="67" t="s">
        <v>2231</v>
      </c>
      <c r="S161" s="58"/>
      <c r="T161" s="58"/>
      <c r="U161" s="58"/>
      <c r="V161" s="58"/>
      <c r="W161" s="58"/>
      <c r="X161" s="158"/>
      <c r="Y161" s="74"/>
      <c r="Z161" s="304" t="s">
        <v>2230</v>
      </c>
      <c r="AA161" s="305"/>
      <c r="AB161" s="305"/>
      <c r="AC161" s="305"/>
      <c r="AD161" s="305"/>
      <c r="AE161" s="306"/>
      <c r="AF161" s="62" t="s">
        <v>2244</v>
      </c>
      <c r="AG161" s="62"/>
      <c r="AH161" s="62"/>
      <c r="AI161" s="62"/>
      <c r="AJ161" s="62"/>
      <c r="AK161" s="62"/>
      <c r="AL161" s="62"/>
      <c r="AM161" s="62"/>
      <c r="AN161" s="62"/>
      <c r="AO161" s="50" t="s">
        <v>2224</v>
      </c>
      <c r="AP161" s="142">
        <v>0.7</v>
      </c>
      <c r="AQ161" s="157"/>
      <c r="AR161" s="156"/>
      <c r="AS161" s="156"/>
      <c r="AT161" s="155"/>
      <c r="AU161" s="89">
        <f>ROUND(ROUND(L153*X162,0)*AP161,0)-AQ160</f>
        <v>526</v>
      </c>
      <c r="AV161" s="9"/>
    </row>
    <row r="162" spans="1:48" ht="14.25" customHeight="1" x14ac:dyDescent="0.3">
      <c r="A162" s="6">
        <v>22</v>
      </c>
      <c r="B162" s="154" t="s">
        <v>810</v>
      </c>
      <c r="C162" s="49" t="s">
        <v>2724</v>
      </c>
      <c r="D162" s="108"/>
      <c r="E162" s="109"/>
      <c r="F162" s="110"/>
      <c r="G162" s="1"/>
      <c r="H162" s="1"/>
      <c r="I162" s="1"/>
      <c r="J162" s="159"/>
      <c r="K162" s="173"/>
      <c r="L162" s="160"/>
      <c r="M162" s="159"/>
      <c r="N162" s="169"/>
      <c r="O162" s="169"/>
      <c r="P162" s="1"/>
      <c r="Q162" s="40"/>
      <c r="R162" s="7"/>
      <c r="S162" s="7"/>
      <c r="T162" s="7"/>
      <c r="U162" s="7"/>
      <c r="V162" s="7"/>
      <c r="W162" s="127" t="s">
        <v>2224</v>
      </c>
      <c r="X162" s="150">
        <v>0.96499999999999997</v>
      </c>
      <c r="Y162" s="149"/>
      <c r="Z162" s="307"/>
      <c r="AA162" s="308"/>
      <c r="AB162" s="308"/>
      <c r="AC162" s="308"/>
      <c r="AD162" s="308"/>
      <c r="AE162" s="309"/>
      <c r="AF162" s="62" t="s">
        <v>2248</v>
      </c>
      <c r="AG162" s="62"/>
      <c r="AH162" s="62"/>
      <c r="AI162" s="62"/>
      <c r="AJ162" s="62"/>
      <c r="AK162" s="62"/>
      <c r="AL162" s="62"/>
      <c r="AM162" s="62"/>
      <c r="AN162" s="62"/>
      <c r="AO162" s="50" t="s">
        <v>2224</v>
      </c>
      <c r="AP162" s="142">
        <v>0.5</v>
      </c>
      <c r="AQ162" s="172"/>
      <c r="AR162" s="146"/>
      <c r="AS162" s="146"/>
      <c r="AT162" s="145"/>
      <c r="AU162" s="89">
        <f>ROUND(ROUND(L153*X162,0)*AP162,0)-AQ160</f>
        <v>374</v>
      </c>
      <c r="AV162" s="9"/>
    </row>
    <row r="163" spans="1:48" ht="14.25" customHeight="1" x14ac:dyDescent="0.3">
      <c r="A163" s="6">
        <v>22</v>
      </c>
      <c r="B163" s="154">
        <v>4441</v>
      </c>
      <c r="C163" s="49" t="s">
        <v>2723</v>
      </c>
      <c r="D163" s="108"/>
      <c r="E163" s="109"/>
      <c r="F163" s="110"/>
      <c r="G163" s="298" t="s">
        <v>2722</v>
      </c>
      <c r="H163" s="299"/>
      <c r="I163" s="299"/>
      <c r="J163" s="300"/>
      <c r="K163" s="47" t="s">
        <v>2513</v>
      </c>
      <c r="L163" s="36"/>
      <c r="M163" s="30"/>
      <c r="N163" s="184"/>
      <c r="O163" s="184"/>
      <c r="P163" s="30"/>
      <c r="Q163" s="48"/>
      <c r="R163" s="30"/>
      <c r="S163" s="50"/>
      <c r="T163" s="50"/>
      <c r="U163" s="50"/>
      <c r="V163" s="50"/>
      <c r="W163" s="50"/>
      <c r="X163" s="52"/>
      <c r="Y163" s="171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165"/>
      <c r="AP163" s="164"/>
      <c r="AQ163" s="176"/>
      <c r="AR163" s="165"/>
      <c r="AS163" s="165"/>
      <c r="AT163" s="175"/>
      <c r="AU163" s="89">
        <f>ROUND(L165,0)</f>
        <v>551</v>
      </c>
      <c r="AV163" s="9"/>
    </row>
    <row r="164" spans="1:48" ht="14.25" customHeight="1" x14ac:dyDescent="0.3">
      <c r="A164" s="6">
        <v>22</v>
      </c>
      <c r="B164" s="154">
        <v>4442</v>
      </c>
      <c r="C164" s="49" t="s">
        <v>2721</v>
      </c>
      <c r="D164" s="108"/>
      <c r="E164" s="109"/>
      <c r="F164" s="110"/>
      <c r="G164" s="301"/>
      <c r="H164" s="302"/>
      <c r="I164" s="302"/>
      <c r="J164" s="303"/>
      <c r="K164" s="41" t="s">
        <v>2511</v>
      </c>
      <c r="L164" s="33"/>
      <c r="M164" s="1"/>
      <c r="N164" s="170"/>
      <c r="O164" s="170"/>
      <c r="P164" s="159"/>
      <c r="Q164" s="40"/>
      <c r="R164" s="1"/>
      <c r="S164" s="58"/>
      <c r="T164" s="58"/>
      <c r="U164" s="58"/>
      <c r="V164" s="58"/>
      <c r="W164" s="58"/>
      <c r="X164" s="158"/>
      <c r="Y164" s="74"/>
      <c r="Z164" s="304" t="s">
        <v>2230</v>
      </c>
      <c r="AA164" s="305"/>
      <c r="AB164" s="305"/>
      <c r="AC164" s="305"/>
      <c r="AD164" s="305"/>
      <c r="AE164" s="306"/>
      <c r="AF164" s="62" t="s">
        <v>2244</v>
      </c>
      <c r="AG164" s="62"/>
      <c r="AH164" s="62"/>
      <c r="AI164" s="62"/>
      <c r="AJ164" s="62"/>
      <c r="AK164" s="62"/>
      <c r="AL164" s="62"/>
      <c r="AM164" s="62"/>
      <c r="AN164" s="62"/>
      <c r="AO164" s="50" t="s">
        <v>2224</v>
      </c>
      <c r="AP164" s="142">
        <v>0.7</v>
      </c>
      <c r="AQ164" s="157"/>
      <c r="AR164" s="156"/>
      <c r="AS164" s="156"/>
      <c r="AT164" s="155"/>
      <c r="AU164" s="89">
        <f>ROUND(L165*AP164,0)</f>
        <v>386</v>
      </c>
      <c r="AV164" s="9"/>
    </row>
    <row r="165" spans="1:48" ht="14.25" customHeight="1" x14ac:dyDescent="0.3">
      <c r="A165" s="6">
        <v>22</v>
      </c>
      <c r="B165" s="154" t="s">
        <v>76</v>
      </c>
      <c r="C165" s="49" t="s">
        <v>2720</v>
      </c>
      <c r="D165" s="108"/>
      <c r="E165" s="109"/>
      <c r="F165" s="110"/>
      <c r="G165" s="301"/>
      <c r="H165" s="302"/>
      <c r="I165" s="302"/>
      <c r="J165" s="303"/>
      <c r="K165" s="41"/>
      <c r="L165" s="174">
        <v>551</v>
      </c>
      <c r="M165" s="1" t="s">
        <v>1860</v>
      </c>
      <c r="N165" s="169"/>
      <c r="O165" s="169"/>
      <c r="P165" s="1"/>
      <c r="Q165" s="40"/>
      <c r="R165" s="1"/>
      <c r="S165" s="58"/>
      <c r="T165" s="58"/>
      <c r="U165" s="58"/>
      <c r="V165" s="58"/>
      <c r="W165" s="58"/>
      <c r="X165" s="158"/>
      <c r="Y165" s="74"/>
      <c r="Z165" s="307"/>
      <c r="AA165" s="308"/>
      <c r="AB165" s="308"/>
      <c r="AC165" s="308"/>
      <c r="AD165" s="308"/>
      <c r="AE165" s="309"/>
      <c r="AF165" s="62" t="s">
        <v>2248</v>
      </c>
      <c r="AG165" s="62"/>
      <c r="AH165" s="62"/>
      <c r="AI165" s="62"/>
      <c r="AJ165" s="62"/>
      <c r="AK165" s="62"/>
      <c r="AL165" s="62"/>
      <c r="AM165" s="62"/>
      <c r="AN165" s="62"/>
      <c r="AO165" s="50" t="s">
        <v>2224</v>
      </c>
      <c r="AP165" s="142">
        <v>0.5</v>
      </c>
      <c r="AQ165" s="157"/>
      <c r="AR165" s="156"/>
      <c r="AS165" s="156"/>
      <c r="AT165" s="155"/>
      <c r="AU165" s="89">
        <f>ROUND(L165*AP165,0)</f>
        <v>276</v>
      </c>
      <c r="AV165" s="9"/>
    </row>
    <row r="166" spans="1:48" ht="14.25" customHeight="1" x14ac:dyDescent="0.3">
      <c r="A166" s="6">
        <v>22</v>
      </c>
      <c r="B166" s="154">
        <v>4443</v>
      </c>
      <c r="C166" s="49" t="s">
        <v>2719</v>
      </c>
      <c r="D166" s="108"/>
      <c r="E166" s="109"/>
      <c r="F166" s="110"/>
      <c r="G166" s="108"/>
      <c r="H166" s="109"/>
      <c r="I166" s="109"/>
      <c r="J166" s="110"/>
      <c r="K166" s="41"/>
      <c r="L166" s="33"/>
      <c r="M166" s="1"/>
      <c r="N166" s="181"/>
      <c r="O166" s="181"/>
      <c r="P166" s="159"/>
      <c r="Q166" s="40"/>
      <c r="R166" s="166" t="s">
        <v>2234</v>
      </c>
      <c r="S166" s="62"/>
      <c r="T166" s="62"/>
      <c r="U166" s="62"/>
      <c r="V166" s="62"/>
      <c r="W166" s="62"/>
      <c r="X166" s="168"/>
      <c r="Y166" s="167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165"/>
      <c r="AP166" s="195"/>
      <c r="AQ166" s="173"/>
      <c r="AR166" s="159"/>
      <c r="AS166" s="159"/>
      <c r="AT166" s="161"/>
      <c r="AU166" s="89">
        <f>ROUND(L165*X168,0)</f>
        <v>532</v>
      </c>
      <c r="AV166" s="9"/>
    </row>
    <row r="167" spans="1:48" ht="14.25" customHeight="1" x14ac:dyDescent="0.3">
      <c r="A167" s="6">
        <v>22</v>
      </c>
      <c r="B167" s="154">
        <v>4444</v>
      </c>
      <c r="C167" s="49" t="s">
        <v>2718</v>
      </c>
      <c r="D167" s="108"/>
      <c r="E167" s="109"/>
      <c r="F167" s="110"/>
      <c r="G167" s="1"/>
      <c r="H167" s="1"/>
      <c r="I167" s="1"/>
      <c r="J167" s="1"/>
      <c r="K167" s="173"/>
      <c r="L167" s="160"/>
      <c r="M167" s="159"/>
      <c r="N167" s="181"/>
      <c r="O167" s="181"/>
      <c r="P167" s="159"/>
      <c r="Q167" s="40"/>
      <c r="R167" s="67" t="s">
        <v>2231</v>
      </c>
      <c r="S167" s="58"/>
      <c r="T167" s="58"/>
      <c r="U167" s="58"/>
      <c r="V167" s="58"/>
      <c r="W167" s="58"/>
      <c r="X167" s="158"/>
      <c r="Y167" s="74"/>
      <c r="Z167" s="304" t="s">
        <v>2230</v>
      </c>
      <c r="AA167" s="305"/>
      <c r="AB167" s="305"/>
      <c r="AC167" s="305"/>
      <c r="AD167" s="305"/>
      <c r="AE167" s="306"/>
      <c r="AF167" s="62" t="s">
        <v>2244</v>
      </c>
      <c r="AG167" s="62"/>
      <c r="AH167" s="62"/>
      <c r="AI167" s="62"/>
      <c r="AJ167" s="62"/>
      <c r="AK167" s="62"/>
      <c r="AL167" s="62"/>
      <c r="AM167" s="62"/>
      <c r="AN167" s="62"/>
      <c r="AO167" s="50" t="s">
        <v>2224</v>
      </c>
      <c r="AP167" s="142">
        <v>0.7</v>
      </c>
      <c r="AQ167" s="157"/>
      <c r="AR167" s="156"/>
      <c r="AS167" s="156"/>
      <c r="AT167" s="155"/>
      <c r="AU167" s="89">
        <f>ROUND(ROUND(L165*X168,0)*AP167,0)</f>
        <v>372</v>
      </c>
      <c r="AV167" s="9"/>
    </row>
    <row r="168" spans="1:48" ht="14.25" customHeight="1" x14ac:dyDescent="0.3">
      <c r="A168" s="6">
        <v>22</v>
      </c>
      <c r="B168" s="154" t="s">
        <v>75</v>
      </c>
      <c r="C168" s="49" t="s">
        <v>2717</v>
      </c>
      <c r="D168" s="108"/>
      <c r="E168" s="109"/>
      <c r="F168" s="110"/>
      <c r="G168" s="1"/>
      <c r="H168" s="1"/>
      <c r="I168" s="1"/>
      <c r="J168" s="1"/>
      <c r="K168" s="173"/>
      <c r="L168" s="160"/>
      <c r="M168" s="159"/>
      <c r="N168" s="181"/>
      <c r="O168" s="181"/>
      <c r="P168" s="159"/>
      <c r="Q168" s="40"/>
      <c r="R168" s="7"/>
      <c r="S168" s="7"/>
      <c r="T168" s="7"/>
      <c r="U168" s="7"/>
      <c r="V168" s="7"/>
      <c r="W168" s="127" t="s">
        <v>2224</v>
      </c>
      <c r="X168" s="150">
        <v>0.96499999999999997</v>
      </c>
      <c r="Y168" s="149"/>
      <c r="Z168" s="307"/>
      <c r="AA168" s="308"/>
      <c r="AB168" s="308"/>
      <c r="AC168" s="308"/>
      <c r="AD168" s="308"/>
      <c r="AE168" s="309"/>
      <c r="AF168" s="62" t="s">
        <v>2248</v>
      </c>
      <c r="AG168" s="62"/>
      <c r="AH168" s="62"/>
      <c r="AI168" s="62"/>
      <c r="AJ168" s="62"/>
      <c r="AK168" s="62"/>
      <c r="AL168" s="62"/>
      <c r="AM168" s="62"/>
      <c r="AN168" s="62"/>
      <c r="AO168" s="50" t="s">
        <v>2224</v>
      </c>
      <c r="AP168" s="142">
        <v>0.5</v>
      </c>
      <c r="AQ168" s="157"/>
      <c r="AR168" s="156"/>
      <c r="AS168" s="156"/>
      <c r="AT168" s="155"/>
      <c r="AU168" s="89">
        <f>ROUND(ROUND(L165*X168,0)*AP168,0)</f>
        <v>266</v>
      </c>
      <c r="AV168" s="9"/>
    </row>
    <row r="169" spans="1:48" ht="14.25" customHeight="1" x14ac:dyDescent="0.3">
      <c r="A169" s="6">
        <v>22</v>
      </c>
      <c r="B169" s="154" t="s">
        <v>809</v>
      </c>
      <c r="C169" s="49" t="s">
        <v>2716</v>
      </c>
      <c r="D169" s="108"/>
      <c r="E169" s="109"/>
      <c r="F169" s="110"/>
      <c r="G169" s="1"/>
      <c r="H169" s="1"/>
      <c r="I169" s="1"/>
      <c r="J169" s="1"/>
      <c r="K169" s="41"/>
      <c r="L169" s="33"/>
      <c r="M169" s="1"/>
      <c r="N169" s="170"/>
      <c r="O169" s="170"/>
      <c r="P169" s="1"/>
      <c r="Q169" s="40"/>
      <c r="R169" s="30"/>
      <c r="S169" s="50"/>
      <c r="T169" s="50"/>
      <c r="U169" s="50"/>
      <c r="V169" s="50"/>
      <c r="W169" s="50"/>
      <c r="X169" s="52"/>
      <c r="Y169" s="171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165"/>
      <c r="AP169" s="195"/>
      <c r="AQ169" s="310" t="s">
        <v>2255</v>
      </c>
      <c r="AR169" s="311"/>
      <c r="AS169" s="311"/>
      <c r="AT169" s="312"/>
      <c r="AU169" s="89">
        <f>ROUND(L165,0)-AQ172</f>
        <v>546</v>
      </c>
      <c r="AV169" s="9"/>
    </row>
    <row r="170" spans="1:48" ht="14.25" customHeight="1" x14ac:dyDescent="0.3">
      <c r="A170" s="6">
        <v>22</v>
      </c>
      <c r="B170" s="154" t="s">
        <v>808</v>
      </c>
      <c r="C170" s="49" t="s">
        <v>2715</v>
      </c>
      <c r="D170" s="108"/>
      <c r="E170" s="109"/>
      <c r="F170" s="110"/>
      <c r="G170" s="108"/>
      <c r="H170" s="109"/>
      <c r="I170" s="109"/>
      <c r="J170" s="109"/>
      <c r="K170" s="41"/>
      <c r="L170" s="33"/>
      <c r="M170" s="1"/>
      <c r="N170" s="170"/>
      <c r="O170" s="170"/>
      <c r="P170" s="1"/>
      <c r="Q170" s="40"/>
      <c r="R170" s="1"/>
      <c r="S170" s="58"/>
      <c r="T170" s="58"/>
      <c r="U170" s="58"/>
      <c r="V170" s="58"/>
      <c r="W170" s="58"/>
      <c r="X170" s="158"/>
      <c r="Y170" s="74"/>
      <c r="Z170" s="304" t="s">
        <v>2230</v>
      </c>
      <c r="AA170" s="305"/>
      <c r="AB170" s="305"/>
      <c r="AC170" s="305"/>
      <c r="AD170" s="305"/>
      <c r="AE170" s="306"/>
      <c r="AF170" s="62" t="s">
        <v>2244</v>
      </c>
      <c r="AG170" s="62"/>
      <c r="AH170" s="62"/>
      <c r="AI170" s="62"/>
      <c r="AJ170" s="62"/>
      <c r="AK170" s="62"/>
      <c r="AL170" s="62"/>
      <c r="AM170" s="62"/>
      <c r="AN170" s="62"/>
      <c r="AO170" s="50" t="s">
        <v>2224</v>
      </c>
      <c r="AP170" s="142">
        <v>0.7</v>
      </c>
      <c r="AQ170" s="313"/>
      <c r="AR170" s="314"/>
      <c r="AS170" s="314"/>
      <c r="AT170" s="315"/>
      <c r="AU170" s="89">
        <f>ROUND(L165*AP170,0)-AQ172</f>
        <v>381</v>
      </c>
      <c r="AV170" s="9"/>
    </row>
    <row r="171" spans="1:48" ht="14.25" customHeight="1" x14ac:dyDescent="0.3">
      <c r="A171" s="6">
        <v>22</v>
      </c>
      <c r="B171" s="154" t="s">
        <v>807</v>
      </c>
      <c r="C171" s="49" t="s">
        <v>2714</v>
      </c>
      <c r="D171" s="108"/>
      <c r="E171" s="109"/>
      <c r="F171" s="110"/>
      <c r="G171" s="108"/>
      <c r="H171" s="109"/>
      <c r="I171" s="109"/>
      <c r="J171" s="109"/>
      <c r="K171" s="41"/>
      <c r="L171" s="33"/>
      <c r="M171" s="1"/>
      <c r="N171" s="169"/>
      <c r="O171" s="169"/>
      <c r="P171" s="1"/>
      <c r="Q171" s="40"/>
      <c r="R171" s="1"/>
      <c r="S171" s="58"/>
      <c r="T171" s="58"/>
      <c r="U171" s="58"/>
      <c r="V171" s="58"/>
      <c r="W171" s="58"/>
      <c r="X171" s="158"/>
      <c r="Y171" s="74"/>
      <c r="Z171" s="307"/>
      <c r="AA171" s="308"/>
      <c r="AB171" s="308"/>
      <c r="AC171" s="308"/>
      <c r="AD171" s="308"/>
      <c r="AE171" s="309"/>
      <c r="AF171" s="62" t="s">
        <v>2248</v>
      </c>
      <c r="AG171" s="62"/>
      <c r="AH171" s="62"/>
      <c r="AI171" s="62"/>
      <c r="AJ171" s="62"/>
      <c r="AK171" s="62"/>
      <c r="AL171" s="62"/>
      <c r="AM171" s="62"/>
      <c r="AN171" s="62"/>
      <c r="AO171" s="50" t="s">
        <v>2224</v>
      </c>
      <c r="AP171" s="142">
        <v>0.5</v>
      </c>
      <c r="AQ171" s="313"/>
      <c r="AR171" s="314"/>
      <c r="AS171" s="314"/>
      <c r="AT171" s="315"/>
      <c r="AU171" s="89">
        <f>ROUND(L165*AP171,0)-AQ172</f>
        <v>271</v>
      </c>
      <c r="AV171" s="9"/>
    </row>
    <row r="172" spans="1:48" ht="14.25" customHeight="1" x14ac:dyDescent="0.3">
      <c r="A172" s="6">
        <v>22</v>
      </c>
      <c r="B172" s="154" t="s">
        <v>806</v>
      </c>
      <c r="C172" s="49" t="s">
        <v>2713</v>
      </c>
      <c r="D172" s="108"/>
      <c r="E172" s="109"/>
      <c r="F172" s="110"/>
      <c r="G172" s="108"/>
      <c r="H172" s="109"/>
      <c r="I172" s="109"/>
      <c r="J172" s="109"/>
      <c r="K172" s="41"/>
      <c r="L172" s="33"/>
      <c r="M172" s="1"/>
      <c r="N172" s="181"/>
      <c r="O172" s="181"/>
      <c r="P172" s="159"/>
      <c r="Q172" s="40"/>
      <c r="R172" s="166" t="s">
        <v>2234</v>
      </c>
      <c r="S172" s="62"/>
      <c r="T172" s="62"/>
      <c r="U172" s="62"/>
      <c r="V172" s="62"/>
      <c r="W172" s="62"/>
      <c r="X172" s="168"/>
      <c r="Y172" s="167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165"/>
      <c r="AP172" s="195"/>
      <c r="AQ172" s="163">
        <v>5</v>
      </c>
      <c r="AR172" s="162" t="s">
        <v>2251</v>
      </c>
      <c r="AS172" s="162"/>
      <c r="AT172" s="161"/>
      <c r="AU172" s="89">
        <f>ROUND(L165*X174,0)-AQ172</f>
        <v>527</v>
      </c>
      <c r="AV172" s="9"/>
    </row>
    <row r="173" spans="1:48" ht="14.25" customHeight="1" x14ac:dyDescent="0.3">
      <c r="A173" s="6">
        <v>22</v>
      </c>
      <c r="B173" s="154" t="s">
        <v>805</v>
      </c>
      <c r="C173" s="49" t="s">
        <v>2712</v>
      </c>
      <c r="D173" s="108"/>
      <c r="E173" s="109"/>
      <c r="F173" s="110"/>
      <c r="G173" s="1"/>
      <c r="H173" s="1"/>
      <c r="I173" s="1"/>
      <c r="J173" s="1"/>
      <c r="K173" s="173"/>
      <c r="L173" s="160"/>
      <c r="M173" s="159"/>
      <c r="N173" s="181"/>
      <c r="O173" s="181"/>
      <c r="P173" s="159"/>
      <c r="Q173" s="40"/>
      <c r="R173" s="67" t="s">
        <v>2231</v>
      </c>
      <c r="S173" s="58"/>
      <c r="T173" s="58"/>
      <c r="U173" s="58"/>
      <c r="V173" s="58"/>
      <c r="W173" s="58"/>
      <c r="X173" s="158"/>
      <c r="Y173" s="74"/>
      <c r="Z173" s="304" t="s">
        <v>2230</v>
      </c>
      <c r="AA173" s="305"/>
      <c r="AB173" s="305"/>
      <c r="AC173" s="305"/>
      <c r="AD173" s="305"/>
      <c r="AE173" s="306"/>
      <c r="AF173" s="62" t="s">
        <v>2244</v>
      </c>
      <c r="AG173" s="62"/>
      <c r="AH173" s="62"/>
      <c r="AI173" s="62"/>
      <c r="AJ173" s="62"/>
      <c r="AK173" s="62"/>
      <c r="AL173" s="62"/>
      <c r="AM173" s="62"/>
      <c r="AN173" s="62"/>
      <c r="AO173" s="50" t="s">
        <v>2224</v>
      </c>
      <c r="AP173" s="142">
        <v>0.7</v>
      </c>
      <c r="AQ173" s="157"/>
      <c r="AR173" s="156"/>
      <c r="AS173" s="156"/>
      <c r="AT173" s="155"/>
      <c r="AU173" s="89">
        <f>ROUND(ROUND(L165*X174,0)*AP173,0)-AQ172</f>
        <v>367</v>
      </c>
      <c r="AV173" s="9"/>
    </row>
    <row r="174" spans="1:48" ht="14.25" customHeight="1" x14ac:dyDescent="0.3">
      <c r="A174" s="6">
        <v>22</v>
      </c>
      <c r="B174" s="154" t="s">
        <v>804</v>
      </c>
      <c r="C174" s="49" t="s">
        <v>2711</v>
      </c>
      <c r="D174" s="108"/>
      <c r="E174" s="109"/>
      <c r="F174" s="110"/>
      <c r="G174" s="1"/>
      <c r="H174" s="1"/>
      <c r="I174" s="1"/>
      <c r="J174" s="1"/>
      <c r="K174" s="173"/>
      <c r="L174" s="160"/>
      <c r="M174" s="159"/>
      <c r="N174" s="181"/>
      <c r="O174" s="181"/>
      <c r="P174" s="159"/>
      <c r="Q174" s="40"/>
      <c r="R174" s="7"/>
      <c r="S174" s="7"/>
      <c r="T174" s="7"/>
      <c r="U174" s="7"/>
      <c r="V174" s="7"/>
      <c r="W174" s="127" t="s">
        <v>2224</v>
      </c>
      <c r="X174" s="150">
        <v>0.96499999999999997</v>
      </c>
      <c r="Y174" s="149"/>
      <c r="Z174" s="307"/>
      <c r="AA174" s="308"/>
      <c r="AB174" s="308"/>
      <c r="AC174" s="308"/>
      <c r="AD174" s="308"/>
      <c r="AE174" s="309"/>
      <c r="AF174" s="62" t="s">
        <v>2248</v>
      </c>
      <c r="AG174" s="62"/>
      <c r="AH174" s="62"/>
      <c r="AI174" s="62"/>
      <c r="AJ174" s="62"/>
      <c r="AK174" s="62"/>
      <c r="AL174" s="62"/>
      <c r="AM174" s="62"/>
      <c r="AN174" s="62"/>
      <c r="AO174" s="50" t="s">
        <v>2224</v>
      </c>
      <c r="AP174" s="142">
        <v>0.5</v>
      </c>
      <c r="AQ174" s="172"/>
      <c r="AR174" s="146"/>
      <c r="AS174" s="146"/>
      <c r="AT174" s="145"/>
      <c r="AU174" s="89">
        <f>ROUND(ROUND(L165*X174,0)*AP174,0)-AQ172</f>
        <v>261</v>
      </c>
      <c r="AV174" s="9"/>
    </row>
    <row r="175" spans="1:48" ht="14.25" customHeight="1" x14ac:dyDescent="0.3">
      <c r="A175" s="6">
        <v>22</v>
      </c>
      <c r="B175" s="154">
        <v>4445</v>
      </c>
      <c r="C175" s="49" t="s">
        <v>2710</v>
      </c>
      <c r="D175" s="108"/>
      <c r="E175" s="109"/>
      <c r="F175" s="110"/>
      <c r="G175" s="1"/>
      <c r="H175" s="1"/>
      <c r="I175" s="1"/>
      <c r="J175" s="159"/>
      <c r="K175" s="47" t="s">
        <v>2499</v>
      </c>
      <c r="L175" s="164"/>
      <c r="M175" s="165"/>
      <c r="N175" s="186"/>
      <c r="O175" s="186"/>
      <c r="P175" s="30"/>
      <c r="Q175" s="48"/>
      <c r="R175" s="30"/>
      <c r="S175" s="50"/>
      <c r="T175" s="50"/>
      <c r="U175" s="50"/>
      <c r="V175" s="50"/>
      <c r="W175" s="50"/>
      <c r="X175" s="52"/>
      <c r="Y175" s="171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165"/>
      <c r="AP175" s="164"/>
      <c r="AQ175" s="176"/>
      <c r="AR175" s="165"/>
      <c r="AS175" s="165"/>
      <c r="AT175" s="175"/>
      <c r="AU175" s="89">
        <f>ROUND(L177,0)</f>
        <v>1081</v>
      </c>
      <c r="AV175" s="9"/>
    </row>
    <row r="176" spans="1:48" ht="14.25" customHeight="1" x14ac:dyDescent="0.3">
      <c r="A176" s="6">
        <v>22</v>
      </c>
      <c r="B176" s="154">
        <v>4446</v>
      </c>
      <c r="C176" s="49" t="s">
        <v>2709</v>
      </c>
      <c r="D176" s="108"/>
      <c r="E176" s="109"/>
      <c r="F176" s="110"/>
      <c r="G176" s="1"/>
      <c r="H176" s="1"/>
      <c r="I176" s="1"/>
      <c r="J176" s="159"/>
      <c r="K176" s="173"/>
      <c r="L176" s="160"/>
      <c r="M176" s="159"/>
      <c r="N176" s="170"/>
      <c r="O176" s="170"/>
      <c r="P176" s="159"/>
      <c r="Q176" s="40"/>
      <c r="R176" s="1"/>
      <c r="S176" s="58"/>
      <c r="T176" s="58"/>
      <c r="U176" s="58"/>
      <c r="V176" s="58"/>
      <c r="W176" s="58"/>
      <c r="X176" s="158"/>
      <c r="Y176" s="74"/>
      <c r="Z176" s="304" t="s">
        <v>2230</v>
      </c>
      <c r="AA176" s="305"/>
      <c r="AB176" s="305"/>
      <c r="AC176" s="305"/>
      <c r="AD176" s="305"/>
      <c r="AE176" s="306"/>
      <c r="AF176" s="62" t="s">
        <v>2244</v>
      </c>
      <c r="AG176" s="62"/>
      <c r="AH176" s="62"/>
      <c r="AI176" s="62"/>
      <c r="AJ176" s="62"/>
      <c r="AK176" s="62"/>
      <c r="AL176" s="62"/>
      <c r="AM176" s="62"/>
      <c r="AN176" s="62"/>
      <c r="AO176" s="50" t="s">
        <v>2224</v>
      </c>
      <c r="AP176" s="142">
        <v>0.7</v>
      </c>
      <c r="AQ176" s="157"/>
      <c r="AR176" s="156"/>
      <c r="AS176" s="156"/>
      <c r="AT176" s="155"/>
      <c r="AU176" s="89">
        <f>ROUND(L177*AP176,0)</f>
        <v>757</v>
      </c>
      <c r="AV176" s="9"/>
    </row>
    <row r="177" spans="1:48" ht="14.25" customHeight="1" x14ac:dyDescent="0.3">
      <c r="A177" s="6">
        <v>22</v>
      </c>
      <c r="B177" s="154" t="s">
        <v>74</v>
      </c>
      <c r="C177" s="49" t="s">
        <v>2708</v>
      </c>
      <c r="D177" s="108"/>
      <c r="E177" s="109"/>
      <c r="F177" s="110"/>
      <c r="G177" s="1"/>
      <c r="H177" s="1"/>
      <c r="I177" s="1"/>
      <c r="J177" s="159"/>
      <c r="K177" s="173"/>
      <c r="L177" s="174">
        <v>1081</v>
      </c>
      <c r="M177" s="1" t="s">
        <v>1860</v>
      </c>
      <c r="N177" s="169"/>
      <c r="O177" s="169"/>
      <c r="P177" s="1"/>
      <c r="Q177" s="40"/>
      <c r="R177" s="1"/>
      <c r="S177" s="58"/>
      <c r="T177" s="58"/>
      <c r="U177" s="58"/>
      <c r="V177" s="58"/>
      <c r="W177" s="58"/>
      <c r="X177" s="158"/>
      <c r="Y177" s="74"/>
      <c r="Z177" s="307"/>
      <c r="AA177" s="308"/>
      <c r="AB177" s="308"/>
      <c r="AC177" s="308"/>
      <c r="AD177" s="308"/>
      <c r="AE177" s="309"/>
      <c r="AF177" s="62" t="s">
        <v>2248</v>
      </c>
      <c r="AG177" s="62"/>
      <c r="AH177" s="62"/>
      <c r="AI177" s="62"/>
      <c r="AJ177" s="62"/>
      <c r="AK177" s="62"/>
      <c r="AL177" s="62"/>
      <c r="AM177" s="62"/>
      <c r="AN177" s="62"/>
      <c r="AO177" s="50" t="s">
        <v>2224</v>
      </c>
      <c r="AP177" s="142">
        <v>0.5</v>
      </c>
      <c r="AQ177" s="157"/>
      <c r="AR177" s="156"/>
      <c r="AS177" s="156"/>
      <c r="AT177" s="155"/>
      <c r="AU177" s="89">
        <f>ROUND(L177*AP177,0)</f>
        <v>541</v>
      </c>
      <c r="AV177" s="9"/>
    </row>
    <row r="178" spans="1:48" ht="14.25" customHeight="1" x14ac:dyDescent="0.3">
      <c r="A178" s="6">
        <v>22</v>
      </c>
      <c r="B178" s="154">
        <v>4447</v>
      </c>
      <c r="C178" s="49" t="s">
        <v>2707</v>
      </c>
      <c r="D178" s="108"/>
      <c r="E178" s="109"/>
      <c r="F178" s="110"/>
      <c r="G178" s="1"/>
      <c r="H178" s="1"/>
      <c r="I178" s="1"/>
      <c r="J178" s="159"/>
      <c r="K178" s="173"/>
      <c r="L178" s="160"/>
      <c r="M178" s="159"/>
      <c r="N178" s="169"/>
      <c r="O178" s="169"/>
      <c r="P178" s="1"/>
      <c r="Q178" s="40"/>
      <c r="R178" s="166" t="s">
        <v>2234</v>
      </c>
      <c r="S178" s="62"/>
      <c r="T178" s="62"/>
      <c r="U178" s="62"/>
      <c r="V178" s="62"/>
      <c r="W178" s="62"/>
      <c r="X178" s="168"/>
      <c r="Y178" s="167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165"/>
      <c r="AP178" s="195"/>
      <c r="AQ178" s="173"/>
      <c r="AR178" s="159"/>
      <c r="AS178" s="159"/>
      <c r="AT178" s="161"/>
      <c r="AU178" s="89">
        <f>ROUND(L177*X180,0)</f>
        <v>1043</v>
      </c>
      <c r="AV178" s="9"/>
    </row>
    <row r="179" spans="1:48" ht="14.25" customHeight="1" x14ac:dyDescent="0.3">
      <c r="A179" s="6">
        <v>22</v>
      </c>
      <c r="B179" s="154">
        <v>4448</v>
      </c>
      <c r="C179" s="49" t="s">
        <v>2706</v>
      </c>
      <c r="D179" s="108"/>
      <c r="E179" s="109"/>
      <c r="F179" s="110"/>
      <c r="G179" s="1"/>
      <c r="H179" s="1"/>
      <c r="I179" s="1"/>
      <c r="J179" s="159"/>
      <c r="K179" s="173"/>
      <c r="L179" s="160"/>
      <c r="M179" s="159"/>
      <c r="N179" s="169"/>
      <c r="O179" s="169"/>
      <c r="P179" s="1"/>
      <c r="Q179" s="40"/>
      <c r="R179" s="67" t="s">
        <v>2231</v>
      </c>
      <c r="S179" s="58"/>
      <c r="T179" s="58"/>
      <c r="U179" s="58"/>
      <c r="V179" s="58"/>
      <c r="W179" s="58"/>
      <c r="X179" s="158"/>
      <c r="Y179" s="74"/>
      <c r="Z179" s="304" t="s">
        <v>2230</v>
      </c>
      <c r="AA179" s="305"/>
      <c r="AB179" s="305"/>
      <c r="AC179" s="305"/>
      <c r="AD179" s="305"/>
      <c r="AE179" s="306"/>
      <c r="AF179" s="62" t="s">
        <v>2244</v>
      </c>
      <c r="AG179" s="62"/>
      <c r="AH179" s="62"/>
      <c r="AI179" s="62"/>
      <c r="AJ179" s="62"/>
      <c r="AK179" s="62"/>
      <c r="AL179" s="62"/>
      <c r="AM179" s="62"/>
      <c r="AN179" s="62"/>
      <c r="AO179" s="50" t="s">
        <v>2224</v>
      </c>
      <c r="AP179" s="142">
        <v>0.7</v>
      </c>
      <c r="AQ179" s="157"/>
      <c r="AR179" s="156"/>
      <c r="AS179" s="156"/>
      <c r="AT179" s="155"/>
      <c r="AU179" s="89">
        <f>ROUND(ROUND(L177*X180,0)*AP179,0)</f>
        <v>730</v>
      </c>
      <c r="AV179" s="9"/>
    </row>
    <row r="180" spans="1:48" ht="14.25" customHeight="1" x14ac:dyDescent="0.3">
      <c r="A180" s="6">
        <v>22</v>
      </c>
      <c r="B180" s="154" t="s">
        <v>73</v>
      </c>
      <c r="C180" s="49" t="s">
        <v>2705</v>
      </c>
      <c r="D180" s="108"/>
      <c r="E180" s="109"/>
      <c r="F180" s="110"/>
      <c r="G180" s="1"/>
      <c r="H180" s="1"/>
      <c r="I180" s="1"/>
      <c r="J180" s="159"/>
      <c r="K180" s="173"/>
      <c r="L180" s="160"/>
      <c r="M180" s="159"/>
      <c r="N180" s="169"/>
      <c r="O180" s="169"/>
      <c r="P180" s="1"/>
      <c r="Q180" s="40"/>
      <c r="R180" s="7"/>
      <c r="S180" s="7"/>
      <c r="T180" s="7"/>
      <c r="U180" s="7"/>
      <c r="V180" s="7"/>
      <c r="W180" s="127" t="s">
        <v>2224</v>
      </c>
      <c r="X180" s="150">
        <v>0.96499999999999997</v>
      </c>
      <c r="Y180" s="149"/>
      <c r="Z180" s="307"/>
      <c r="AA180" s="308"/>
      <c r="AB180" s="308"/>
      <c r="AC180" s="308"/>
      <c r="AD180" s="308"/>
      <c r="AE180" s="309"/>
      <c r="AF180" s="62" t="s">
        <v>2248</v>
      </c>
      <c r="AG180" s="62"/>
      <c r="AH180" s="62"/>
      <c r="AI180" s="62"/>
      <c r="AJ180" s="62"/>
      <c r="AK180" s="62"/>
      <c r="AL180" s="62"/>
      <c r="AM180" s="62"/>
      <c r="AN180" s="62"/>
      <c r="AO180" s="50" t="s">
        <v>2224</v>
      </c>
      <c r="AP180" s="142">
        <v>0.5</v>
      </c>
      <c r="AQ180" s="157"/>
      <c r="AR180" s="156"/>
      <c r="AS180" s="156"/>
      <c r="AT180" s="155"/>
      <c r="AU180" s="89">
        <f>ROUND(ROUND(L177*X180,0)*AP180,0)</f>
        <v>522</v>
      </c>
      <c r="AV180" s="9"/>
    </row>
    <row r="181" spans="1:48" ht="14.25" customHeight="1" x14ac:dyDescent="0.3">
      <c r="A181" s="6">
        <v>22</v>
      </c>
      <c r="B181" s="154" t="s">
        <v>803</v>
      </c>
      <c r="C181" s="49" t="s">
        <v>2704</v>
      </c>
      <c r="D181" s="108"/>
      <c r="E181" s="109"/>
      <c r="F181" s="110"/>
      <c r="G181" s="1"/>
      <c r="H181" s="1"/>
      <c r="I181" s="1"/>
      <c r="J181" s="159"/>
      <c r="K181" s="41"/>
      <c r="L181" s="160"/>
      <c r="M181" s="159"/>
      <c r="N181" s="181"/>
      <c r="O181" s="181"/>
      <c r="P181" s="1"/>
      <c r="Q181" s="40"/>
      <c r="R181" s="30"/>
      <c r="S181" s="50"/>
      <c r="T181" s="50"/>
      <c r="U181" s="50"/>
      <c r="V181" s="50"/>
      <c r="W181" s="50"/>
      <c r="X181" s="52"/>
      <c r="Y181" s="171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165"/>
      <c r="AP181" s="195"/>
      <c r="AQ181" s="310" t="s">
        <v>2255</v>
      </c>
      <c r="AR181" s="311"/>
      <c r="AS181" s="311"/>
      <c r="AT181" s="312"/>
      <c r="AU181" s="89">
        <f>ROUND(L177,0)-AQ184</f>
        <v>1076</v>
      </c>
      <c r="AV181" s="9"/>
    </row>
    <row r="182" spans="1:48" ht="14.25" customHeight="1" x14ac:dyDescent="0.3">
      <c r="A182" s="6">
        <v>22</v>
      </c>
      <c r="B182" s="154" t="s">
        <v>802</v>
      </c>
      <c r="C182" s="49" t="s">
        <v>2703</v>
      </c>
      <c r="D182" s="108"/>
      <c r="E182" s="109"/>
      <c r="F182" s="110"/>
      <c r="G182" s="1"/>
      <c r="H182" s="1"/>
      <c r="I182" s="1"/>
      <c r="J182" s="159"/>
      <c r="K182" s="173"/>
      <c r="L182" s="160"/>
      <c r="M182" s="159"/>
      <c r="N182" s="170"/>
      <c r="O182" s="170"/>
      <c r="P182" s="1"/>
      <c r="Q182" s="40"/>
      <c r="R182" s="1"/>
      <c r="S182" s="58"/>
      <c r="T182" s="58"/>
      <c r="U182" s="58"/>
      <c r="V182" s="58"/>
      <c r="W182" s="58"/>
      <c r="X182" s="158"/>
      <c r="Y182" s="74"/>
      <c r="Z182" s="304" t="s">
        <v>2230</v>
      </c>
      <c r="AA182" s="305"/>
      <c r="AB182" s="305"/>
      <c r="AC182" s="305"/>
      <c r="AD182" s="305"/>
      <c r="AE182" s="306"/>
      <c r="AF182" s="62" t="s">
        <v>2244</v>
      </c>
      <c r="AG182" s="62"/>
      <c r="AH182" s="62"/>
      <c r="AI182" s="62"/>
      <c r="AJ182" s="62"/>
      <c r="AK182" s="62"/>
      <c r="AL182" s="62"/>
      <c r="AM182" s="62"/>
      <c r="AN182" s="62"/>
      <c r="AO182" s="50" t="s">
        <v>2224</v>
      </c>
      <c r="AP182" s="142">
        <v>0.7</v>
      </c>
      <c r="AQ182" s="313"/>
      <c r="AR182" s="314"/>
      <c r="AS182" s="314"/>
      <c r="AT182" s="315"/>
      <c r="AU182" s="89">
        <f>ROUND(L177*AP182,0)-AQ184</f>
        <v>752</v>
      </c>
      <c r="AV182" s="9"/>
    </row>
    <row r="183" spans="1:48" ht="14.25" customHeight="1" x14ac:dyDescent="0.3">
      <c r="A183" s="6">
        <v>22</v>
      </c>
      <c r="B183" s="154" t="s">
        <v>801</v>
      </c>
      <c r="C183" s="49" t="s">
        <v>2702</v>
      </c>
      <c r="D183" s="108"/>
      <c r="E183" s="109"/>
      <c r="F183" s="110"/>
      <c r="G183" s="1"/>
      <c r="H183" s="1"/>
      <c r="I183" s="1"/>
      <c r="J183" s="159"/>
      <c r="K183" s="173"/>
      <c r="L183" s="160"/>
      <c r="M183" s="159"/>
      <c r="N183" s="169"/>
      <c r="O183" s="169"/>
      <c r="P183" s="1"/>
      <c r="Q183" s="40"/>
      <c r="R183" s="1"/>
      <c r="S183" s="58"/>
      <c r="T183" s="58"/>
      <c r="U183" s="58"/>
      <c r="V183" s="58"/>
      <c r="W183" s="58"/>
      <c r="X183" s="158"/>
      <c r="Y183" s="74"/>
      <c r="Z183" s="307"/>
      <c r="AA183" s="308"/>
      <c r="AB183" s="308"/>
      <c r="AC183" s="308"/>
      <c r="AD183" s="308"/>
      <c r="AE183" s="309"/>
      <c r="AF183" s="62" t="s">
        <v>2248</v>
      </c>
      <c r="AG183" s="62"/>
      <c r="AH183" s="62"/>
      <c r="AI183" s="62"/>
      <c r="AJ183" s="62"/>
      <c r="AK183" s="62"/>
      <c r="AL183" s="62"/>
      <c r="AM183" s="62"/>
      <c r="AN183" s="62"/>
      <c r="AO183" s="50" t="s">
        <v>2224</v>
      </c>
      <c r="AP183" s="142">
        <v>0.5</v>
      </c>
      <c r="AQ183" s="313"/>
      <c r="AR183" s="314"/>
      <c r="AS183" s="314"/>
      <c r="AT183" s="315"/>
      <c r="AU183" s="89">
        <f>ROUND(L177*AP183,0)-AQ184</f>
        <v>536</v>
      </c>
      <c r="AV183" s="9"/>
    </row>
    <row r="184" spans="1:48" ht="14.25" customHeight="1" x14ac:dyDescent="0.3">
      <c r="A184" s="6">
        <v>22</v>
      </c>
      <c r="B184" s="154" t="s">
        <v>800</v>
      </c>
      <c r="C184" s="49" t="s">
        <v>2701</v>
      </c>
      <c r="D184" s="108"/>
      <c r="E184" s="109"/>
      <c r="F184" s="110"/>
      <c r="G184" s="1"/>
      <c r="H184" s="1"/>
      <c r="I184" s="1"/>
      <c r="J184" s="159"/>
      <c r="K184" s="173"/>
      <c r="L184" s="160"/>
      <c r="M184" s="159"/>
      <c r="N184" s="169"/>
      <c r="O184" s="169"/>
      <c r="P184" s="1"/>
      <c r="Q184" s="40"/>
      <c r="R184" s="166" t="s">
        <v>2234</v>
      </c>
      <c r="S184" s="62"/>
      <c r="T184" s="62"/>
      <c r="U184" s="62"/>
      <c r="V184" s="62"/>
      <c r="W184" s="62"/>
      <c r="X184" s="168"/>
      <c r="Y184" s="167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165"/>
      <c r="AP184" s="195"/>
      <c r="AQ184" s="163">
        <v>5</v>
      </c>
      <c r="AR184" s="162" t="s">
        <v>2251</v>
      </c>
      <c r="AS184" s="162"/>
      <c r="AT184" s="161"/>
      <c r="AU184" s="89">
        <f>ROUND(L177*X186,0)-AQ184</f>
        <v>1038</v>
      </c>
      <c r="AV184" s="9"/>
    </row>
    <row r="185" spans="1:48" ht="14.25" customHeight="1" x14ac:dyDescent="0.3">
      <c r="A185" s="6">
        <v>22</v>
      </c>
      <c r="B185" s="154" t="s">
        <v>799</v>
      </c>
      <c r="C185" s="49" t="s">
        <v>2700</v>
      </c>
      <c r="D185" s="108"/>
      <c r="E185" s="109"/>
      <c r="F185" s="110"/>
      <c r="G185" s="1"/>
      <c r="H185" s="1"/>
      <c r="I185" s="1"/>
      <c r="J185" s="159"/>
      <c r="K185" s="173"/>
      <c r="L185" s="160"/>
      <c r="M185" s="159"/>
      <c r="N185" s="169"/>
      <c r="O185" s="169"/>
      <c r="P185" s="1"/>
      <c r="Q185" s="40"/>
      <c r="R185" s="67" t="s">
        <v>2231</v>
      </c>
      <c r="S185" s="58"/>
      <c r="T185" s="58"/>
      <c r="U185" s="58"/>
      <c r="V185" s="58"/>
      <c r="W185" s="58"/>
      <c r="X185" s="158"/>
      <c r="Y185" s="74"/>
      <c r="Z185" s="304" t="s">
        <v>2230</v>
      </c>
      <c r="AA185" s="305"/>
      <c r="AB185" s="305"/>
      <c r="AC185" s="305"/>
      <c r="AD185" s="305"/>
      <c r="AE185" s="306"/>
      <c r="AF185" s="62" t="s">
        <v>2244</v>
      </c>
      <c r="AG185" s="62"/>
      <c r="AH185" s="62"/>
      <c r="AI185" s="62"/>
      <c r="AJ185" s="62"/>
      <c r="AK185" s="62"/>
      <c r="AL185" s="62"/>
      <c r="AM185" s="62"/>
      <c r="AN185" s="62"/>
      <c r="AO185" s="50" t="s">
        <v>2224</v>
      </c>
      <c r="AP185" s="142">
        <v>0.7</v>
      </c>
      <c r="AQ185" s="157"/>
      <c r="AR185" s="156"/>
      <c r="AS185" s="156"/>
      <c r="AT185" s="155"/>
      <c r="AU185" s="89">
        <f>ROUND(ROUND(L177*X186,0)*AP185,0)-AQ184</f>
        <v>725</v>
      </c>
      <c r="AV185" s="9"/>
    </row>
    <row r="186" spans="1:48" ht="14.25" customHeight="1" x14ac:dyDescent="0.3">
      <c r="A186" s="6">
        <v>22</v>
      </c>
      <c r="B186" s="154" t="s">
        <v>798</v>
      </c>
      <c r="C186" s="49" t="s">
        <v>2699</v>
      </c>
      <c r="D186" s="108"/>
      <c r="E186" s="109"/>
      <c r="F186" s="110"/>
      <c r="G186" s="1"/>
      <c r="H186" s="1"/>
      <c r="I186" s="1"/>
      <c r="J186" s="159"/>
      <c r="K186" s="173"/>
      <c r="L186" s="160"/>
      <c r="M186" s="159"/>
      <c r="N186" s="169"/>
      <c r="O186" s="169"/>
      <c r="P186" s="1"/>
      <c r="Q186" s="40"/>
      <c r="R186" s="7"/>
      <c r="S186" s="7"/>
      <c r="T186" s="7"/>
      <c r="U186" s="7"/>
      <c r="V186" s="7"/>
      <c r="W186" s="127" t="s">
        <v>2224</v>
      </c>
      <c r="X186" s="150">
        <v>0.96499999999999997</v>
      </c>
      <c r="Y186" s="149"/>
      <c r="Z186" s="307"/>
      <c r="AA186" s="308"/>
      <c r="AB186" s="308"/>
      <c r="AC186" s="308"/>
      <c r="AD186" s="308"/>
      <c r="AE186" s="309"/>
      <c r="AF186" s="62" t="s">
        <v>2248</v>
      </c>
      <c r="AG186" s="62"/>
      <c r="AH186" s="62"/>
      <c r="AI186" s="62"/>
      <c r="AJ186" s="62"/>
      <c r="AK186" s="62"/>
      <c r="AL186" s="62"/>
      <c r="AM186" s="62"/>
      <c r="AN186" s="62"/>
      <c r="AO186" s="50" t="s">
        <v>2224</v>
      </c>
      <c r="AP186" s="142">
        <v>0.5</v>
      </c>
      <c r="AQ186" s="172"/>
      <c r="AR186" s="146"/>
      <c r="AS186" s="146"/>
      <c r="AT186" s="145"/>
      <c r="AU186" s="89">
        <f>ROUND(ROUND(L177*X186,0)*AP186,0)-AQ184</f>
        <v>517</v>
      </c>
      <c r="AV186" s="9"/>
    </row>
    <row r="187" spans="1:48" ht="14.25" customHeight="1" x14ac:dyDescent="0.3">
      <c r="A187" s="6">
        <v>22</v>
      </c>
      <c r="B187" s="154">
        <v>4449</v>
      </c>
      <c r="C187" s="49" t="s">
        <v>2698</v>
      </c>
      <c r="D187" s="108"/>
      <c r="E187" s="109"/>
      <c r="F187" s="110"/>
      <c r="G187" s="1"/>
      <c r="H187" s="1"/>
      <c r="I187" s="1"/>
      <c r="J187" s="159"/>
      <c r="K187" s="47" t="s">
        <v>2486</v>
      </c>
      <c r="L187" s="164"/>
      <c r="M187" s="165"/>
      <c r="N187" s="177"/>
      <c r="O187" s="177"/>
      <c r="P187" s="30"/>
      <c r="Q187" s="48"/>
      <c r="R187" s="30"/>
      <c r="S187" s="50"/>
      <c r="T187" s="50"/>
      <c r="U187" s="50"/>
      <c r="V187" s="50"/>
      <c r="W187" s="50"/>
      <c r="X187" s="52"/>
      <c r="Y187" s="171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165"/>
      <c r="AP187" s="164"/>
      <c r="AQ187" s="176"/>
      <c r="AR187" s="165"/>
      <c r="AS187" s="165"/>
      <c r="AT187" s="175"/>
      <c r="AU187" s="89">
        <f>ROUND(L189,0)</f>
        <v>715</v>
      </c>
      <c r="AV187" s="9"/>
    </row>
    <row r="188" spans="1:48" ht="14.25" customHeight="1" x14ac:dyDescent="0.3">
      <c r="A188" s="6">
        <v>22</v>
      </c>
      <c r="B188" s="154">
        <v>4450</v>
      </c>
      <c r="C188" s="49" t="s">
        <v>2697</v>
      </c>
      <c r="D188" s="108"/>
      <c r="E188" s="109"/>
      <c r="F188" s="110"/>
      <c r="G188" s="1"/>
      <c r="H188" s="1"/>
      <c r="I188" s="1"/>
      <c r="J188" s="159"/>
      <c r="K188" s="173"/>
      <c r="L188" s="160"/>
      <c r="M188" s="159"/>
      <c r="N188" s="170"/>
      <c r="O188" s="170"/>
      <c r="P188" s="159"/>
      <c r="Q188" s="40"/>
      <c r="R188" s="1"/>
      <c r="S188" s="58"/>
      <c r="T188" s="58"/>
      <c r="U188" s="58"/>
      <c r="V188" s="58"/>
      <c r="W188" s="58"/>
      <c r="X188" s="158"/>
      <c r="Y188" s="74"/>
      <c r="Z188" s="304" t="s">
        <v>2230</v>
      </c>
      <c r="AA188" s="305"/>
      <c r="AB188" s="305"/>
      <c r="AC188" s="305"/>
      <c r="AD188" s="305"/>
      <c r="AE188" s="306"/>
      <c r="AF188" s="62" t="s">
        <v>2244</v>
      </c>
      <c r="AG188" s="62"/>
      <c r="AH188" s="62"/>
      <c r="AI188" s="62"/>
      <c r="AJ188" s="62"/>
      <c r="AK188" s="62"/>
      <c r="AL188" s="62"/>
      <c r="AM188" s="62"/>
      <c r="AN188" s="62"/>
      <c r="AO188" s="50" t="s">
        <v>2224</v>
      </c>
      <c r="AP188" s="142">
        <v>0.7</v>
      </c>
      <c r="AQ188" s="157"/>
      <c r="AR188" s="156"/>
      <c r="AS188" s="156"/>
      <c r="AT188" s="155"/>
      <c r="AU188" s="89">
        <f>ROUND(L189*AP188,0)</f>
        <v>501</v>
      </c>
      <c r="AV188" s="9"/>
    </row>
    <row r="189" spans="1:48" ht="14.25" customHeight="1" x14ac:dyDescent="0.3">
      <c r="A189" s="6">
        <v>22</v>
      </c>
      <c r="B189" s="154" t="s">
        <v>72</v>
      </c>
      <c r="C189" s="49" t="s">
        <v>2696</v>
      </c>
      <c r="D189" s="108"/>
      <c r="E189" s="109"/>
      <c r="F189" s="110"/>
      <c r="G189" s="1"/>
      <c r="H189" s="1"/>
      <c r="I189" s="1"/>
      <c r="J189" s="159"/>
      <c r="K189" s="173"/>
      <c r="L189" s="174">
        <v>715</v>
      </c>
      <c r="M189" s="1" t="s">
        <v>1860</v>
      </c>
      <c r="N189" s="169"/>
      <c r="O189" s="169"/>
      <c r="P189" s="1"/>
      <c r="Q189" s="40"/>
      <c r="R189" s="1"/>
      <c r="S189" s="58"/>
      <c r="T189" s="58"/>
      <c r="U189" s="58"/>
      <c r="V189" s="58"/>
      <c r="W189" s="58"/>
      <c r="X189" s="158"/>
      <c r="Y189" s="74"/>
      <c r="Z189" s="307"/>
      <c r="AA189" s="308"/>
      <c r="AB189" s="308"/>
      <c r="AC189" s="308"/>
      <c r="AD189" s="308"/>
      <c r="AE189" s="309"/>
      <c r="AF189" s="62" t="s">
        <v>2248</v>
      </c>
      <c r="AG189" s="62"/>
      <c r="AH189" s="62"/>
      <c r="AI189" s="62"/>
      <c r="AJ189" s="62"/>
      <c r="AK189" s="62"/>
      <c r="AL189" s="62"/>
      <c r="AM189" s="62"/>
      <c r="AN189" s="62"/>
      <c r="AO189" s="50" t="s">
        <v>2224</v>
      </c>
      <c r="AP189" s="142">
        <v>0.5</v>
      </c>
      <c r="AQ189" s="157"/>
      <c r="AR189" s="156"/>
      <c r="AS189" s="156"/>
      <c r="AT189" s="155"/>
      <c r="AU189" s="89">
        <f>ROUND(L189*AP189,0)</f>
        <v>358</v>
      </c>
      <c r="AV189" s="9"/>
    </row>
    <row r="190" spans="1:48" ht="14.25" customHeight="1" x14ac:dyDescent="0.3">
      <c r="A190" s="6">
        <v>22</v>
      </c>
      <c r="B190" s="154">
        <v>4451</v>
      </c>
      <c r="C190" s="49" t="s">
        <v>2695</v>
      </c>
      <c r="D190" s="108"/>
      <c r="E190" s="109"/>
      <c r="F190" s="110"/>
      <c r="G190" s="1"/>
      <c r="H190" s="1"/>
      <c r="I190" s="1"/>
      <c r="J190" s="159"/>
      <c r="K190" s="173"/>
      <c r="L190" s="160"/>
      <c r="M190" s="159"/>
      <c r="N190" s="169"/>
      <c r="O190" s="169"/>
      <c r="P190" s="1"/>
      <c r="Q190" s="40"/>
      <c r="R190" s="166" t="s">
        <v>2234</v>
      </c>
      <c r="S190" s="62"/>
      <c r="T190" s="62"/>
      <c r="U190" s="62"/>
      <c r="V190" s="62"/>
      <c r="W190" s="62"/>
      <c r="X190" s="168"/>
      <c r="Y190" s="167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165"/>
      <c r="AP190" s="195"/>
      <c r="AQ190" s="173"/>
      <c r="AR190" s="159"/>
      <c r="AS190" s="159"/>
      <c r="AT190" s="161"/>
      <c r="AU190" s="89">
        <f>ROUND(L189*X192,0)</f>
        <v>690</v>
      </c>
      <c r="AV190" s="9"/>
    </row>
    <row r="191" spans="1:48" ht="14.25" customHeight="1" x14ac:dyDescent="0.3">
      <c r="A191" s="6">
        <v>22</v>
      </c>
      <c r="B191" s="154">
        <v>4452</v>
      </c>
      <c r="C191" s="49" t="s">
        <v>2694</v>
      </c>
      <c r="D191" s="108"/>
      <c r="E191" s="109"/>
      <c r="F191" s="110"/>
      <c r="G191" s="1"/>
      <c r="H191" s="1"/>
      <c r="I191" s="1"/>
      <c r="J191" s="159"/>
      <c r="K191" s="173"/>
      <c r="L191" s="160"/>
      <c r="M191" s="159"/>
      <c r="N191" s="169"/>
      <c r="O191" s="169"/>
      <c r="P191" s="1"/>
      <c r="Q191" s="40"/>
      <c r="R191" s="67" t="s">
        <v>2231</v>
      </c>
      <c r="S191" s="58"/>
      <c r="T191" s="58"/>
      <c r="U191" s="58"/>
      <c r="V191" s="58"/>
      <c r="W191" s="58"/>
      <c r="X191" s="158"/>
      <c r="Y191" s="74"/>
      <c r="Z191" s="304" t="s">
        <v>2230</v>
      </c>
      <c r="AA191" s="305"/>
      <c r="AB191" s="305"/>
      <c r="AC191" s="305"/>
      <c r="AD191" s="305"/>
      <c r="AE191" s="306"/>
      <c r="AF191" s="62" t="s">
        <v>2244</v>
      </c>
      <c r="AG191" s="62"/>
      <c r="AH191" s="62"/>
      <c r="AI191" s="62"/>
      <c r="AJ191" s="62"/>
      <c r="AK191" s="62"/>
      <c r="AL191" s="62"/>
      <c r="AM191" s="62"/>
      <c r="AN191" s="62"/>
      <c r="AO191" s="50" t="s">
        <v>2224</v>
      </c>
      <c r="AP191" s="142">
        <v>0.7</v>
      </c>
      <c r="AQ191" s="157"/>
      <c r="AR191" s="156"/>
      <c r="AS191" s="156"/>
      <c r="AT191" s="155"/>
      <c r="AU191" s="89">
        <f>ROUND(ROUND(L189*X192,0)*AP191,0)</f>
        <v>483</v>
      </c>
      <c r="AV191" s="9"/>
    </row>
    <row r="192" spans="1:48" ht="14.25" customHeight="1" x14ac:dyDescent="0.3">
      <c r="A192" s="6">
        <v>22</v>
      </c>
      <c r="B192" s="154" t="s">
        <v>71</v>
      </c>
      <c r="C192" s="49" t="s">
        <v>2693</v>
      </c>
      <c r="D192" s="108"/>
      <c r="E192" s="109"/>
      <c r="F192" s="110"/>
      <c r="G192" s="1"/>
      <c r="H192" s="1"/>
      <c r="I192" s="1"/>
      <c r="J192" s="159"/>
      <c r="K192" s="173"/>
      <c r="L192" s="160"/>
      <c r="M192" s="159"/>
      <c r="N192" s="169"/>
      <c r="O192" s="169"/>
      <c r="P192" s="1"/>
      <c r="Q192" s="40"/>
      <c r="R192" s="7"/>
      <c r="S192" s="7"/>
      <c r="T192" s="7"/>
      <c r="U192" s="7"/>
      <c r="V192" s="7"/>
      <c r="W192" s="127" t="s">
        <v>2224</v>
      </c>
      <c r="X192" s="150">
        <v>0.96499999999999997</v>
      </c>
      <c r="Y192" s="149"/>
      <c r="Z192" s="307"/>
      <c r="AA192" s="308"/>
      <c r="AB192" s="308"/>
      <c r="AC192" s="308"/>
      <c r="AD192" s="308"/>
      <c r="AE192" s="309"/>
      <c r="AF192" s="62" t="s">
        <v>2248</v>
      </c>
      <c r="AG192" s="62"/>
      <c r="AH192" s="62"/>
      <c r="AI192" s="62"/>
      <c r="AJ192" s="62"/>
      <c r="AK192" s="62"/>
      <c r="AL192" s="62"/>
      <c r="AM192" s="62"/>
      <c r="AN192" s="62"/>
      <c r="AO192" s="50" t="s">
        <v>2224</v>
      </c>
      <c r="AP192" s="142">
        <v>0.5</v>
      </c>
      <c r="AQ192" s="157"/>
      <c r="AR192" s="156"/>
      <c r="AS192" s="156"/>
      <c r="AT192" s="155"/>
      <c r="AU192" s="89">
        <f>ROUND(ROUND(L189*X192,0)*AP192,0)</f>
        <v>345</v>
      </c>
      <c r="AV192" s="9"/>
    </row>
    <row r="193" spans="1:48" ht="14.25" customHeight="1" x14ac:dyDescent="0.3">
      <c r="A193" s="6">
        <v>22</v>
      </c>
      <c r="B193" s="154" t="s">
        <v>797</v>
      </c>
      <c r="C193" s="49" t="s">
        <v>2692</v>
      </c>
      <c r="D193" s="108"/>
      <c r="E193" s="109"/>
      <c r="F193" s="110"/>
      <c r="G193" s="1"/>
      <c r="H193" s="1"/>
      <c r="I193" s="1"/>
      <c r="J193" s="159"/>
      <c r="K193" s="41"/>
      <c r="L193" s="160"/>
      <c r="M193" s="159"/>
      <c r="N193" s="169"/>
      <c r="O193" s="169"/>
      <c r="P193" s="1"/>
      <c r="Q193" s="40"/>
      <c r="R193" s="30"/>
      <c r="S193" s="50"/>
      <c r="T193" s="50"/>
      <c r="U193" s="50"/>
      <c r="V193" s="50"/>
      <c r="W193" s="50"/>
      <c r="X193" s="52"/>
      <c r="Y193" s="171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165"/>
      <c r="AP193" s="195"/>
      <c r="AQ193" s="310" t="s">
        <v>2255</v>
      </c>
      <c r="AR193" s="311"/>
      <c r="AS193" s="311"/>
      <c r="AT193" s="312"/>
      <c r="AU193" s="89">
        <f>ROUND(L189,0)-AQ196</f>
        <v>710</v>
      </c>
      <c r="AV193" s="9"/>
    </row>
    <row r="194" spans="1:48" ht="14.25" customHeight="1" x14ac:dyDescent="0.3">
      <c r="A194" s="6">
        <v>22</v>
      </c>
      <c r="B194" s="154" t="s">
        <v>796</v>
      </c>
      <c r="C194" s="49" t="s">
        <v>2691</v>
      </c>
      <c r="D194" s="108"/>
      <c r="E194" s="109"/>
      <c r="F194" s="110"/>
      <c r="G194" s="1"/>
      <c r="H194" s="1"/>
      <c r="I194" s="1"/>
      <c r="J194" s="159"/>
      <c r="K194" s="173"/>
      <c r="L194" s="160"/>
      <c r="M194" s="159"/>
      <c r="N194" s="170"/>
      <c r="O194" s="170"/>
      <c r="P194" s="1"/>
      <c r="Q194" s="40"/>
      <c r="R194" s="1"/>
      <c r="S194" s="58"/>
      <c r="T194" s="58"/>
      <c r="U194" s="58"/>
      <c r="V194" s="58"/>
      <c r="W194" s="58"/>
      <c r="X194" s="158"/>
      <c r="Y194" s="74"/>
      <c r="Z194" s="304" t="s">
        <v>2230</v>
      </c>
      <c r="AA194" s="305"/>
      <c r="AB194" s="305"/>
      <c r="AC194" s="305"/>
      <c r="AD194" s="305"/>
      <c r="AE194" s="306"/>
      <c r="AF194" s="62" t="s">
        <v>2244</v>
      </c>
      <c r="AG194" s="62"/>
      <c r="AH194" s="62"/>
      <c r="AI194" s="62"/>
      <c r="AJ194" s="62"/>
      <c r="AK194" s="62"/>
      <c r="AL194" s="62"/>
      <c r="AM194" s="62"/>
      <c r="AN194" s="62"/>
      <c r="AO194" s="50" t="s">
        <v>2224</v>
      </c>
      <c r="AP194" s="142">
        <v>0.7</v>
      </c>
      <c r="AQ194" s="313"/>
      <c r="AR194" s="314"/>
      <c r="AS194" s="314"/>
      <c r="AT194" s="315"/>
      <c r="AU194" s="89">
        <f>ROUND(L189*AP194,0)-AQ196</f>
        <v>496</v>
      </c>
      <c r="AV194" s="9"/>
    </row>
    <row r="195" spans="1:48" ht="14.25" customHeight="1" x14ac:dyDescent="0.3">
      <c r="A195" s="6">
        <v>22</v>
      </c>
      <c r="B195" s="154" t="s">
        <v>795</v>
      </c>
      <c r="C195" s="49" t="s">
        <v>2690</v>
      </c>
      <c r="D195" s="108"/>
      <c r="E195" s="109"/>
      <c r="F195" s="110"/>
      <c r="G195" s="1"/>
      <c r="H195" s="1"/>
      <c r="I195" s="1"/>
      <c r="J195" s="159"/>
      <c r="K195" s="173"/>
      <c r="L195" s="160"/>
      <c r="M195" s="159"/>
      <c r="N195" s="169"/>
      <c r="O195" s="169"/>
      <c r="P195" s="1"/>
      <c r="Q195" s="40"/>
      <c r="R195" s="1"/>
      <c r="S195" s="58"/>
      <c r="T195" s="58"/>
      <c r="U195" s="58"/>
      <c r="V195" s="58"/>
      <c r="W195" s="58"/>
      <c r="X195" s="158"/>
      <c r="Y195" s="74"/>
      <c r="Z195" s="307"/>
      <c r="AA195" s="308"/>
      <c r="AB195" s="308"/>
      <c r="AC195" s="308"/>
      <c r="AD195" s="308"/>
      <c r="AE195" s="309"/>
      <c r="AF195" s="62" t="s">
        <v>2248</v>
      </c>
      <c r="AG195" s="62"/>
      <c r="AH195" s="62"/>
      <c r="AI195" s="62"/>
      <c r="AJ195" s="62"/>
      <c r="AK195" s="62"/>
      <c r="AL195" s="62"/>
      <c r="AM195" s="62"/>
      <c r="AN195" s="62"/>
      <c r="AO195" s="50" t="s">
        <v>2224</v>
      </c>
      <c r="AP195" s="142">
        <v>0.5</v>
      </c>
      <c r="AQ195" s="313"/>
      <c r="AR195" s="314"/>
      <c r="AS195" s="314"/>
      <c r="AT195" s="315"/>
      <c r="AU195" s="89">
        <f>ROUND(L189*AP195,0)-AQ196</f>
        <v>353</v>
      </c>
      <c r="AV195" s="9"/>
    </row>
    <row r="196" spans="1:48" ht="14.25" customHeight="1" x14ac:dyDescent="0.3">
      <c r="A196" s="6">
        <v>22</v>
      </c>
      <c r="B196" s="154" t="s">
        <v>794</v>
      </c>
      <c r="C196" s="49" t="s">
        <v>2689</v>
      </c>
      <c r="D196" s="108"/>
      <c r="E196" s="109"/>
      <c r="F196" s="110"/>
      <c r="G196" s="1"/>
      <c r="H196" s="1"/>
      <c r="I196" s="1"/>
      <c r="J196" s="159"/>
      <c r="K196" s="173"/>
      <c r="L196" s="160"/>
      <c r="M196" s="159"/>
      <c r="N196" s="169"/>
      <c r="O196" s="169"/>
      <c r="P196" s="1"/>
      <c r="Q196" s="40"/>
      <c r="R196" s="166" t="s">
        <v>2234</v>
      </c>
      <c r="S196" s="62"/>
      <c r="T196" s="62"/>
      <c r="U196" s="62"/>
      <c r="V196" s="62"/>
      <c r="W196" s="62"/>
      <c r="X196" s="168"/>
      <c r="Y196" s="167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165"/>
      <c r="AP196" s="195"/>
      <c r="AQ196" s="163">
        <v>5</v>
      </c>
      <c r="AR196" s="162" t="s">
        <v>2251</v>
      </c>
      <c r="AS196" s="162"/>
      <c r="AT196" s="161"/>
      <c r="AU196" s="89">
        <f>ROUND(L189*X198,0)-AQ196</f>
        <v>685</v>
      </c>
      <c r="AV196" s="9"/>
    </row>
    <row r="197" spans="1:48" ht="14.25" customHeight="1" x14ac:dyDescent="0.3">
      <c r="A197" s="6">
        <v>22</v>
      </c>
      <c r="B197" s="154" t="s">
        <v>793</v>
      </c>
      <c r="C197" s="49" t="s">
        <v>2688</v>
      </c>
      <c r="D197" s="108"/>
      <c r="E197" s="109"/>
      <c r="F197" s="110"/>
      <c r="G197" s="1"/>
      <c r="H197" s="1"/>
      <c r="I197" s="1"/>
      <c r="J197" s="159"/>
      <c r="K197" s="173"/>
      <c r="L197" s="160"/>
      <c r="M197" s="159"/>
      <c r="N197" s="169"/>
      <c r="O197" s="169"/>
      <c r="P197" s="1"/>
      <c r="Q197" s="40"/>
      <c r="R197" s="67" t="s">
        <v>2231</v>
      </c>
      <c r="S197" s="58"/>
      <c r="T197" s="58"/>
      <c r="U197" s="58"/>
      <c r="V197" s="58"/>
      <c r="W197" s="58"/>
      <c r="X197" s="158"/>
      <c r="Y197" s="74"/>
      <c r="Z197" s="304" t="s">
        <v>2230</v>
      </c>
      <c r="AA197" s="305"/>
      <c r="AB197" s="305"/>
      <c r="AC197" s="305"/>
      <c r="AD197" s="305"/>
      <c r="AE197" s="306"/>
      <c r="AF197" s="62" t="s">
        <v>2244</v>
      </c>
      <c r="AG197" s="62"/>
      <c r="AH197" s="62"/>
      <c r="AI197" s="62"/>
      <c r="AJ197" s="62"/>
      <c r="AK197" s="62"/>
      <c r="AL197" s="62"/>
      <c r="AM197" s="62"/>
      <c r="AN197" s="62"/>
      <c r="AO197" s="50" t="s">
        <v>2224</v>
      </c>
      <c r="AP197" s="142">
        <v>0.7</v>
      </c>
      <c r="AQ197" s="157"/>
      <c r="AR197" s="156"/>
      <c r="AS197" s="156"/>
      <c r="AT197" s="155"/>
      <c r="AU197" s="89">
        <f>ROUND(ROUND(L189*X198,0)*AP197,0)-AQ196</f>
        <v>478</v>
      </c>
      <c r="AV197" s="9"/>
    </row>
    <row r="198" spans="1:48" ht="14.25" customHeight="1" x14ac:dyDescent="0.3">
      <c r="A198" s="6">
        <v>22</v>
      </c>
      <c r="B198" s="154" t="s">
        <v>792</v>
      </c>
      <c r="C198" s="49" t="s">
        <v>2687</v>
      </c>
      <c r="D198" s="108"/>
      <c r="E198" s="109"/>
      <c r="F198" s="110"/>
      <c r="G198" s="1"/>
      <c r="H198" s="1"/>
      <c r="I198" s="1"/>
      <c r="J198" s="159"/>
      <c r="K198" s="173"/>
      <c r="L198" s="160"/>
      <c r="M198" s="159"/>
      <c r="N198" s="169"/>
      <c r="O198" s="169"/>
      <c r="P198" s="1"/>
      <c r="Q198" s="40"/>
      <c r="R198" s="7"/>
      <c r="S198" s="7"/>
      <c r="T198" s="7"/>
      <c r="U198" s="7"/>
      <c r="V198" s="7"/>
      <c r="W198" s="127" t="s">
        <v>2224</v>
      </c>
      <c r="X198" s="150">
        <v>0.96499999999999997</v>
      </c>
      <c r="Y198" s="149"/>
      <c r="Z198" s="307"/>
      <c r="AA198" s="308"/>
      <c r="AB198" s="308"/>
      <c r="AC198" s="308"/>
      <c r="AD198" s="308"/>
      <c r="AE198" s="309"/>
      <c r="AF198" s="62" t="s">
        <v>2248</v>
      </c>
      <c r="AG198" s="62"/>
      <c r="AH198" s="62"/>
      <c r="AI198" s="62"/>
      <c r="AJ198" s="62"/>
      <c r="AK198" s="62"/>
      <c r="AL198" s="62"/>
      <c r="AM198" s="62"/>
      <c r="AN198" s="62"/>
      <c r="AO198" s="50" t="s">
        <v>2224</v>
      </c>
      <c r="AP198" s="142">
        <v>0.5</v>
      </c>
      <c r="AQ198" s="172"/>
      <c r="AR198" s="146"/>
      <c r="AS198" s="146"/>
      <c r="AT198" s="145"/>
      <c r="AU198" s="89">
        <f>ROUND(ROUND(L189*X198,0)*AP198,0)-AQ196</f>
        <v>340</v>
      </c>
      <c r="AV198" s="9"/>
    </row>
    <row r="199" spans="1:48" ht="14.25" customHeight="1" x14ac:dyDescent="0.3">
      <c r="A199" s="6">
        <v>22</v>
      </c>
      <c r="B199" s="154">
        <v>4461</v>
      </c>
      <c r="C199" s="49" t="s">
        <v>2686</v>
      </c>
      <c r="D199" s="108"/>
      <c r="E199" s="109"/>
      <c r="F199" s="110"/>
      <c r="G199" s="298" t="s">
        <v>2685</v>
      </c>
      <c r="H199" s="299"/>
      <c r="I199" s="299"/>
      <c r="J199" s="300"/>
      <c r="K199" s="47" t="s">
        <v>2513</v>
      </c>
      <c r="L199" s="36"/>
      <c r="M199" s="30"/>
      <c r="N199" s="184"/>
      <c r="O199" s="184"/>
      <c r="P199" s="30"/>
      <c r="Q199" s="48"/>
      <c r="R199" s="30"/>
      <c r="S199" s="50"/>
      <c r="T199" s="50"/>
      <c r="U199" s="50"/>
      <c r="V199" s="50"/>
      <c r="W199" s="50"/>
      <c r="X199" s="52"/>
      <c r="Y199" s="171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165"/>
      <c r="AP199" s="164"/>
      <c r="AQ199" s="176"/>
      <c r="AR199" s="165"/>
      <c r="AS199" s="165"/>
      <c r="AT199" s="175"/>
      <c r="AU199" s="89">
        <f>ROUND(L201,0)</f>
        <v>511</v>
      </c>
      <c r="AV199" s="9"/>
    </row>
    <row r="200" spans="1:48" ht="14.25" customHeight="1" x14ac:dyDescent="0.3">
      <c r="A200" s="6">
        <v>22</v>
      </c>
      <c r="B200" s="154">
        <v>4462</v>
      </c>
      <c r="C200" s="49" t="s">
        <v>2684</v>
      </c>
      <c r="D200" s="108"/>
      <c r="E200" s="109"/>
      <c r="F200" s="110"/>
      <c r="G200" s="301"/>
      <c r="H200" s="302"/>
      <c r="I200" s="302"/>
      <c r="J200" s="303"/>
      <c r="K200" s="41" t="s">
        <v>2511</v>
      </c>
      <c r="L200" s="33"/>
      <c r="M200" s="1"/>
      <c r="N200" s="170"/>
      <c r="O200" s="170"/>
      <c r="P200" s="159"/>
      <c r="Q200" s="40"/>
      <c r="R200" s="1"/>
      <c r="S200" s="58"/>
      <c r="T200" s="58"/>
      <c r="U200" s="58"/>
      <c r="V200" s="58"/>
      <c r="W200" s="58"/>
      <c r="X200" s="158"/>
      <c r="Y200" s="74"/>
      <c r="Z200" s="304" t="s">
        <v>2230</v>
      </c>
      <c r="AA200" s="305"/>
      <c r="AB200" s="305"/>
      <c r="AC200" s="305"/>
      <c r="AD200" s="305"/>
      <c r="AE200" s="306"/>
      <c r="AF200" s="62" t="s">
        <v>2244</v>
      </c>
      <c r="AG200" s="62"/>
      <c r="AH200" s="62"/>
      <c r="AI200" s="62"/>
      <c r="AJ200" s="62"/>
      <c r="AK200" s="62"/>
      <c r="AL200" s="62"/>
      <c r="AM200" s="62"/>
      <c r="AN200" s="62"/>
      <c r="AO200" s="50" t="s">
        <v>2224</v>
      </c>
      <c r="AP200" s="142">
        <v>0.7</v>
      </c>
      <c r="AQ200" s="157"/>
      <c r="AR200" s="156"/>
      <c r="AS200" s="156"/>
      <c r="AT200" s="155"/>
      <c r="AU200" s="89">
        <f>ROUND(L201*AP200,0)</f>
        <v>358</v>
      </c>
      <c r="AV200" s="9"/>
    </row>
    <row r="201" spans="1:48" ht="14.25" customHeight="1" x14ac:dyDescent="0.3">
      <c r="A201" s="6">
        <v>22</v>
      </c>
      <c r="B201" s="154" t="s">
        <v>70</v>
      </c>
      <c r="C201" s="49" t="s">
        <v>2683</v>
      </c>
      <c r="D201" s="108"/>
      <c r="E201" s="109"/>
      <c r="F201" s="110"/>
      <c r="G201" s="301"/>
      <c r="H201" s="302"/>
      <c r="I201" s="302"/>
      <c r="J201" s="303"/>
      <c r="K201" s="41"/>
      <c r="L201" s="174">
        <v>511</v>
      </c>
      <c r="M201" s="1" t="s">
        <v>1860</v>
      </c>
      <c r="N201" s="169"/>
      <c r="O201" s="169"/>
      <c r="P201" s="1"/>
      <c r="Q201" s="40"/>
      <c r="R201" s="1"/>
      <c r="S201" s="58"/>
      <c r="T201" s="58"/>
      <c r="U201" s="58"/>
      <c r="V201" s="58"/>
      <c r="W201" s="58"/>
      <c r="X201" s="158"/>
      <c r="Y201" s="74"/>
      <c r="Z201" s="307"/>
      <c r="AA201" s="308"/>
      <c r="AB201" s="308"/>
      <c r="AC201" s="308"/>
      <c r="AD201" s="308"/>
      <c r="AE201" s="309"/>
      <c r="AF201" s="62" t="s">
        <v>2248</v>
      </c>
      <c r="AG201" s="62"/>
      <c r="AH201" s="62"/>
      <c r="AI201" s="62"/>
      <c r="AJ201" s="62"/>
      <c r="AK201" s="62"/>
      <c r="AL201" s="62"/>
      <c r="AM201" s="62"/>
      <c r="AN201" s="62"/>
      <c r="AO201" s="50" t="s">
        <v>2224</v>
      </c>
      <c r="AP201" s="142">
        <v>0.5</v>
      </c>
      <c r="AQ201" s="157"/>
      <c r="AR201" s="156"/>
      <c r="AS201" s="156"/>
      <c r="AT201" s="155"/>
      <c r="AU201" s="89">
        <f>ROUND(L201*AP201,0)</f>
        <v>256</v>
      </c>
      <c r="AV201" s="9"/>
    </row>
    <row r="202" spans="1:48" ht="14.25" customHeight="1" x14ac:dyDescent="0.3">
      <c r="A202" s="6">
        <v>22</v>
      </c>
      <c r="B202" s="154">
        <v>4463</v>
      </c>
      <c r="C202" s="49" t="s">
        <v>2682</v>
      </c>
      <c r="D202" s="108"/>
      <c r="E202" s="109"/>
      <c r="F202" s="110"/>
      <c r="G202" s="108"/>
      <c r="H202" s="109"/>
      <c r="I202" s="109"/>
      <c r="J202" s="110"/>
      <c r="K202" s="41"/>
      <c r="L202" s="33"/>
      <c r="M202" s="1"/>
      <c r="N202" s="181"/>
      <c r="O202" s="181"/>
      <c r="P202" s="159"/>
      <c r="Q202" s="40"/>
      <c r="R202" s="166" t="s">
        <v>2234</v>
      </c>
      <c r="S202" s="62"/>
      <c r="T202" s="62"/>
      <c r="U202" s="62"/>
      <c r="V202" s="62"/>
      <c r="W202" s="62"/>
      <c r="X202" s="168"/>
      <c r="Y202" s="167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165"/>
      <c r="AP202" s="195"/>
      <c r="AQ202" s="173"/>
      <c r="AR202" s="159"/>
      <c r="AS202" s="159"/>
      <c r="AT202" s="161"/>
      <c r="AU202" s="89">
        <f>ROUND(L201*X204,0)</f>
        <v>493</v>
      </c>
      <c r="AV202" s="9"/>
    </row>
    <row r="203" spans="1:48" ht="14.25" customHeight="1" x14ac:dyDescent="0.3">
      <c r="A203" s="6">
        <v>22</v>
      </c>
      <c r="B203" s="154">
        <v>4464</v>
      </c>
      <c r="C203" s="49" t="s">
        <v>2681</v>
      </c>
      <c r="D203" s="108"/>
      <c r="E203" s="109"/>
      <c r="F203" s="110"/>
      <c r="G203" s="1"/>
      <c r="H203" s="1"/>
      <c r="I203" s="1"/>
      <c r="J203" s="1"/>
      <c r="K203" s="173"/>
      <c r="L203" s="160"/>
      <c r="M203" s="159"/>
      <c r="N203" s="181"/>
      <c r="O203" s="181"/>
      <c r="P203" s="159"/>
      <c r="Q203" s="40"/>
      <c r="R203" s="67" t="s">
        <v>2231</v>
      </c>
      <c r="S203" s="58"/>
      <c r="T203" s="58"/>
      <c r="U203" s="58"/>
      <c r="V203" s="58"/>
      <c r="W203" s="58"/>
      <c r="X203" s="158"/>
      <c r="Y203" s="74"/>
      <c r="Z203" s="304" t="s">
        <v>2230</v>
      </c>
      <c r="AA203" s="305"/>
      <c r="AB203" s="305"/>
      <c r="AC203" s="305"/>
      <c r="AD203" s="305"/>
      <c r="AE203" s="306"/>
      <c r="AF203" s="62" t="s">
        <v>2244</v>
      </c>
      <c r="AG203" s="62"/>
      <c r="AH203" s="62"/>
      <c r="AI203" s="62"/>
      <c r="AJ203" s="62"/>
      <c r="AK203" s="62"/>
      <c r="AL203" s="62"/>
      <c r="AM203" s="62"/>
      <c r="AN203" s="62"/>
      <c r="AO203" s="50" t="s">
        <v>2224</v>
      </c>
      <c r="AP203" s="142">
        <v>0.7</v>
      </c>
      <c r="AQ203" s="157"/>
      <c r="AR203" s="156"/>
      <c r="AS203" s="156"/>
      <c r="AT203" s="155"/>
      <c r="AU203" s="89">
        <f>ROUND(ROUND(L201*X204,0)*AP203,0)</f>
        <v>345</v>
      </c>
      <c r="AV203" s="9"/>
    </row>
    <row r="204" spans="1:48" ht="14.25" customHeight="1" x14ac:dyDescent="0.3">
      <c r="A204" s="6">
        <v>22</v>
      </c>
      <c r="B204" s="154" t="s">
        <v>69</v>
      </c>
      <c r="C204" s="49" t="s">
        <v>2680</v>
      </c>
      <c r="D204" s="108"/>
      <c r="E204" s="109"/>
      <c r="F204" s="110"/>
      <c r="G204" s="1"/>
      <c r="H204" s="1"/>
      <c r="I204" s="1"/>
      <c r="J204" s="1"/>
      <c r="K204" s="173"/>
      <c r="L204" s="160"/>
      <c r="M204" s="159"/>
      <c r="N204" s="181"/>
      <c r="O204" s="181"/>
      <c r="P204" s="159"/>
      <c r="Q204" s="40"/>
      <c r="R204" s="7"/>
      <c r="S204" s="7"/>
      <c r="T204" s="7"/>
      <c r="U204" s="7"/>
      <c r="V204" s="7"/>
      <c r="W204" s="127" t="s">
        <v>2224</v>
      </c>
      <c r="X204" s="150">
        <v>0.96499999999999997</v>
      </c>
      <c r="Y204" s="149"/>
      <c r="Z204" s="307"/>
      <c r="AA204" s="308"/>
      <c r="AB204" s="308"/>
      <c r="AC204" s="308"/>
      <c r="AD204" s="308"/>
      <c r="AE204" s="309"/>
      <c r="AF204" s="62" t="s">
        <v>2248</v>
      </c>
      <c r="AG204" s="62"/>
      <c r="AH204" s="62"/>
      <c r="AI204" s="62"/>
      <c r="AJ204" s="62"/>
      <c r="AK204" s="62"/>
      <c r="AL204" s="62"/>
      <c r="AM204" s="62"/>
      <c r="AN204" s="62"/>
      <c r="AO204" s="50" t="s">
        <v>2224</v>
      </c>
      <c r="AP204" s="142">
        <v>0.5</v>
      </c>
      <c r="AQ204" s="157"/>
      <c r="AR204" s="156"/>
      <c r="AS204" s="156"/>
      <c r="AT204" s="155"/>
      <c r="AU204" s="89">
        <f>ROUND(ROUND(L201*X204,0)*AP204,0)</f>
        <v>247</v>
      </c>
      <c r="AV204" s="9"/>
    </row>
    <row r="205" spans="1:48" ht="14.25" customHeight="1" x14ac:dyDescent="0.3">
      <c r="A205" s="6">
        <v>22</v>
      </c>
      <c r="B205" s="154" t="s">
        <v>791</v>
      </c>
      <c r="C205" s="49" t="s">
        <v>2679</v>
      </c>
      <c r="D205" s="108"/>
      <c r="E205" s="109"/>
      <c r="F205" s="110"/>
      <c r="G205" s="1"/>
      <c r="H205" s="1"/>
      <c r="I205" s="1"/>
      <c r="J205" s="1"/>
      <c r="K205" s="41"/>
      <c r="L205" s="33"/>
      <c r="M205" s="1"/>
      <c r="N205" s="170"/>
      <c r="O205" s="170"/>
      <c r="P205" s="1"/>
      <c r="Q205" s="40"/>
      <c r="R205" s="30"/>
      <c r="S205" s="50"/>
      <c r="T205" s="50"/>
      <c r="U205" s="50"/>
      <c r="V205" s="50"/>
      <c r="W205" s="50"/>
      <c r="X205" s="52"/>
      <c r="Y205" s="171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165"/>
      <c r="AP205" s="195"/>
      <c r="AQ205" s="310" t="s">
        <v>2255</v>
      </c>
      <c r="AR205" s="311"/>
      <c r="AS205" s="311"/>
      <c r="AT205" s="312"/>
      <c r="AU205" s="89">
        <f>ROUND(L201,0)-AQ208</f>
        <v>506</v>
      </c>
      <c r="AV205" s="9"/>
    </row>
    <row r="206" spans="1:48" ht="14.25" customHeight="1" x14ac:dyDescent="0.3">
      <c r="A206" s="6">
        <v>22</v>
      </c>
      <c r="B206" s="154" t="s">
        <v>790</v>
      </c>
      <c r="C206" s="49" t="s">
        <v>2678</v>
      </c>
      <c r="D206" s="108"/>
      <c r="E206" s="109"/>
      <c r="F206" s="110"/>
      <c r="G206" s="108"/>
      <c r="H206" s="109"/>
      <c r="I206" s="109"/>
      <c r="J206" s="109"/>
      <c r="K206" s="41"/>
      <c r="L206" s="33"/>
      <c r="M206" s="1"/>
      <c r="N206" s="170"/>
      <c r="O206" s="170"/>
      <c r="P206" s="1"/>
      <c r="Q206" s="40"/>
      <c r="R206" s="1"/>
      <c r="S206" s="58"/>
      <c r="T206" s="58"/>
      <c r="U206" s="58"/>
      <c r="V206" s="58"/>
      <c r="W206" s="58"/>
      <c r="X206" s="158"/>
      <c r="Y206" s="74"/>
      <c r="Z206" s="304" t="s">
        <v>2230</v>
      </c>
      <c r="AA206" s="305"/>
      <c r="AB206" s="305"/>
      <c r="AC206" s="305"/>
      <c r="AD206" s="305"/>
      <c r="AE206" s="306"/>
      <c r="AF206" s="62" t="s">
        <v>2244</v>
      </c>
      <c r="AG206" s="62"/>
      <c r="AH206" s="62"/>
      <c r="AI206" s="62"/>
      <c r="AJ206" s="62"/>
      <c r="AK206" s="62"/>
      <c r="AL206" s="62"/>
      <c r="AM206" s="62"/>
      <c r="AN206" s="62"/>
      <c r="AO206" s="50" t="s">
        <v>2224</v>
      </c>
      <c r="AP206" s="142">
        <v>0.7</v>
      </c>
      <c r="AQ206" s="313"/>
      <c r="AR206" s="314"/>
      <c r="AS206" s="314"/>
      <c r="AT206" s="315"/>
      <c r="AU206" s="89">
        <f>ROUND(L201*AP206,0)-AQ208</f>
        <v>353</v>
      </c>
      <c r="AV206" s="9"/>
    </row>
    <row r="207" spans="1:48" ht="14.25" customHeight="1" x14ac:dyDescent="0.3">
      <c r="A207" s="6">
        <v>22</v>
      </c>
      <c r="B207" s="154" t="s">
        <v>789</v>
      </c>
      <c r="C207" s="49" t="s">
        <v>2677</v>
      </c>
      <c r="D207" s="108"/>
      <c r="E207" s="109"/>
      <c r="F207" s="110"/>
      <c r="G207" s="108"/>
      <c r="H207" s="109"/>
      <c r="I207" s="109"/>
      <c r="J207" s="109"/>
      <c r="K207" s="41"/>
      <c r="L207" s="33"/>
      <c r="M207" s="1"/>
      <c r="N207" s="169"/>
      <c r="O207" s="169"/>
      <c r="P207" s="1"/>
      <c r="Q207" s="40"/>
      <c r="R207" s="1"/>
      <c r="S207" s="58"/>
      <c r="T207" s="58"/>
      <c r="U207" s="58"/>
      <c r="V207" s="58"/>
      <c r="W207" s="58"/>
      <c r="X207" s="158"/>
      <c r="Y207" s="74"/>
      <c r="Z207" s="307"/>
      <c r="AA207" s="308"/>
      <c r="AB207" s="308"/>
      <c r="AC207" s="308"/>
      <c r="AD207" s="308"/>
      <c r="AE207" s="309"/>
      <c r="AF207" s="62" t="s">
        <v>2248</v>
      </c>
      <c r="AG207" s="62"/>
      <c r="AH207" s="62"/>
      <c r="AI207" s="62"/>
      <c r="AJ207" s="62"/>
      <c r="AK207" s="62"/>
      <c r="AL207" s="62"/>
      <c r="AM207" s="62"/>
      <c r="AN207" s="62"/>
      <c r="AO207" s="50" t="s">
        <v>2224</v>
      </c>
      <c r="AP207" s="142">
        <v>0.5</v>
      </c>
      <c r="AQ207" s="313"/>
      <c r="AR207" s="314"/>
      <c r="AS207" s="314"/>
      <c r="AT207" s="315"/>
      <c r="AU207" s="89">
        <f>ROUND(L201*AP207,0)-AQ208</f>
        <v>251</v>
      </c>
      <c r="AV207" s="9"/>
    </row>
    <row r="208" spans="1:48" ht="14.25" customHeight="1" x14ac:dyDescent="0.3">
      <c r="A208" s="6">
        <v>22</v>
      </c>
      <c r="B208" s="154" t="s">
        <v>788</v>
      </c>
      <c r="C208" s="49" t="s">
        <v>2676</v>
      </c>
      <c r="D208" s="108"/>
      <c r="E208" s="109"/>
      <c r="F208" s="110"/>
      <c r="G208" s="108"/>
      <c r="H208" s="109"/>
      <c r="I208" s="109"/>
      <c r="J208" s="109"/>
      <c r="K208" s="41"/>
      <c r="L208" s="33"/>
      <c r="M208" s="1"/>
      <c r="N208" s="181"/>
      <c r="O208" s="181"/>
      <c r="P208" s="159"/>
      <c r="Q208" s="40"/>
      <c r="R208" s="166" t="s">
        <v>2234</v>
      </c>
      <c r="S208" s="62"/>
      <c r="T208" s="62"/>
      <c r="U208" s="62"/>
      <c r="V208" s="62"/>
      <c r="W208" s="62"/>
      <c r="X208" s="168"/>
      <c r="Y208" s="16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165"/>
      <c r="AP208" s="195"/>
      <c r="AQ208" s="163">
        <v>5</v>
      </c>
      <c r="AR208" s="162" t="s">
        <v>2251</v>
      </c>
      <c r="AS208" s="162"/>
      <c r="AT208" s="161"/>
      <c r="AU208" s="89">
        <f>ROUND(L201*X210,0)-AQ208</f>
        <v>488</v>
      </c>
      <c r="AV208" s="9"/>
    </row>
    <row r="209" spans="1:48" ht="14.25" customHeight="1" x14ac:dyDescent="0.3">
      <c r="A209" s="6">
        <v>22</v>
      </c>
      <c r="B209" s="154" t="s">
        <v>787</v>
      </c>
      <c r="C209" s="49" t="s">
        <v>2675</v>
      </c>
      <c r="D209" s="108"/>
      <c r="E209" s="109"/>
      <c r="F209" s="110"/>
      <c r="G209" s="1"/>
      <c r="H209" s="1"/>
      <c r="I209" s="1"/>
      <c r="J209" s="1"/>
      <c r="K209" s="173"/>
      <c r="L209" s="160"/>
      <c r="M209" s="159"/>
      <c r="N209" s="181"/>
      <c r="O209" s="181"/>
      <c r="P209" s="159"/>
      <c r="Q209" s="40"/>
      <c r="R209" s="67" t="s">
        <v>2231</v>
      </c>
      <c r="S209" s="58"/>
      <c r="T209" s="58"/>
      <c r="U209" s="58"/>
      <c r="V209" s="58"/>
      <c r="W209" s="58"/>
      <c r="X209" s="158"/>
      <c r="Y209" s="74"/>
      <c r="Z209" s="304" t="s">
        <v>2230</v>
      </c>
      <c r="AA209" s="305"/>
      <c r="AB209" s="305"/>
      <c r="AC209" s="305"/>
      <c r="AD209" s="305"/>
      <c r="AE209" s="306"/>
      <c r="AF209" s="62" t="s">
        <v>2244</v>
      </c>
      <c r="AG209" s="62"/>
      <c r="AH209" s="62"/>
      <c r="AI209" s="62"/>
      <c r="AJ209" s="62"/>
      <c r="AK209" s="62"/>
      <c r="AL209" s="62"/>
      <c r="AM209" s="62"/>
      <c r="AN209" s="62"/>
      <c r="AO209" s="50" t="s">
        <v>2224</v>
      </c>
      <c r="AP209" s="142">
        <v>0.7</v>
      </c>
      <c r="AQ209" s="157"/>
      <c r="AR209" s="156"/>
      <c r="AS209" s="156"/>
      <c r="AT209" s="155"/>
      <c r="AU209" s="89">
        <f>ROUND(ROUND(L201*X210,0)*AP209,0)-AQ208</f>
        <v>340</v>
      </c>
      <c r="AV209" s="9"/>
    </row>
    <row r="210" spans="1:48" ht="14.25" customHeight="1" x14ac:dyDescent="0.3">
      <c r="A210" s="6">
        <v>22</v>
      </c>
      <c r="B210" s="154" t="s">
        <v>786</v>
      </c>
      <c r="C210" s="49" t="s">
        <v>2674</v>
      </c>
      <c r="D210" s="108"/>
      <c r="E210" s="109"/>
      <c r="F210" s="110"/>
      <c r="G210" s="1"/>
      <c r="H210" s="1"/>
      <c r="I210" s="1"/>
      <c r="J210" s="1"/>
      <c r="K210" s="173"/>
      <c r="L210" s="160"/>
      <c r="M210" s="159"/>
      <c r="N210" s="181"/>
      <c r="O210" s="181"/>
      <c r="P210" s="159"/>
      <c r="Q210" s="40"/>
      <c r="R210" s="7"/>
      <c r="S210" s="7"/>
      <c r="T210" s="7"/>
      <c r="U210" s="7"/>
      <c r="V210" s="7"/>
      <c r="W210" s="127" t="s">
        <v>2224</v>
      </c>
      <c r="X210" s="150">
        <v>0.96499999999999997</v>
      </c>
      <c r="Y210" s="149"/>
      <c r="Z210" s="307"/>
      <c r="AA210" s="308"/>
      <c r="AB210" s="308"/>
      <c r="AC210" s="308"/>
      <c r="AD210" s="308"/>
      <c r="AE210" s="309"/>
      <c r="AF210" s="62" t="s">
        <v>2248</v>
      </c>
      <c r="AG210" s="62"/>
      <c r="AH210" s="62"/>
      <c r="AI210" s="62"/>
      <c r="AJ210" s="62"/>
      <c r="AK210" s="62"/>
      <c r="AL210" s="62"/>
      <c r="AM210" s="62"/>
      <c r="AN210" s="62"/>
      <c r="AO210" s="50" t="s">
        <v>2224</v>
      </c>
      <c r="AP210" s="142">
        <v>0.5</v>
      </c>
      <c r="AQ210" s="172"/>
      <c r="AR210" s="146"/>
      <c r="AS210" s="146"/>
      <c r="AT210" s="145"/>
      <c r="AU210" s="89">
        <f>ROUND(ROUND(L201*X210,0)*AP210,0)-AQ208</f>
        <v>242</v>
      </c>
      <c r="AV210" s="9"/>
    </row>
    <row r="211" spans="1:48" ht="14.25" customHeight="1" x14ac:dyDescent="0.3">
      <c r="A211" s="6">
        <v>22</v>
      </c>
      <c r="B211" s="154">
        <v>4465</v>
      </c>
      <c r="C211" s="49" t="s">
        <v>2673</v>
      </c>
      <c r="D211" s="108"/>
      <c r="E211" s="109"/>
      <c r="F211" s="110"/>
      <c r="G211" s="1"/>
      <c r="H211" s="1"/>
      <c r="I211" s="1"/>
      <c r="J211" s="159"/>
      <c r="K211" s="47" t="s">
        <v>2499</v>
      </c>
      <c r="L211" s="164"/>
      <c r="M211" s="165"/>
      <c r="N211" s="186"/>
      <c r="O211" s="186"/>
      <c r="P211" s="30"/>
      <c r="Q211" s="48"/>
      <c r="R211" s="30"/>
      <c r="S211" s="50"/>
      <c r="T211" s="50"/>
      <c r="U211" s="50"/>
      <c r="V211" s="50"/>
      <c r="W211" s="50"/>
      <c r="X211" s="52"/>
      <c r="Y211" s="171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165"/>
      <c r="AP211" s="164"/>
      <c r="AQ211" s="176"/>
      <c r="AR211" s="165"/>
      <c r="AS211" s="165"/>
      <c r="AT211" s="175"/>
      <c r="AU211" s="89">
        <f>ROUND(L213,0)</f>
        <v>907</v>
      </c>
      <c r="AV211" s="9"/>
    </row>
    <row r="212" spans="1:48" ht="14.25" customHeight="1" x14ac:dyDescent="0.3">
      <c r="A212" s="6">
        <v>22</v>
      </c>
      <c r="B212" s="154">
        <v>4466</v>
      </c>
      <c r="C212" s="49" t="s">
        <v>2672</v>
      </c>
      <c r="D212" s="108"/>
      <c r="E212" s="109"/>
      <c r="F212" s="110"/>
      <c r="G212" s="1"/>
      <c r="H212" s="1"/>
      <c r="I212" s="1"/>
      <c r="J212" s="159"/>
      <c r="K212" s="173"/>
      <c r="L212" s="160"/>
      <c r="M212" s="159"/>
      <c r="N212" s="170"/>
      <c r="O212" s="170"/>
      <c r="P212" s="159"/>
      <c r="Q212" s="40"/>
      <c r="R212" s="1"/>
      <c r="S212" s="58"/>
      <c r="T212" s="58"/>
      <c r="U212" s="58"/>
      <c r="V212" s="58"/>
      <c r="W212" s="58"/>
      <c r="X212" s="158"/>
      <c r="Y212" s="74"/>
      <c r="Z212" s="304" t="s">
        <v>2230</v>
      </c>
      <c r="AA212" s="305"/>
      <c r="AB212" s="305"/>
      <c r="AC212" s="305"/>
      <c r="AD212" s="305"/>
      <c r="AE212" s="306"/>
      <c r="AF212" s="62" t="s">
        <v>2244</v>
      </c>
      <c r="AG212" s="62"/>
      <c r="AH212" s="62"/>
      <c r="AI212" s="62"/>
      <c r="AJ212" s="62"/>
      <c r="AK212" s="62"/>
      <c r="AL212" s="62"/>
      <c r="AM212" s="62"/>
      <c r="AN212" s="62"/>
      <c r="AO212" s="50" t="s">
        <v>2224</v>
      </c>
      <c r="AP212" s="142">
        <v>0.7</v>
      </c>
      <c r="AQ212" s="157"/>
      <c r="AR212" s="156"/>
      <c r="AS212" s="156"/>
      <c r="AT212" s="155"/>
      <c r="AU212" s="89">
        <f>ROUND(L213*AP212,0)</f>
        <v>635</v>
      </c>
      <c r="AV212" s="9"/>
    </row>
    <row r="213" spans="1:48" ht="14.25" customHeight="1" x14ac:dyDescent="0.3">
      <c r="A213" s="6">
        <v>22</v>
      </c>
      <c r="B213" s="154" t="s">
        <v>68</v>
      </c>
      <c r="C213" s="49" t="s">
        <v>2671</v>
      </c>
      <c r="D213" s="108"/>
      <c r="E213" s="109"/>
      <c r="F213" s="110"/>
      <c r="G213" s="1"/>
      <c r="H213" s="1"/>
      <c r="I213" s="1"/>
      <c r="J213" s="159"/>
      <c r="K213" s="173"/>
      <c r="L213" s="174">
        <v>907</v>
      </c>
      <c r="M213" s="1" t="s">
        <v>1860</v>
      </c>
      <c r="N213" s="169"/>
      <c r="O213" s="169"/>
      <c r="P213" s="1"/>
      <c r="Q213" s="40"/>
      <c r="R213" s="1"/>
      <c r="S213" s="58"/>
      <c r="T213" s="58"/>
      <c r="U213" s="58"/>
      <c r="V213" s="58"/>
      <c r="W213" s="58"/>
      <c r="X213" s="158"/>
      <c r="Y213" s="74"/>
      <c r="Z213" s="307"/>
      <c r="AA213" s="308"/>
      <c r="AB213" s="308"/>
      <c r="AC213" s="308"/>
      <c r="AD213" s="308"/>
      <c r="AE213" s="309"/>
      <c r="AF213" s="62" t="s">
        <v>2248</v>
      </c>
      <c r="AG213" s="62"/>
      <c r="AH213" s="62"/>
      <c r="AI213" s="62"/>
      <c r="AJ213" s="62"/>
      <c r="AK213" s="62"/>
      <c r="AL213" s="62"/>
      <c r="AM213" s="62"/>
      <c r="AN213" s="62"/>
      <c r="AO213" s="50" t="s">
        <v>2224</v>
      </c>
      <c r="AP213" s="142">
        <v>0.5</v>
      </c>
      <c r="AQ213" s="157"/>
      <c r="AR213" s="156"/>
      <c r="AS213" s="156"/>
      <c r="AT213" s="155"/>
      <c r="AU213" s="89">
        <f>ROUND(L213*AP213,0)</f>
        <v>454</v>
      </c>
      <c r="AV213" s="9"/>
    </row>
    <row r="214" spans="1:48" ht="14.25" customHeight="1" x14ac:dyDescent="0.3">
      <c r="A214" s="6">
        <v>22</v>
      </c>
      <c r="B214" s="154">
        <v>4467</v>
      </c>
      <c r="C214" s="49" t="s">
        <v>2670</v>
      </c>
      <c r="D214" s="108"/>
      <c r="E214" s="109"/>
      <c r="F214" s="110"/>
      <c r="G214" s="1"/>
      <c r="H214" s="1"/>
      <c r="I214" s="1"/>
      <c r="J214" s="159"/>
      <c r="K214" s="173"/>
      <c r="L214" s="160"/>
      <c r="M214" s="159"/>
      <c r="N214" s="169"/>
      <c r="O214" s="169"/>
      <c r="P214" s="1"/>
      <c r="Q214" s="40"/>
      <c r="R214" s="166" t="s">
        <v>2234</v>
      </c>
      <c r="S214" s="62"/>
      <c r="T214" s="62"/>
      <c r="U214" s="62"/>
      <c r="V214" s="62"/>
      <c r="W214" s="62"/>
      <c r="X214" s="168"/>
      <c r="Y214" s="167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165"/>
      <c r="AP214" s="195"/>
      <c r="AQ214" s="173"/>
      <c r="AR214" s="159"/>
      <c r="AS214" s="159"/>
      <c r="AT214" s="161"/>
      <c r="AU214" s="89">
        <f>ROUND(L213*X216,0)</f>
        <v>875</v>
      </c>
      <c r="AV214" s="9"/>
    </row>
    <row r="215" spans="1:48" ht="14.25" customHeight="1" x14ac:dyDescent="0.3">
      <c r="A215" s="6">
        <v>22</v>
      </c>
      <c r="B215" s="154">
        <v>4468</v>
      </c>
      <c r="C215" s="49" t="s">
        <v>2669</v>
      </c>
      <c r="D215" s="108"/>
      <c r="E215" s="109"/>
      <c r="F215" s="110"/>
      <c r="G215" s="1"/>
      <c r="H215" s="1"/>
      <c r="I215" s="1"/>
      <c r="J215" s="159"/>
      <c r="K215" s="173"/>
      <c r="L215" s="160"/>
      <c r="M215" s="159"/>
      <c r="N215" s="169"/>
      <c r="O215" s="169"/>
      <c r="P215" s="1"/>
      <c r="Q215" s="40"/>
      <c r="R215" s="67" t="s">
        <v>2231</v>
      </c>
      <c r="S215" s="58"/>
      <c r="T215" s="58"/>
      <c r="U215" s="58"/>
      <c r="V215" s="58"/>
      <c r="W215" s="58"/>
      <c r="X215" s="158"/>
      <c r="Y215" s="74"/>
      <c r="Z215" s="304" t="s">
        <v>2230</v>
      </c>
      <c r="AA215" s="305"/>
      <c r="AB215" s="305"/>
      <c r="AC215" s="305"/>
      <c r="AD215" s="305"/>
      <c r="AE215" s="306"/>
      <c r="AF215" s="62" t="s">
        <v>2244</v>
      </c>
      <c r="AG215" s="62"/>
      <c r="AH215" s="62"/>
      <c r="AI215" s="62"/>
      <c r="AJ215" s="62"/>
      <c r="AK215" s="62"/>
      <c r="AL215" s="62"/>
      <c r="AM215" s="62"/>
      <c r="AN215" s="62"/>
      <c r="AO215" s="50" t="s">
        <v>2224</v>
      </c>
      <c r="AP215" s="142">
        <v>0.7</v>
      </c>
      <c r="AQ215" s="157"/>
      <c r="AR215" s="156"/>
      <c r="AS215" s="156"/>
      <c r="AT215" s="155"/>
      <c r="AU215" s="89">
        <f>ROUND(ROUND(L213*X216,0)*AP215,0)</f>
        <v>613</v>
      </c>
      <c r="AV215" s="9"/>
    </row>
    <row r="216" spans="1:48" ht="14.25" customHeight="1" x14ac:dyDescent="0.3">
      <c r="A216" s="6">
        <v>22</v>
      </c>
      <c r="B216" s="154" t="s">
        <v>67</v>
      </c>
      <c r="C216" s="49" t="s">
        <v>2668</v>
      </c>
      <c r="D216" s="108"/>
      <c r="E216" s="109"/>
      <c r="F216" s="110"/>
      <c r="G216" s="1"/>
      <c r="H216" s="1"/>
      <c r="I216" s="1"/>
      <c r="J216" s="159"/>
      <c r="K216" s="173"/>
      <c r="L216" s="160"/>
      <c r="M216" s="159"/>
      <c r="N216" s="169"/>
      <c r="O216" s="169"/>
      <c r="P216" s="1"/>
      <c r="Q216" s="40"/>
      <c r="R216" s="7"/>
      <c r="S216" s="7"/>
      <c r="T216" s="7"/>
      <c r="U216" s="7"/>
      <c r="V216" s="7"/>
      <c r="W216" s="127" t="s">
        <v>2224</v>
      </c>
      <c r="X216" s="150">
        <v>0.96499999999999997</v>
      </c>
      <c r="Y216" s="149"/>
      <c r="Z216" s="307"/>
      <c r="AA216" s="308"/>
      <c r="AB216" s="308"/>
      <c r="AC216" s="308"/>
      <c r="AD216" s="308"/>
      <c r="AE216" s="309"/>
      <c r="AF216" s="62" t="s">
        <v>2248</v>
      </c>
      <c r="AG216" s="62"/>
      <c r="AH216" s="62"/>
      <c r="AI216" s="62"/>
      <c r="AJ216" s="62"/>
      <c r="AK216" s="62"/>
      <c r="AL216" s="62"/>
      <c r="AM216" s="62"/>
      <c r="AN216" s="62"/>
      <c r="AO216" s="50" t="s">
        <v>2224</v>
      </c>
      <c r="AP216" s="142">
        <v>0.5</v>
      </c>
      <c r="AQ216" s="157"/>
      <c r="AR216" s="156"/>
      <c r="AS216" s="156"/>
      <c r="AT216" s="155"/>
      <c r="AU216" s="89">
        <f>ROUND(ROUND(L213*X216,0)*AP216,0)</f>
        <v>438</v>
      </c>
      <c r="AV216" s="9"/>
    </row>
    <row r="217" spans="1:48" ht="14.25" customHeight="1" x14ac:dyDescent="0.3">
      <c r="A217" s="6">
        <v>22</v>
      </c>
      <c r="B217" s="154" t="s">
        <v>785</v>
      </c>
      <c r="C217" s="49" t="s">
        <v>2667</v>
      </c>
      <c r="D217" s="108"/>
      <c r="E217" s="109"/>
      <c r="F217" s="110"/>
      <c r="G217" s="1"/>
      <c r="H217" s="1"/>
      <c r="I217" s="1"/>
      <c r="J217" s="159"/>
      <c r="K217" s="41"/>
      <c r="L217" s="160"/>
      <c r="M217" s="159"/>
      <c r="N217" s="181"/>
      <c r="O217" s="181"/>
      <c r="P217" s="1"/>
      <c r="Q217" s="40"/>
      <c r="R217" s="30"/>
      <c r="S217" s="50"/>
      <c r="T217" s="50"/>
      <c r="U217" s="50"/>
      <c r="V217" s="50"/>
      <c r="W217" s="50"/>
      <c r="X217" s="52"/>
      <c r="Y217" s="171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165"/>
      <c r="AP217" s="195"/>
      <c r="AQ217" s="310" t="s">
        <v>2255</v>
      </c>
      <c r="AR217" s="311"/>
      <c r="AS217" s="311"/>
      <c r="AT217" s="312"/>
      <c r="AU217" s="89">
        <f>ROUND(L213,0)-AQ220</f>
        <v>902</v>
      </c>
      <c r="AV217" s="9"/>
    </row>
    <row r="218" spans="1:48" ht="14.25" customHeight="1" x14ac:dyDescent="0.3">
      <c r="A218" s="6">
        <v>22</v>
      </c>
      <c r="B218" s="154" t="s">
        <v>784</v>
      </c>
      <c r="C218" s="49" t="s">
        <v>2666</v>
      </c>
      <c r="D218" s="108"/>
      <c r="E218" s="109"/>
      <c r="F218" s="110"/>
      <c r="G218" s="1"/>
      <c r="H218" s="1"/>
      <c r="I218" s="1"/>
      <c r="J218" s="159"/>
      <c r="K218" s="173"/>
      <c r="L218" s="160"/>
      <c r="M218" s="159"/>
      <c r="N218" s="170"/>
      <c r="O218" s="170"/>
      <c r="P218" s="1"/>
      <c r="Q218" s="40"/>
      <c r="R218" s="1"/>
      <c r="S218" s="58"/>
      <c r="T218" s="58"/>
      <c r="U218" s="58"/>
      <c r="V218" s="58"/>
      <c r="W218" s="58"/>
      <c r="X218" s="158"/>
      <c r="Y218" s="74"/>
      <c r="Z218" s="304" t="s">
        <v>2230</v>
      </c>
      <c r="AA218" s="305"/>
      <c r="AB218" s="305"/>
      <c r="AC218" s="305"/>
      <c r="AD218" s="305"/>
      <c r="AE218" s="306"/>
      <c r="AF218" s="62" t="s">
        <v>2244</v>
      </c>
      <c r="AG218" s="62"/>
      <c r="AH218" s="62"/>
      <c r="AI218" s="62"/>
      <c r="AJ218" s="62"/>
      <c r="AK218" s="62"/>
      <c r="AL218" s="62"/>
      <c r="AM218" s="62"/>
      <c r="AN218" s="62"/>
      <c r="AO218" s="50" t="s">
        <v>2224</v>
      </c>
      <c r="AP218" s="142">
        <v>0.7</v>
      </c>
      <c r="AQ218" s="313"/>
      <c r="AR218" s="314"/>
      <c r="AS218" s="314"/>
      <c r="AT218" s="315"/>
      <c r="AU218" s="89">
        <f>ROUND(L213*AP218,0)-AQ220</f>
        <v>630</v>
      </c>
      <c r="AV218" s="9"/>
    </row>
    <row r="219" spans="1:48" ht="14.25" customHeight="1" x14ac:dyDescent="0.3">
      <c r="A219" s="6">
        <v>22</v>
      </c>
      <c r="B219" s="154" t="s">
        <v>783</v>
      </c>
      <c r="C219" s="49" t="s">
        <v>2665</v>
      </c>
      <c r="D219" s="108"/>
      <c r="E219" s="109"/>
      <c r="F219" s="110"/>
      <c r="G219" s="1"/>
      <c r="H219" s="1"/>
      <c r="I219" s="1"/>
      <c r="J219" s="159"/>
      <c r="K219" s="173"/>
      <c r="L219" s="160"/>
      <c r="M219" s="159"/>
      <c r="N219" s="169"/>
      <c r="O219" s="169"/>
      <c r="P219" s="1"/>
      <c r="Q219" s="40"/>
      <c r="R219" s="1"/>
      <c r="S219" s="58"/>
      <c r="T219" s="58"/>
      <c r="U219" s="58"/>
      <c r="V219" s="58"/>
      <c r="W219" s="58"/>
      <c r="X219" s="158"/>
      <c r="Y219" s="74"/>
      <c r="Z219" s="307"/>
      <c r="AA219" s="308"/>
      <c r="AB219" s="308"/>
      <c r="AC219" s="308"/>
      <c r="AD219" s="308"/>
      <c r="AE219" s="309"/>
      <c r="AF219" s="62" t="s">
        <v>2248</v>
      </c>
      <c r="AG219" s="62"/>
      <c r="AH219" s="62"/>
      <c r="AI219" s="62"/>
      <c r="AJ219" s="62"/>
      <c r="AK219" s="62"/>
      <c r="AL219" s="62"/>
      <c r="AM219" s="62"/>
      <c r="AN219" s="62"/>
      <c r="AO219" s="50" t="s">
        <v>2224</v>
      </c>
      <c r="AP219" s="142">
        <v>0.5</v>
      </c>
      <c r="AQ219" s="313"/>
      <c r="AR219" s="314"/>
      <c r="AS219" s="314"/>
      <c r="AT219" s="315"/>
      <c r="AU219" s="89">
        <f>ROUND(L213*AP219,0)-AQ220</f>
        <v>449</v>
      </c>
      <c r="AV219" s="9"/>
    </row>
    <row r="220" spans="1:48" ht="14.25" customHeight="1" x14ac:dyDescent="0.3">
      <c r="A220" s="6">
        <v>22</v>
      </c>
      <c r="B220" s="154" t="s">
        <v>782</v>
      </c>
      <c r="C220" s="49" t="s">
        <v>2664</v>
      </c>
      <c r="D220" s="108"/>
      <c r="E220" s="109"/>
      <c r="F220" s="110"/>
      <c r="G220" s="1"/>
      <c r="H220" s="1"/>
      <c r="I220" s="1"/>
      <c r="J220" s="159"/>
      <c r="K220" s="173"/>
      <c r="L220" s="160"/>
      <c r="M220" s="159"/>
      <c r="N220" s="169"/>
      <c r="O220" s="169"/>
      <c r="P220" s="1"/>
      <c r="Q220" s="40"/>
      <c r="R220" s="166" t="s">
        <v>2234</v>
      </c>
      <c r="S220" s="62"/>
      <c r="T220" s="62"/>
      <c r="U220" s="62"/>
      <c r="V220" s="62"/>
      <c r="W220" s="62"/>
      <c r="X220" s="168"/>
      <c r="Y220" s="167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165"/>
      <c r="AP220" s="195"/>
      <c r="AQ220" s="163">
        <v>5</v>
      </c>
      <c r="AR220" s="162" t="s">
        <v>2251</v>
      </c>
      <c r="AS220" s="162"/>
      <c r="AT220" s="161"/>
      <c r="AU220" s="89">
        <f>ROUND(L213*X222,0)-AQ220</f>
        <v>870</v>
      </c>
      <c r="AV220" s="9"/>
    </row>
    <row r="221" spans="1:48" ht="14.25" customHeight="1" x14ac:dyDescent="0.3">
      <c r="A221" s="6">
        <v>22</v>
      </c>
      <c r="B221" s="154" t="s">
        <v>781</v>
      </c>
      <c r="C221" s="49" t="s">
        <v>2663</v>
      </c>
      <c r="D221" s="108"/>
      <c r="E221" s="109"/>
      <c r="F221" s="110"/>
      <c r="G221" s="1"/>
      <c r="H221" s="1"/>
      <c r="I221" s="1"/>
      <c r="J221" s="159"/>
      <c r="K221" s="173"/>
      <c r="L221" s="160"/>
      <c r="M221" s="159"/>
      <c r="N221" s="169"/>
      <c r="O221" s="169"/>
      <c r="P221" s="1"/>
      <c r="Q221" s="40"/>
      <c r="R221" s="67" t="s">
        <v>2231</v>
      </c>
      <c r="S221" s="58"/>
      <c r="T221" s="58"/>
      <c r="U221" s="58"/>
      <c r="V221" s="58"/>
      <c r="W221" s="58"/>
      <c r="X221" s="158"/>
      <c r="Y221" s="74"/>
      <c r="Z221" s="304" t="s">
        <v>2230</v>
      </c>
      <c r="AA221" s="305"/>
      <c r="AB221" s="305"/>
      <c r="AC221" s="305"/>
      <c r="AD221" s="305"/>
      <c r="AE221" s="306"/>
      <c r="AF221" s="62" t="s">
        <v>2244</v>
      </c>
      <c r="AG221" s="62"/>
      <c r="AH221" s="62"/>
      <c r="AI221" s="62"/>
      <c r="AJ221" s="62"/>
      <c r="AK221" s="62"/>
      <c r="AL221" s="62"/>
      <c r="AM221" s="62"/>
      <c r="AN221" s="62"/>
      <c r="AO221" s="50" t="s">
        <v>2224</v>
      </c>
      <c r="AP221" s="142">
        <v>0.7</v>
      </c>
      <c r="AQ221" s="157"/>
      <c r="AR221" s="156"/>
      <c r="AS221" s="156"/>
      <c r="AT221" s="155"/>
      <c r="AU221" s="89">
        <f>ROUND(ROUND(L213*X222,0)*AP221,0)-AQ220</f>
        <v>608</v>
      </c>
      <c r="AV221" s="9"/>
    </row>
    <row r="222" spans="1:48" ht="14.25" customHeight="1" x14ac:dyDescent="0.3">
      <c r="A222" s="6">
        <v>22</v>
      </c>
      <c r="B222" s="154" t="s">
        <v>780</v>
      </c>
      <c r="C222" s="49" t="s">
        <v>2662</v>
      </c>
      <c r="D222" s="108"/>
      <c r="E222" s="109"/>
      <c r="F222" s="110"/>
      <c r="G222" s="1"/>
      <c r="H222" s="1"/>
      <c r="I222" s="1"/>
      <c r="J222" s="159"/>
      <c r="K222" s="173"/>
      <c r="L222" s="160"/>
      <c r="M222" s="159"/>
      <c r="N222" s="169"/>
      <c r="O222" s="169"/>
      <c r="P222" s="1"/>
      <c r="Q222" s="40"/>
      <c r="R222" s="7"/>
      <c r="S222" s="7"/>
      <c r="T222" s="7"/>
      <c r="U222" s="7"/>
      <c r="V222" s="7"/>
      <c r="W222" s="127" t="s">
        <v>2224</v>
      </c>
      <c r="X222" s="150">
        <v>0.96499999999999997</v>
      </c>
      <c r="Y222" s="149"/>
      <c r="Z222" s="307"/>
      <c r="AA222" s="308"/>
      <c r="AB222" s="308"/>
      <c r="AC222" s="308"/>
      <c r="AD222" s="308"/>
      <c r="AE222" s="309"/>
      <c r="AF222" s="62" t="s">
        <v>2248</v>
      </c>
      <c r="AG222" s="62"/>
      <c r="AH222" s="62"/>
      <c r="AI222" s="62"/>
      <c r="AJ222" s="62"/>
      <c r="AK222" s="62"/>
      <c r="AL222" s="62"/>
      <c r="AM222" s="62"/>
      <c r="AN222" s="62"/>
      <c r="AO222" s="50" t="s">
        <v>2224</v>
      </c>
      <c r="AP222" s="142">
        <v>0.5</v>
      </c>
      <c r="AQ222" s="172"/>
      <c r="AR222" s="146"/>
      <c r="AS222" s="146"/>
      <c r="AT222" s="145"/>
      <c r="AU222" s="89">
        <f>ROUND(ROUND(L213*X222,0)*AP222,0)-AQ220</f>
        <v>433</v>
      </c>
      <c r="AV222" s="9"/>
    </row>
    <row r="223" spans="1:48" ht="14.25" customHeight="1" x14ac:dyDescent="0.3">
      <c r="A223" s="6">
        <v>22</v>
      </c>
      <c r="B223" s="154">
        <v>4469</v>
      </c>
      <c r="C223" s="49" t="s">
        <v>2661</v>
      </c>
      <c r="D223" s="108"/>
      <c r="E223" s="109"/>
      <c r="F223" s="110"/>
      <c r="G223" s="1"/>
      <c r="H223" s="1"/>
      <c r="I223" s="1"/>
      <c r="J223" s="159"/>
      <c r="K223" s="47" t="s">
        <v>2486</v>
      </c>
      <c r="L223" s="164"/>
      <c r="M223" s="165"/>
      <c r="N223" s="177"/>
      <c r="O223" s="177"/>
      <c r="P223" s="30"/>
      <c r="Q223" s="48"/>
      <c r="R223" s="30"/>
      <c r="S223" s="50"/>
      <c r="T223" s="50"/>
      <c r="U223" s="50"/>
      <c r="V223" s="50"/>
      <c r="W223" s="50"/>
      <c r="X223" s="52"/>
      <c r="Y223" s="171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165"/>
      <c r="AP223" s="164"/>
      <c r="AQ223" s="176"/>
      <c r="AR223" s="165"/>
      <c r="AS223" s="165"/>
      <c r="AT223" s="175"/>
      <c r="AU223" s="89">
        <f>ROUND(L225,0)</f>
        <v>715</v>
      </c>
      <c r="AV223" s="9"/>
    </row>
    <row r="224" spans="1:48" ht="14.25" customHeight="1" x14ac:dyDescent="0.3">
      <c r="A224" s="6">
        <v>22</v>
      </c>
      <c r="B224" s="154">
        <v>4470</v>
      </c>
      <c r="C224" s="49" t="s">
        <v>2660</v>
      </c>
      <c r="D224" s="108"/>
      <c r="E224" s="109"/>
      <c r="F224" s="110"/>
      <c r="G224" s="1"/>
      <c r="H224" s="1"/>
      <c r="I224" s="1"/>
      <c r="J224" s="159"/>
      <c r="K224" s="173"/>
      <c r="L224" s="160"/>
      <c r="M224" s="159"/>
      <c r="N224" s="170"/>
      <c r="O224" s="170"/>
      <c r="P224" s="159"/>
      <c r="Q224" s="40"/>
      <c r="R224" s="1"/>
      <c r="S224" s="58"/>
      <c r="T224" s="58"/>
      <c r="U224" s="58"/>
      <c r="V224" s="58"/>
      <c r="W224" s="58"/>
      <c r="X224" s="158"/>
      <c r="Y224" s="74"/>
      <c r="Z224" s="304" t="s">
        <v>2230</v>
      </c>
      <c r="AA224" s="305"/>
      <c r="AB224" s="305"/>
      <c r="AC224" s="305"/>
      <c r="AD224" s="305"/>
      <c r="AE224" s="306"/>
      <c r="AF224" s="62" t="s">
        <v>2244</v>
      </c>
      <c r="AG224" s="62"/>
      <c r="AH224" s="62"/>
      <c r="AI224" s="62"/>
      <c r="AJ224" s="62"/>
      <c r="AK224" s="62"/>
      <c r="AL224" s="62"/>
      <c r="AM224" s="62"/>
      <c r="AN224" s="62"/>
      <c r="AO224" s="50" t="s">
        <v>2224</v>
      </c>
      <c r="AP224" s="142">
        <v>0.7</v>
      </c>
      <c r="AQ224" s="157"/>
      <c r="AR224" s="156"/>
      <c r="AS224" s="156"/>
      <c r="AT224" s="155"/>
      <c r="AU224" s="89">
        <f>ROUND(L225*AP224,0)</f>
        <v>501</v>
      </c>
      <c r="AV224" s="9"/>
    </row>
    <row r="225" spans="1:48" ht="14.25" customHeight="1" x14ac:dyDescent="0.3">
      <c r="A225" s="6">
        <v>22</v>
      </c>
      <c r="B225" s="154" t="s">
        <v>66</v>
      </c>
      <c r="C225" s="49" t="s">
        <v>2659</v>
      </c>
      <c r="D225" s="108"/>
      <c r="E225" s="109"/>
      <c r="F225" s="110"/>
      <c r="G225" s="1"/>
      <c r="H225" s="1"/>
      <c r="I225" s="1"/>
      <c r="J225" s="159"/>
      <c r="K225" s="173"/>
      <c r="L225" s="174">
        <v>715</v>
      </c>
      <c r="M225" s="1" t="s">
        <v>1860</v>
      </c>
      <c r="N225" s="169"/>
      <c r="O225" s="169"/>
      <c r="P225" s="1"/>
      <c r="Q225" s="40"/>
      <c r="R225" s="1"/>
      <c r="S225" s="58"/>
      <c r="T225" s="58"/>
      <c r="U225" s="58"/>
      <c r="V225" s="58"/>
      <c r="W225" s="58"/>
      <c r="X225" s="158"/>
      <c r="Y225" s="74"/>
      <c r="Z225" s="307"/>
      <c r="AA225" s="308"/>
      <c r="AB225" s="308"/>
      <c r="AC225" s="308"/>
      <c r="AD225" s="308"/>
      <c r="AE225" s="309"/>
      <c r="AF225" s="62" t="s">
        <v>2248</v>
      </c>
      <c r="AG225" s="62"/>
      <c r="AH225" s="62"/>
      <c r="AI225" s="62"/>
      <c r="AJ225" s="62"/>
      <c r="AK225" s="62"/>
      <c r="AL225" s="62"/>
      <c r="AM225" s="62"/>
      <c r="AN225" s="62"/>
      <c r="AO225" s="50" t="s">
        <v>2224</v>
      </c>
      <c r="AP225" s="142">
        <v>0.5</v>
      </c>
      <c r="AQ225" s="157"/>
      <c r="AR225" s="156"/>
      <c r="AS225" s="156"/>
      <c r="AT225" s="155"/>
      <c r="AU225" s="89">
        <f>ROUND(L225*AP225,0)</f>
        <v>358</v>
      </c>
      <c r="AV225" s="9"/>
    </row>
    <row r="226" spans="1:48" ht="14.25" customHeight="1" x14ac:dyDescent="0.3">
      <c r="A226" s="6">
        <v>22</v>
      </c>
      <c r="B226" s="154">
        <v>4471</v>
      </c>
      <c r="C226" s="49" t="s">
        <v>2658</v>
      </c>
      <c r="D226" s="108"/>
      <c r="E226" s="109"/>
      <c r="F226" s="110"/>
      <c r="G226" s="1"/>
      <c r="H226" s="1"/>
      <c r="I226" s="1"/>
      <c r="J226" s="159"/>
      <c r="K226" s="173"/>
      <c r="L226" s="160"/>
      <c r="M226" s="159"/>
      <c r="N226" s="169"/>
      <c r="O226" s="169"/>
      <c r="P226" s="1"/>
      <c r="Q226" s="40"/>
      <c r="R226" s="166" t="s">
        <v>2234</v>
      </c>
      <c r="S226" s="62"/>
      <c r="T226" s="62"/>
      <c r="U226" s="62"/>
      <c r="V226" s="62"/>
      <c r="W226" s="62"/>
      <c r="X226" s="168"/>
      <c r="Y226" s="167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165"/>
      <c r="AP226" s="195"/>
      <c r="AQ226" s="173"/>
      <c r="AR226" s="159"/>
      <c r="AS226" s="159"/>
      <c r="AT226" s="161"/>
      <c r="AU226" s="89">
        <f>ROUND(L225*X228,0)</f>
        <v>690</v>
      </c>
      <c r="AV226" s="9"/>
    </row>
    <row r="227" spans="1:48" ht="14.25" customHeight="1" x14ac:dyDescent="0.3">
      <c r="A227" s="6">
        <v>22</v>
      </c>
      <c r="B227" s="154">
        <v>4472</v>
      </c>
      <c r="C227" s="49" t="s">
        <v>2657</v>
      </c>
      <c r="D227" s="108"/>
      <c r="E227" s="109"/>
      <c r="F227" s="110"/>
      <c r="G227" s="1"/>
      <c r="H227" s="1"/>
      <c r="I227" s="1"/>
      <c r="J227" s="159"/>
      <c r="K227" s="173"/>
      <c r="L227" s="160"/>
      <c r="M227" s="159"/>
      <c r="N227" s="169"/>
      <c r="O227" s="169"/>
      <c r="P227" s="1"/>
      <c r="Q227" s="40"/>
      <c r="R227" s="67" t="s">
        <v>2231</v>
      </c>
      <c r="S227" s="58"/>
      <c r="T227" s="58"/>
      <c r="U227" s="58"/>
      <c r="V227" s="58"/>
      <c r="W227" s="58"/>
      <c r="X227" s="158"/>
      <c r="Y227" s="74"/>
      <c r="Z227" s="304" t="s">
        <v>2230</v>
      </c>
      <c r="AA227" s="305"/>
      <c r="AB227" s="305"/>
      <c r="AC227" s="305"/>
      <c r="AD227" s="305"/>
      <c r="AE227" s="306"/>
      <c r="AF227" s="62" t="s">
        <v>2244</v>
      </c>
      <c r="AG227" s="62"/>
      <c r="AH227" s="62"/>
      <c r="AI227" s="62"/>
      <c r="AJ227" s="62"/>
      <c r="AK227" s="62"/>
      <c r="AL227" s="62"/>
      <c r="AM227" s="62"/>
      <c r="AN227" s="62"/>
      <c r="AO227" s="50" t="s">
        <v>2224</v>
      </c>
      <c r="AP227" s="142">
        <v>0.7</v>
      </c>
      <c r="AQ227" s="157"/>
      <c r="AR227" s="156"/>
      <c r="AS227" s="156"/>
      <c r="AT227" s="155"/>
      <c r="AU227" s="89">
        <f>ROUND(ROUND(L225*X228,0)*AP227,0)</f>
        <v>483</v>
      </c>
      <c r="AV227" s="9"/>
    </row>
    <row r="228" spans="1:48" ht="14.25" customHeight="1" x14ac:dyDescent="0.3">
      <c r="A228" s="6">
        <v>22</v>
      </c>
      <c r="B228" s="154" t="s">
        <v>65</v>
      </c>
      <c r="C228" s="49" t="s">
        <v>2656</v>
      </c>
      <c r="D228" s="108"/>
      <c r="E228" s="109"/>
      <c r="F228" s="110"/>
      <c r="G228" s="1"/>
      <c r="H228" s="1"/>
      <c r="I228" s="1"/>
      <c r="J228" s="159"/>
      <c r="K228" s="173"/>
      <c r="L228" s="160"/>
      <c r="M228" s="159"/>
      <c r="N228" s="169"/>
      <c r="O228" s="169"/>
      <c r="P228" s="1"/>
      <c r="Q228" s="40"/>
      <c r="R228" s="7"/>
      <c r="S228" s="7"/>
      <c r="T228" s="7"/>
      <c r="U228" s="7"/>
      <c r="V228" s="7"/>
      <c r="W228" s="127" t="s">
        <v>2224</v>
      </c>
      <c r="X228" s="150">
        <v>0.96499999999999997</v>
      </c>
      <c r="Y228" s="149"/>
      <c r="Z228" s="307"/>
      <c r="AA228" s="308"/>
      <c r="AB228" s="308"/>
      <c r="AC228" s="308"/>
      <c r="AD228" s="308"/>
      <c r="AE228" s="309"/>
      <c r="AF228" s="62" t="s">
        <v>2248</v>
      </c>
      <c r="AG228" s="62"/>
      <c r="AH228" s="62"/>
      <c r="AI228" s="62"/>
      <c r="AJ228" s="62"/>
      <c r="AK228" s="62"/>
      <c r="AL228" s="62"/>
      <c r="AM228" s="62"/>
      <c r="AN228" s="62"/>
      <c r="AO228" s="50" t="s">
        <v>2224</v>
      </c>
      <c r="AP228" s="142">
        <v>0.5</v>
      </c>
      <c r="AQ228" s="157"/>
      <c r="AR228" s="156"/>
      <c r="AS228" s="156"/>
      <c r="AT228" s="155"/>
      <c r="AU228" s="89">
        <f>ROUND(ROUND(L225*X228,0)*AP228,0)</f>
        <v>345</v>
      </c>
      <c r="AV228" s="9"/>
    </row>
    <row r="229" spans="1:48" ht="14.25" customHeight="1" x14ac:dyDescent="0.3">
      <c r="A229" s="6">
        <v>22</v>
      </c>
      <c r="B229" s="154" t="s">
        <v>779</v>
      </c>
      <c r="C229" s="49" t="s">
        <v>2655</v>
      </c>
      <c r="D229" s="108"/>
      <c r="E229" s="109"/>
      <c r="F229" s="110"/>
      <c r="G229" s="1"/>
      <c r="H229" s="1"/>
      <c r="I229" s="1"/>
      <c r="J229" s="159"/>
      <c r="K229" s="41"/>
      <c r="L229" s="160"/>
      <c r="M229" s="159"/>
      <c r="N229" s="169"/>
      <c r="O229" s="169"/>
      <c r="P229" s="1"/>
      <c r="Q229" s="40"/>
      <c r="R229" s="30"/>
      <c r="S229" s="50"/>
      <c r="T229" s="50"/>
      <c r="U229" s="50"/>
      <c r="V229" s="50"/>
      <c r="W229" s="50"/>
      <c r="X229" s="52"/>
      <c r="Y229" s="171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165"/>
      <c r="AP229" s="195"/>
      <c r="AQ229" s="310" t="s">
        <v>2255</v>
      </c>
      <c r="AR229" s="311"/>
      <c r="AS229" s="311"/>
      <c r="AT229" s="312"/>
      <c r="AU229" s="89">
        <f>ROUND(L225,0)-AQ232</f>
        <v>710</v>
      </c>
      <c r="AV229" s="9"/>
    </row>
    <row r="230" spans="1:48" ht="14.25" customHeight="1" x14ac:dyDescent="0.3">
      <c r="A230" s="6">
        <v>22</v>
      </c>
      <c r="B230" s="154" t="s">
        <v>778</v>
      </c>
      <c r="C230" s="49" t="s">
        <v>2654</v>
      </c>
      <c r="D230" s="108"/>
      <c r="E230" s="109"/>
      <c r="F230" s="110"/>
      <c r="G230" s="1"/>
      <c r="H230" s="1"/>
      <c r="I230" s="1"/>
      <c r="J230" s="159"/>
      <c r="K230" s="173"/>
      <c r="L230" s="160"/>
      <c r="M230" s="159"/>
      <c r="N230" s="170"/>
      <c r="O230" s="170"/>
      <c r="P230" s="1"/>
      <c r="Q230" s="40"/>
      <c r="R230" s="1"/>
      <c r="S230" s="58"/>
      <c r="T230" s="58"/>
      <c r="U230" s="58"/>
      <c r="V230" s="58"/>
      <c r="W230" s="58"/>
      <c r="X230" s="158"/>
      <c r="Y230" s="74"/>
      <c r="Z230" s="304" t="s">
        <v>2230</v>
      </c>
      <c r="AA230" s="305"/>
      <c r="AB230" s="305"/>
      <c r="AC230" s="305"/>
      <c r="AD230" s="305"/>
      <c r="AE230" s="306"/>
      <c r="AF230" s="62" t="s">
        <v>2244</v>
      </c>
      <c r="AG230" s="62"/>
      <c r="AH230" s="62"/>
      <c r="AI230" s="62"/>
      <c r="AJ230" s="62"/>
      <c r="AK230" s="62"/>
      <c r="AL230" s="62"/>
      <c r="AM230" s="62"/>
      <c r="AN230" s="62"/>
      <c r="AO230" s="50" t="s">
        <v>2224</v>
      </c>
      <c r="AP230" s="142">
        <v>0.7</v>
      </c>
      <c r="AQ230" s="313"/>
      <c r="AR230" s="314"/>
      <c r="AS230" s="314"/>
      <c r="AT230" s="315"/>
      <c r="AU230" s="89">
        <f>ROUND(L225*AP230,0)-AQ232</f>
        <v>496</v>
      </c>
      <c r="AV230" s="9"/>
    </row>
    <row r="231" spans="1:48" ht="14.25" customHeight="1" x14ac:dyDescent="0.3">
      <c r="A231" s="6">
        <v>22</v>
      </c>
      <c r="B231" s="154" t="s">
        <v>777</v>
      </c>
      <c r="C231" s="49" t="s">
        <v>2653</v>
      </c>
      <c r="D231" s="108"/>
      <c r="E231" s="109"/>
      <c r="F231" s="110"/>
      <c r="G231" s="1"/>
      <c r="H231" s="1"/>
      <c r="I231" s="1"/>
      <c r="J231" s="159"/>
      <c r="K231" s="173"/>
      <c r="L231" s="160"/>
      <c r="M231" s="159"/>
      <c r="N231" s="169"/>
      <c r="O231" s="169"/>
      <c r="P231" s="1"/>
      <c r="Q231" s="40"/>
      <c r="R231" s="1"/>
      <c r="S231" s="58"/>
      <c r="T231" s="58"/>
      <c r="U231" s="58"/>
      <c r="V231" s="58"/>
      <c r="W231" s="58"/>
      <c r="X231" s="158"/>
      <c r="Y231" s="74"/>
      <c r="Z231" s="307"/>
      <c r="AA231" s="308"/>
      <c r="AB231" s="308"/>
      <c r="AC231" s="308"/>
      <c r="AD231" s="308"/>
      <c r="AE231" s="309"/>
      <c r="AF231" s="62" t="s">
        <v>2248</v>
      </c>
      <c r="AG231" s="62"/>
      <c r="AH231" s="62"/>
      <c r="AI231" s="62"/>
      <c r="AJ231" s="62"/>
      <c r="AK231" s="62"/>
      <c r="AL231" s="62"/>
      <c r="AM231" s="62"/>
      <c r="AN231" s="62"/>
      <c r="AO231" s="50" t="s">
        <v>2224</v>
      </c>
      <c r="AP231" s="142">
        <v>0.5</v>
      </c>
      <c r="AQ231" s="313"/>
      <c r="AR231" s="314"/>
      <c r="AS231" s="314"/>
      <c r="AT231" s="315"/>
      <c r="AU231" s="89">
        <f>ROUND(L225*AP231,0)-AQ232</f>
        <v>353</v>
      </c>
      <c r="AV231" s="9"/>
    </row>
    <row r="232" spans="1:48" ht="14.25" customHeight="1" x14ac:dyDescent="0.3">
      <c r="A232" s="6">
        <v>22</v>
      </c>
      <c r="B232" s="154" t="s">
        <v>776</v>
      </c>
      <c r="C232" s="49" t="s">
        <v>2652</v>
      </c>
      <c r="D232" s="108"/>
      <c r="E232" s="109"/>
      <c r="F232" s="110"/>
      <c r="G232" s="1"/>
      <c r="H232" s="1"/>
      <c r="I232" s="1"/>
      <c r="J232" s="159"/>
      <c r="K232" s="173"/>
      <c r="L232" s="160"/>
      <c r="M232" s="159"/>
      <c r="N232" s="169"/>
      <c r="O232" s="169"/>
      <c r="P232" s="1"/>
      <c r="Q232" s="40"/>
      <c r="R232" s="166" t="s">
        <v>2234</v>
      </c>
      <c r="S232" s="62"/>
      <c r="T232" s="62"/>
      <c r="U232" s="62"/>
      <c r="V232" s="62"/>
      <c r="W232" s="62"/>
      <c r="X232" s="168"/>
      <c r="Y232" s="167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165"/>
      <c r="AP232" s="195"/>
      <c r="AQ232" s="163">
        <v>5</v>
      </c>
      <c r="AR232" s="162" t="s">
        <v>2251</v>
      </c>
      <c r="AS232" s="162"/>
      <c r="AT232" s="161"/>
      <c r="AU232" s="89">
        <f>ROUND(L225*X234,0)-AQ232</f>
        <v>685</v>
      </c>
      <c r="AV232" s="9"/>
    </row>
    <row r="233" spans="1:48" ht="14.25" customHeight="1" x14ac:dyDescent="0.3">
      <c r="A233" s="6">
        <v>22</v>
      </c>
      <c r="B233" s="154" t="s">
        <v>775</v>
      </c>
      <c r="C233" s="49" t="s">
        <v>2651</v>
      </c>
      <c r="D233" s="108"/>
      <c r="E233" s="109"/>
      <c r="F233" s="110"/>
      <c r="G233" s="1"/>
      <c r="H233" s="1"/>
      <c r="I233" s="1"/>
      <c r="J233" s="159"/>
      <c r="K233" s="173"/>
      <c r="L233" s="160"/>
      <c r="M233" s="159"/>
      <c r="N233" s="169"/>
      <c r="O233" s="169"/>
      <c r="P233" s="1"/>
      <c r="Q233" s="40"/>
      <c r="R233" s="67" t="s">
        <v>2231</v>
      </c>
      <c r="S233" s="58"/>
      <c r="T233" s="58"/>
      <c r="U233" s="58"/>
      <c r="V233" s="58"/>
      <c r="W233" s="58"/>
      <c r="X233" s="158"/>
      <c r="Y233" s="74"/>
      <c r="Z233" s="304" t="s">
        <v>2230</v>
      </c>
      <c r="AA233" s="305"/>
      <c r="AB233" s="305"/>
      <c r="AC233" s="305"/>
      <c r="AD233" s="305"/>
      <c r="AE233" s="306"/>
      <c r="AF233" s="62" t="s">
        <v>2244</v>
      </c>
      <c r="AG233" s="62"/>
      <c r="AH233" s="62"/>
      <c r="AI233" s="62"/>
      <c r="AJ233" s="62"/>
      <c r="AK233" s="62"/>
      <c r="AL233" s="62"/>
      <c r="AM233" s="62"/>
      <c r="AN233" s="62"/>
      <c r="AO233" s="50" t="s">
        <v>2224</v>
      </c>
      <c r="AP233" s="142">
        <v>0.7</v>
      </c>
      <c r="AQ233" s="157"/>
      <c r="AR233" s="156"/>
      <c r="AS233" s="156"/>
      <c r="AT233" s="155"/>
      <c r="AU233" s="89">
        <f>ROUND(ROUND(L225*X234,0)*AP233,0)-AQ232</f>
        <v>478</v>
      </c>
      <c r="AV233" s="9"/>
    </row>
    <row r="234" spans="1:48" ht="14.25" customHeight="1" x14ac:dyDescent="0.3">
      <c r="A234" s="6">
        <v>22</v>
      </c>
      <c r="B234" s="154" t="s">
        <v>774</v>
      </c>
      <c r="C234" s="49" t="s">
        <v>2650</v>
      </c>
      <c r="D234" s="108"/>
      <c r="E234" s="109"/>
      <c r="F234" s="110"/>
      <c r="G234" s="1"/>
      <c r="H234" s="1"/>
      <c r="I234" s="1"/>
      <c r="J234" s="159"/>
      <c r="K234" s="173"/>
      <c r="L234" s="160"/>
      <c r="M234" s="159"/>
      <c r="N234" s="169"/>
      <c r="O234" s="169"/>
      <c r="P234" s="1"/>
      <c r="Q234" s="40"/>
      <c r="R234" s="7"/>
      <c r="S234" s="7"/>
      <c r="T234" s="7"/>
      <c r="U234" s="7"/>
      <c r="V234" s="7"/>
      <c r="W234" s="127" t="s">
        <v>2224</v>
      </c>
      <c r="X234" s="150">
        <v>0.96499999999999997</v>
      </c>
      <c r="Y234" s="149"/>
      <c r="Z234" s="307"/>
      <c r="AA234" s="308"/>
      <c r="AB234" s="308"/>
      <c r="AC234" s="308"/>
      <c r="AD234" s="308"/>
      <c r="AE234" s="309"/>
      <c r="AF234" s="62" t="s">
        <v>2248</v>
      </c>
      <c r="AG234" s="62"/>
      <c r="AH234" s="62"/>
      <c r="AI234" s="62"/>
      <c r="AJ234" s="62"/>
      <c r="AK234" s="62"/>
      <c r="AL234" s="62"/>
      <c r="AM234" s="62"/>
      <c r="AN234" s="62"/>
      <c r="AO234" s="50" t="s">
        <v>2224</v>
      </c>
      <c r="AP234" s="142">
        <v>0.5</v>
      </c>
      <c r="AQ234" s="172"/>
      <c r="AR234" s="146"/>
      <c r="AS234" s="146"/>
      <c r="AT234" s="145"/>
      <c r="AU234" s="89">
        <f>ROUND(ROUND(L225*X234,0)*AP234,0)-AQ232</f>
        <v>340</v>
      </c>
      <c r="AV234" s="9"/>
    </row>
    <row r="235" spans="1:48" ht="14.25" customHeight="1" x14ac:dyDescent="0.3">
      <c r="A235" s="6">
        <v>22</v>
      </c>
      <c r="B235" s="154">
        <v>4481</v>
      </c>
      <c r="C235" s="49" t="s">
        <v>2649</v>
      </c>
      <c r="D235" s="108"/>
      <c r="E235" s="109"/>
      <c r="F235" s="110"/>
      <c r="G235" s="298" t="s">
        <v>2648</v>
      </c>
      <c r="H235" s="299"/>
      <c r="I235" s="299"/>
      <c r="J235" s="300"/>
      <c r="K235" s="47" t="s">
        <v>2513</v>
      </c>
      <c r="L235" s="36"/>
      <c r="M235" s="30"/>
      <c r="N235" s="184"/>
      <c r="O235" s="184"/>
      <c r="P235" s="30"/>
      <c r="Q235" s="48"/>
      <c r="R235" s="30"/>
      <c r="S235" s="50"/>
      <c r="T235" s="50"/>
      <c r="U235" s="50"/>
      <c r="V235" s="50"/>
      <c r="W235" s="50"/>
      <c r="X235" s="52"/>
      <c r="Y235" s="171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165"/>
      <c r="AP235" s="164"/>
      <c r="AQ235" s="176"/>
      <c r="AR235" s="165"/>
      <c r="AS235" s="165"/>
      <c r="AT235" s="175"/>
      <c r="AU235" s="89">
        <f>ROUND(L237,0)</f>
        <v>458</v>
      </c>
      <c r="AV235" s="9"/>
    </row>
    <row r="236" spans="1:48" ht="14.25" customHeight="1" x14ac:dyDescent="0.3">
      <c r="A236" s="6">
        <v>22</v>
      </c>
      <c r="B236" s="154">
        <v>4482</v>
      </c>
      <c r="C236" s="49" t="s">
        <v>2647</v>
      </c>
      <c r="D236" s="108"/>
      <c r="E236" s="109"/>
      <c r="F236" s="110"/>
      <c r="G236" s="301"/>
      <c r="H236" s="302"/>
      <c r="I236" s="302"/>
      <c r="J236" s="303"/>
      <c r="K236" s="41" t="s">
        <v>2511</v>
      </c>
      <c r="L236" s="33"/>
      <c r="M236" s="1"/>
      <c r="N236" s="170"/>
      <c r="O236" s="170"/>
      <c r="P236" s="159"/>
      <c r="Q236" s="40"/>
      <c r="R236" s="1"/>
      <c r="S236" s="58"/>
      <c r="T236" s="58"/>
      <c r="U236" s="58"/>
      <c r="V236" s="58"/>
      <c r="W236" s="58"/>
      <c r="X236" s="158"/>
      <c r="Y236" s="74"/>
      <c r="Z236" s="304" t="s">
        <v>2230</v>
      </c>
      <c r="AA236" s="305"/>
      <c r="AB236" s="305"/>
      <c r="AC236" s="305"/>
      <c r="AD236" s="305"/>
      <c r="AE236" s="306"/>
      <c r="AF236" s="62" t="s">
        <v>2244</v>
      </c>
      <c r="AG236" s="62"/>
      <c r="AH236" s="62"/>
      <c r="AI236" s="62"/>
      <c r="AJ236" s="62"/>
      <c r="AK236" s="62"/>
      <c r="AL236" s="62"/>
      <c r="AM236" s="62"/>
      <c r="AN236" s="62"/>
      <c r="AO236" s="50" t="s">
        <v>2224</v>
      </c>
      <c r="AP236" s="142">
        <v>0.7</v>
      </c>
      <c r="AQ236" s="157"/>
      <c r="AR236" s="156"/>
      <c r="AS236" s="156"/>
      <c r="AT236" s="155"/>
      <c r="AU236" s="89">
        <f>ROUND(L237*AP236,0)</f>
        <v>321</v>
      </c>
      <c r="AV236" s="9"/>
    </row>
    <row r="237" spans="1:48" ht="14.25" customHeight="1" x14ac:dyDescent="0.3">
      <c r="A237" s="6">
        <v>22</v>
      </c>
      <c r="B237" s="154" t="s">
        <v>64</v>
      </c>
      <c r="C237" s="49" t="s">
        <v>2646</v>
      </c>
      <c r="D237" s="108"/>
      <c r="E237" s="109"/>
      <c r="F237" s="110"/>
      <c r="G237" s="301"/>
      <c r="H237" s="302"/>
      <c r="I237" s="302"/>
      <c r="J237" s="303"/>
      <c r="K237" s="41"/>
      <c r="L237" s="174">
        <v>458</v>
      </c>
      <c r="M237" s="1" t="s">
        <v>1860</v>
      </c>
      <c r="N237" s="169"/>
      <c r="O237" s="169"/>
      <c r="P237" s="1"/>
      <c r="Q237" s="40"/>
      <c r="R237" s="1"/>
      <c r="S237" s="58"/>
      <c r="T237" s="58"/>
      <c r="U237" s="58"/>
      <c r="V237" s="58"/>
      <c r="W237" s="58"/>
      <c r="X237" s="158"/>
      <c r="Y237" s="74"/>
      <c r="Z237" s="307"/>
      <c r="AA237" s="308"/>
      <c r="AB237" s="308"/>
      <c r="AC237" s="308"/>
      <c r="AD237" s="308"/>
      <c r="AE237" s="309"/>
      <c r="AF237" s="62" t="s">
        <v>2248</v>
      </c>
      <c r="AG237" s="62"/>
      <c r="AH237" s="62"/>
      <c r="AI237" s="62"/>
      <c r="AJ237" s="62"/>
      <c r="AK237" s="62"/>
      <c r="AL237" s="62"/>
      <c r="AM237" s="62"/>
      <c r="AN237" s="62"/>
      <c r="AO237" s="50" t="s">
        <v>2224</v>
      </c>
      <c r="AP237" s="142">
        <v>0.5</v>
      </c>
      <c r="AQ237" s="157"/>
      <c r="AR237" s="156"/>
      <c r="AS237" s="156"/>
      <c r="AT237" s="155"/>
      <c r="AU237" s="89">
        <f>ROUND(L237*AP237,0)</f>
        <v>229</v>
      </c>
      <c r="AV237" s="9"/>
    </row>
    <row r="238" spans="1:48" ht="14.25" customHeight="1" x14ac:dyDescent="0.3">
      <c r="A238" s="6">
        <v>22</v>
      </c>
      <c r="B238" s="154">
        <v>4483</v>
      </c>
      <c r="C238" s="49" t="s">
        <v>2645</v>
      </c>
      <c r="D238" s="108"/>
      <c r="E238" s="109"/>
      <c r="F238" s="110"/>
      <c r="G238" s="108"/>
      <c r="H238" s="109"/>
      <c r="I238" s="109"/>
      <c r="J238" s="110"/>
      <c r="K238" s="41"/>
      <c r="L238" s="33"/>
      <c r="M238" s="1"/>
      <c r="N238" s="181"/>
      <c r="O238" s="181"/>
      <c r="P238" s="159"/>
      <c r="Q238" s="40"/>
      <c r="R238" s="166" t="s">
        <v>2234</v>
      </c>
      <c r="S238" s="62"/>
      <c r="T238" s="62"/>
      <c r="U238" s="62"/>
      <c r="V238" s="62"/>
      <c r="W238" s="62"/>
      <c r="X238" s="168"/>
      <c r="Y238" s="167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165"/>
      <c r="AP238" s="195"/>
      <c r="AQ238" s="173"/>
      <c r="AR238" s="159"/>
      <c r="AS238" s="159"/>
      <c r="AT238" s="161"/>
      <c r="AU238" s="89">
        <f>ROUND(L237*X240,0)</f>
        <v>442</v>
      </c>
      <c r="AV238" s="9"/>
    </row>
    <row r="239" spans="1:48" ht="14.25" customHeight="1" x14ac:dyDescent="0.3">
      <c r="A239" s="6">
        <v>22</v>
      </c>
      <c r="B239" s="154">
        <v>4484</v>
      </c>
      <c r="C239" s="49" t="s">
        <v>2644</v>
      </c>
      <c r="D239" s="108"/>
      <c r="E239" s="109"/>
      <c r="F239" s="110"/>
      <c r="G239" s="1"/>
      <c r="H239" s="1"/>
      <c r="I239" s="1"/>
      <c r="J239" s="1"/>
      <c r="K239" s="173"/>
      <c r="L239" s="160"/>
      <c r="M239" s="159"/>
      <c r="N239" s="181"/>
      <c r="O239" s="181"/>
      <c r="P239" s="159"/>
      <c r="Q239" s="40"/>
      <c r="R239" s="67" t="s">
        <v>2231</v>
      </c>
      <c r="S239" s="58"/>
      <c r="T239" s="58"/>
      <c r="U239" s="58"/>
      <c r="V239" s="58"/>
      <c r="W239" s="58"/>
      <c r="X239" s="158"/>
      <c r="Y239" s="74"/>
      <c r="Z239" s="304" t="s">
        <v>2230</v>
      </c>
      <c r="AA239" s="305"/>
      <c r="AB239" s="305"/>
      <c r="AC239" s="305"/>
      <c r="AD239" s="305"/>
      <c r="AE239" s="306"/>
      <c r="AF239" s="62" t="s">
        <v>2244</v>
      </c>
      <c r="AG239" s="62"/>
      <c r="AH239" s="62"/>
      <c r="AI239" s="62"/>
      <c r="AJ239" s="62"/>
      <c r="AK239" s="62"/>
      <c r="AL239" s="62"/>
      <c r="AM239" s="62"/>
      <c r="AN239" s="62"/>
      <c r="AO239" s="50" t="s">
        <v>2224</v>
      </c>
      <c r="AP239" s="142">
        <v>0.7</v>
      </c>
      <c r="AQ239" s="157"/>
      <c r="AR239" s="156"/>
      <c r="AS239" s="156"/>
      <c r="AT239" s="155"/>
      <c r="AU239" s="89">
        <f>ROUND(ROUND(L237*X240,0)*AP239,0)</f>
        <v>309</v>
      </c>
      <c r="AV239" s="9"/>
    </row>
    <row r="240" spans="1:48" ht="14.25" customHeight="1" x14ac:dyDescent="0.3">
      <c r="A240" s="6">
        <v>22</v>
      </c>
      <c r="B240" s="154" t="s">
        <v>63</v>
      </c>
      <c r="C240" s="49" t="s">
        <v>2643</v>
      </c>
      <c r="D240" s="108"/>
      <c r="E240" s="109"/>
      <c r="F240" s="110"/>
      <c r="G240" s="1"/>
      <c r="H240" s="1"/>
      <c r="I240" s="1"/>
      <c r="J240" s="1"/>
      <c r="K240" s="173"/>
      <c r="L240" s="160"/>
      <c r="M240" s="159"/>
      <c r="N240" s="181"/>
      <c r="O240" s="181"/>
      <c r="P240" s="159"/>
      <c r="Q240" s="40"/>
      <c r="R240" s="7"/>
      <c r="S240" s="7"/>
      <c r="T240" s="7"/>
      <c r="U240" s="7"/>
      <c r="V240" s="7"/>
      <c r="W240" s="127" t="s">
        <v>2224</v>
      </c>
      <c r="X240" s="150">
        <v>0.96499999999999997</v>
      </c>
      <c r="Y240" s="149"/>
      <c r="Z240" s="307"/>
      <c r="AA240" s="308"/>
      <c r="AB240" s="308"/>
      <c r="AC240" s="308"/>
      <c r="AD240" s="308"/>
      <c r="AE240" s="309"/>
      <c r="AF240" s="62" t="s">
        <v>2248</v>
      </c>
      <c r="AG240" s="62"/>
      <c r="AH240" s="62"/>
      <c r="AI240" s="62"/>
      <c r="AJ240" s="62"/>
      <c r="AK240" s="62"/>
      <c r="AL240" s="62"/>
      <c r="AM240" s="62"/>
      <c r="AN240" s="62"/>
      <c r="AO240" s="50" t="s">
        <v>2224</v>
      </c>
      <c r="AP240" s="142">
        <v>0.5</v>
      </c>
      <c r="AQ240" s="157"/>
      <c r="AR240" s="156"/>
      <c r="AS240" s="156"/>
      <c r="AT240" s="155"/>
      <c r="AU240" s="89">
        <f>ROUND(ROUND(L237*X240,0)*AP240,0)</f>
        <v>221</v>
      </c>
      <c r="AV240" s="9"/>
    </row>
    <row r="241" spans="1:48" ht="14.25" customHeight="1" x14ac:dyDescent="0.3">
      <c r="A241" s="6">
        <v>22</v>
      </c>
      <c r="B241" s="154" t="s">
        <v>773</v>
      </c>
      <c r="C241" s="49" t="s">
        <v>2642</v>
      </c>
      <c r="D241" s="108"/>
      <c r="E241" s="109"/>
      <c r="F241" s="110"/>
      <c r="G241" s="1"/>
      <c r="H241" s="1"/>
      <c r="I241" s="1"/>
      <c r="J241" s="1"/>
      <c r="K241" s="41"/>
      <c r="L241" s="33"/>
      <c r="M241" s="1"/>
      <c r="N241" s="170"/>
      <c r="O241" s="170"/>
      <c r="P241" s="1"/>
      <c r="Q241" s="40"/>
      <c r="R241" s="30"/>
      <c r="S241" s="50"/>
      <c r="T241" s="50"/>
      <c r="U241" s="50"/>
      <c r="V241" s="50"/>
      <c r="W241" s="50"/>
      <c r="X241" s="52"/>
      <c r="Y241" s="171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165"/>
      <c r="AP241" s="195"/>
      <c r="AQ241" s="310" t="s">
        <v>2255</v>
      </c>
      <c r="AR241" s="311"/>
      <c r="AS241" s="311"/>
      <c r="AT241" s="312"/>
      <c r="AU241" s="89">
        <f>ROUND(L237,0)-AQ244</f>
        <v>453</v>
      </c>
      <c r="AV241" s="9"/>
    </row>
    <row r="242" spans="1:48" ht="14.25" customHeight="1" x14ac:dyDescent="0.3">
      <c r="A242" s="6">
        <v>22</v>
      </c>
      <c r="B242" s="154" t="s">
        <v>772</v>
      </c>
      <c r="C242" s="49" t="s">
        <v>2641</v>
      </c>
      <c r="D242" s="108"/>
      <c r="E242" s="109"/>
      <c r="F242" s="110"/>
      <c r="G242" s="108"/>
      <c r="H242" s="109"/>
      <c r="I242" s="109"/>
      <c r="J242" s="109"/>
      <c r="K242" s="41"/>
      <c r="L242" s="33"/>
      <c r="M242" s="1"/>
      <c r="N242" s="170"/>
      <c r="O242" s="170"/>
      <c r="P242" s="1"/>
      <c r="Q242" s="40"/>
      <c r="R242" s="1"/>
      <c r="S242" s="58"/>
      <c r="T242" s="58"/>
      <c r="U242" s="58"/>
      <c r="V242" s="58"/>
      <c r="W242" s="58"/>
      <c r="X242" s="158"/>
      <c r="Y242" s="74"/>
      <c r="Z242" s="304" t="s">
        <v>2230</v>
      </c>
      <c r="AA242" s="305"/>
      <c r="AB242" s="305"/>
      <c r="AC242" s="305"/>
      <c r="AD242" s="305"/>
      <c r="AE242" s="306"/>
      <c r="AF242" s="62" t="s">
        <v>2244</v>
      </c>
      <c r="AG242" s="62"/>
      <c r="AH242" s="62"/>
      <c r="AI242" s="62"/>
      <c r="AJ242" s="62"/>
      <c r="AK242" s="62"/>
      <c r="AL242" s="62"/>
      <c r="AM242" s="62"/>
      <c r="AN242" s="62"/>
      <c r="AO242" s="50" t="s">
        <v>2224</v>
      </c>
      <c r="AP242" s="142">
        <v>0.7</v>
      </c>
      <c r="AQ242" s="313"/>
      <c r="AR242" s="314"/>
      <c r="AS242" s="314"/>
      <c r="AT242" s="315"/>
      <c r="AU242" s="89">
        <f>ROUND(L237*AP242,0)-AQ244</f>
        <v>316</v>
      </c>
      <c r="AV242" s="9"/>
    </row>
    <row r="243" spans="1:48" ht="14.25" customHeight="1" x14ac:dyDescent="0.3">
      <c r="A243" s="6">
        <v>22</v>
      </c>
      <c r="B243" s="154" t="s">
        <v>771</v>
      </c>
      <c r="C243" s="49" t="s">
        <v>2640</v>
      </c>
      <c r="D243" s="108"/>
      <c r="E243" s="109"/>
      <c r="F243" s="110"/>
      <c r="G243" s="108"/>
      <c r="H243" s="109"/>
      <c r="I243" s="109"/>
      <c r="J243" s="109"/>
      <c r="K243" s="41"/>
      <c r="L243" s="33"/>
      <c r="M243" s="1"/>
      <c r="N243" s="169"/>
      <c r="O243" s="169"/>
      <c r="P243" s="1"/>
      <c r="Q243" s="40"/>
      <c r="R243" s="1"/>
      <c r="S243" s="58"/>
      <c r="T243" s="58"/>
      <c r="U243" s="58"/>
      <c r="V243" s="58"/>
      <c r="W243" s="58"/>
      <c r="X243" s="158"/>
      <c r="Y243" s="74"/>
      <c r="Z243" s="307"/>
      <c r="AA243" s="308"/>
      <c r="AB243" s="308"/>
      <c r="AC243" s="308"/>
      <c r="AD243" s="308"/>
      <c r="AE243" s="309"/>
      <c r="AF243" s="62" t="s">
        <v>2248</v>
      </c>
      <c r="AG243" s="62"/>
      <c r="AH243" s="62"/>
      <c r="AI243" s="62"/>
      <c r="AJ243" s="62"/>
      <c r="AK243" s="62"/>
      <c r="AL243" s="62"/>
      <c r="AM243" s="62"/>
      <c r="AN243" s="62"/>
      <c r="AO243" s="50" t="s">
        <v>2224</v>
      </c>
      <c r="AP243" s="142">
        <v>0.5</v>
      </c>
      <c r="AQ243" s="313"/>
      <c r="AR243" s="314"/>
      <c r="AS243" s="314"/>
      <c r="AT243" s="315"/>
      <c r="AU243" s="89">
        <f>ROUND(L237*AP243,0)-AQ244</f>
        <v>224</v>
      </c>
      <c r="AV243" s="9"/>
    </row>
    <row r="244" spans="1:48" ht="14.25" customHeight="1" x14ac:dyDescent="0.3">
      <c r="A244" s="6">
        <v>22</v>
      </c>
      <c r="B244" s="154" t="s">
        <v>770</v>
      </c>
      <c r="C244" s="49" t="s">
        <v>2639</v>
      </c>
      <c r="D244" s="108"/>
      <c r="E244" s="109"/>
      <c r="F244" s="110"/>
      <c r="G244" s="108"/>
      <c r="H244" s="109"/>
      <c r="I244" s="109"/>
      <c r="J244" s="109"/>
      <c r="K244" s="41"/>
      <c r="L244" s="33"/>
      <c r="M244" s="1"/>
      <c r="N244" s="181"/>
      <c r="O244" s="181"/>
      <c r="P244" s="159"/>
      <c r="Q244" s="40"/>
      <c r="R244" s="166" t="s">
        <v>2234</v>
      </c>
      <c r="S244" s="62"/>
      <c r="T244" s="62"/>
      <c r="U244" s="62"/>
      <c r="V244" s="62"/>
      <c r="W244" s="62"/>
      <c r="X244" s="168"/>
      <c r="Y244" s="167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165"/>
      <c r="AP244" s="195"/>
      <c r="AQ244" s="163">
        <v>5</v>
      </c>
      <c r="AR244" s="162" t="s">
        <v>2251</v>
      </c>
      <c r="AS244" s="162"/>
      <c r="AT244" s="161"/>
      <c r="AU244" s="89">
        <f>ROUND(L237*X246,0)-AQ244</f>
        <v>437</v>
      </c>
      <c r="AV244" s="9"/>
    </row>
    <row r="245" spans="1:48" ht="14.25" customHeight="1" x14ac:dyDescent="0.3">
      <c r="A245" s="6">
        <v>22</v>
      </c>
      <c r="B245" s="154" t="s">
        <v>769</v>
      </c>
      <c r="C245" s="49" t="s">
        <v>2638</v>
      </c>
      <c r="D245" s="108"/>
      <c r="E245" s="109"/>
      <c r="F245" s="110"/>
      <c r="G245" s="1"/>
      <c r="H245" s="1"/>
      <c r="I245" s="1"/>
      <c r="J245" s="1"/>
      <c r="K245" s="173"/>
      <c r="L245" s="160"/>
      <c r="M245" s="159"/>
      <c r="N245" s="181"/>
      <c r="O245" s="181"/>
      <c r="P245" s="159"/>
      <c r="Q245" s="40"/>
      <c r="R245" s="67" t="s">
        <v>2231</v>
      </c>
      <c r="S245" s="58"/>
      <c r="T245" s="58"/>
      <c r="U245" s="58"/>
      <c r="V245" s="58"/>
      <c r="W245" s="58"/>
      <c r="X245" s="158"/>
      <c r="Y245" s="74"/>
      <c r="Z245" s="316" t="s">
        <v>2230</v>
      </c>
      <c r="AA245" s="317"/>
      <c r="AB245" s="317"/>
      <c r="AC245" s="317"/>
      <c r="AD245" s="317"/>
      <c r="AE245" s="318"/>
      <c r="AF245" s="62" t="s">
        <v>2244</v>
      </c>
      <c r="AG245" s="62"/>
      <c r="AH245" s="62"/>
      <c r="AI245" s="62"/>
      <c r="AJ245" s="62"/>
      <c r="AK245" s="62"/>
      <c r="AL245" s="62"/>
      <c r="AM245" s="62"/>
      <c r="AN245" s="62"/>
      <c r="AO245" s="50" t="s">
        <v>2224</v>
      </c>
      <c r="AP245" s="280">
        <v>0.7</v>
      </c>
      <c r="AQ245" s="157"/>
      <c r="AR245" s="156"/>
      <c r="AS245" s="156"/>
      <c r="AT245" s="155"/>
      <c r="AU245" s="89">
        <f>ROUND(ROUND(L237*X246,0)*AP245,0)-AQ244</f>
        <v>304</v>
      </c>
      <c r="AV245" s="9"/>
    </row>
    <row r="246" spans="1:48" ht="14.25" customHeight="1" x14ac:dyDescent="0.3">
      <c r="A246" s="6">
        <v>22</v>
      </c>
      <c r="B246" s="154" t="s">
        <v>768</v>
      </c>
      <c r="C246" s="49" t="s">
        <v>2637</v>
      </c>
      <c r="D246" s="108"/>
      <c r="E246" s="109"/>
      <c r="F246" s="110"/>
      <c r="G246" s="1"/>
      <c r="H246" s="1"/>
      <c r="I246" s="1"/>
      <c r="J246" s="1"/>
      <c r="K246" s="153"/>
      <c r="L246" s="183"/>
      <c r="M246" s="152"/>
      <c r="N246" s="182"/>
      <c r="O246" s="182"/>
      <c r="P246" s="152"/>
      <c r="Q246" s="17"/>
      <c r="R246" s="7"/>
      <c r="S246" s="7"/>
      <c r="T246" s="7"/>
      <c r="U246" s="7"/>
      <c r="V246" s="7"/>
      <c r="W246" s="281" t="s">
        <v>2224</v>
      </c>
      <c r="X246" s="150">
        <v>0.96499999999999997</v>
      </c>
      <c r="Y246" s="149"/>
      <c r="Z246" s="316"/>
      <c r="AA246" s="317"/>
      <c r="AB246" s="317"/>
      <c r="AC246" s="317"/>
      <c r="AD246" s="317"/>
      <c r="AE246" s="318"/>
      <c r="AF246" s="46" t="s">
        <v>2248</v>
      </c>
      <c r="AG246" s="46"/>
      <c r="AH246" s="46"/>
      <c r="AI246" s="46"/>
      <c r="AJ246" s="46"/>
      <c r="AK246" s="46"/>
      <c r="AL246" s="46"/>
      <c r="AM246" s="46"/>
      <c r="AN246" s="46"/>
      <c r="AO246" s="53" t="s">
        <v>2224</v>
      </c>
      <c r="AP246" s="286">
        <v>0.5</v>
      </c>
      <c r="AQ246" s="172"/>
      <c r="AR246" s="146"/>
      <c r="AS246" s="146"/>
      <c r="AT246" s="145"/>
      <c r="AU246" s="89">
        <f>ROUND(ROUND(L237*X246,0)*AP246,0)-AQ244</f>
        <v>216</v>
      </c>
      <c r="AV246" s="9"/>
    </row>
    <row r="247" spans="1:48" ht="14.25" customHeight="1" x14ac:dyDescent="0.3">
      <c r="A247" s="6">
        <v>22</v>
      </c>
      <c r="B247" s="154">
        <v>4485</v>
      </c>
      <c r="C247" s="49" t="s">
        <v>2636</v>
      </c>
      <c r="D247" s="108"/>
      <c r="E247" s="109"/>
      <c r="F247" s="110"/>
      <c r="G247" s="1"/>
      <c r="H247" s="1"/>
      <c r="I247" s="1"/>
      <c r="J247" s="159"/>
      <c r="K247" s="47" t="s">
        <v>2499</v>
      </c>
      <c r="L247" s="164"/>
      <c r="M247" s="165"/>
      <c r="N247" s="186"/>
      <c r="O247" s="186"/>
      <c r="P247" s="30"/>
      <c r="Q247" s="48"/>
      <c r="R247" s="30"/>
      <c r="S247" s="50"/>
      <c r="T247" s="50"/>
      <c r="U247" s="50"/>
      <c r="V247" s="50"/>
      <c r="W247" s="50"/>
      <c r="X247" s="291"/>
      <c r="Y247" s="171"/>
      <c r="Z247" s="204"/>
      <c r="AA247" s="53"/>
      <c r="AB247" s="53"/>
      <c r="AC247" s="53"/>
      <c r="AD247" s="53"/>
      <c r="AE247" s="53"/>
      <c r="AF247" s="50"/>
      <c r="AG247" s="50"/>
      <c r="AH247" s="50"/>
      <c r="AI247" s="50"/>
      <c r="AJ247" s="50"/>
      <c r="AK247" s="50"/>
      <c r="AL247" s="50"/>
      <c r="AM247" s="50"/>
      <c r="AN247" s="50"/>
      <c r="AO247" s="165"/>
      <c r="AP247" s="164"/>
      <c r="AQ247" s="176"/>
      <c r="AR247" s="165"/>
      <c r="AS247" s="165"/>
      <c r="AT247" s="175"/>
      <c r="AU247" s="89">
        <f>ROUND(L249,0)</f>
        <v>812</v>
      </c>
      <c r="AV247" s="9"/>
    </row>
    <row r="248" spans="1:48" ht="14.25" customHeight="1" x14ac:dyDescent="0.3">
      <c r="A248" s="6">
        <v>22</v>
      </c>
      <c r="B248" s="154">
        <v>4486</v>
      </c>
      <c r="C248" s="49" t="s">
        <v>2635</v>
      </c>
      <c r="D248" s="108"/>
      <c r="E248" s="109"/>
      <c r="F248" s="110"/>
      <c r="G248" s="1"/>
      <c r="H248" s="1"/>
      <c r="I248" s="1"/>
      <c r="J248" s="159"/>
      <c r="K248" s="173"/>
      <c r="L248" s="160"/>
      <c r="M248" s="159"/>
      <c r="N248" s="170"/>
      <c r="O248" s="170"/>
      <c r="P248" s="159"/>
      <c r="Q248" s="40"/>
      <c r="R248" s="1"/>
      <c r="S248" s="58"/>
      <c r="T248" s="58"/>
      <c r="U248" s="58"/>
      <c r="V248" s="58"/>
      <c r="W248" s="58"/>
      <c r="X248" s="158"/>
      <c r="Y248" s="74"/>
      <c r="Z248" s="304" t="s">
        <v>2230</v>
      </c>
      <c r="AA248" s="305"/>
      <c r="AB248" s="305"/>
      <c r="AC248" s="305"/>
      <c r="AD248" s="305"/>
      <c r="AE248" s="306"/>
      <c r="AF248" s="62" t="s">
        <v>2244</v>
      </c>
      <c r="AG248" s="62"/>
      <c r="AH248" s="62"/>
      <c r="AI248" s="62"/>
      <c r="AJ248" s="62"/>
      <c r="AK248" s="62"/>
      <c r="AL248" s="62"/>
      <c r="AM248" s="62"/>
      <c r="AN248" s="62"/>
      <c r="AO248" s="50" t="s">
        <v>2224</v>
      </c>
      <c r="AP248" s="142">
        <v>0.7</v>
      </c>
      <c r="AQ248" s="157"/>
      <c r="AR248" s="156"/>
      <c r="AS248" s="156"/>
      <c r="AT248" s="155"/>
      <c r="AU248" s="89">
        <f>ROUND(L249*AP248,0)</f>
        <v>568</v>
      </c>
      <c r="AV248" s="9"/>
    </row>
    <row r="249" spans="1:48" ht="14.25" customHeight="1" x14ac:dyDescent="0.3">
      <c r="A249" s="6">
        <v>22</v>
      </c>
      <c r="B249" s="154" t="s">
        <v>62</v>
      </c>
      <c r="C249" s="49" t="s">
        <v>2634</v>
      </c>
      <c r="D249" s="108"/>
      <c r="E249" s="109"/>
      <c r="F249" s="110"/>
      <c r="G249" s="1"/>
      <c r="H249" s="1"/>
      <c r="I249" s="1"/>
      <c r="J249" s="159"/>
      <c r="K249" s="173"/>
      <c r="L249" s="174">
        <v>812</v>
      </c>
      <c r="M249" s="1" t="s">
        <v>1860</v>
      </c>
      <c r="N249" s="169"/>
      <c r="O249" s="169"/>
      <c r="P249" s="1"/>
      <c r="Q249" s="40"/>
      <c r="R249" s="1"/>
      <c r="S249" s="58"/>
      <c r="T249" s="58"/>
      <c r="U249" s="58"/>
      <c r="V249" s="58"/>
      <c r="W249" s="58"/>
      <c r="X249" s="158"/>
      <c r="Y249" s="74"/>
      <c r="Z249" s="307"/>
      <c r="AA249" s="308"/>
      <c r="AB249" s="308"/>
      <c r="AC249" s="308"/>
      <c r="AD249" s="308"/>
      <c r="AE249" s="309"/>
      <c r="AF249" s="62" t="s">
        <v>2248</v>
      </c>
      <c r="AG249" s="62"/>
      <c r="AH249" s="62"/>
      <c r="AI249" s="62"/>
      <c r="AJ249" s="62"/>
      <c r="AK249" s="62"/>
      <c r="AL249" s="62"/>
      <c r="AM249" s="62"/>
      <c r="AN249" s="62"/>
      <c r="AO249" s="50" t="s">
        <v>2224</v>
      </c>
      <c r="AP249" s="142">
        <v>0.5</v>
      </c>
      <c r="AQ249" s="157"/>
      <c r="AR249" s="156"/>
      <c r="AS249" s="156"/>
      <c r="AT249" s="155"/>
      <c r="AU249" s="89">
        <f>ROUND(L249*AP249,0)</f>
        <v>406</v>
      </c>
      <c r="AV249" s="9"/>
    </row>
    <row r="250" spans="1:48" ht="14.25" customHeight="1" x14ac:dyDescent="0.3">
      <c r="A250" s="6">
        <v>22</v>
      </c>
      <c r="B250" s="154">
        <v>4487</v>
      </c>
      <c r="C250" s="49" t="s">
        <v>2633</v>
      </c>
      <c r="D250" s="108"/>
      <c r="E250" s="109"/>
      <c r="F250" s="110"/>
      <c r="G250" s="1"/>
      <c r="H250" s="1"/>
      <c r="I250" s="1"/>
      <c r="J250" s="159"/>
      <c r="K250" s="173"/>
      <c r="L250" s="160"/>
      <c r="M250" s="159"/>
      <c r="N250" s="169"/>
      <c r="O250" s="169"/>
      <c r="P250" s="1"/>
      <c r="Q250" s="40"/>
      <c r="R250" s="166" t="s">
        <v>2234</v>
      </c>
      <c r="S250" s="62"/>
      <c r="T250" s="62"/>
      <c r="U250" s="62"/>
      <c r="V250" s="62"/>
      <c r="W250" s="62"/>
      <c r="X250" s="168"/>
      <c r="Y250" s="167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165"/>
      <c r="AP250" s="195"/>
      <c r="AQ250" s="173"/>
      <c r="AR250" s="159"/>
      <c r="AS250" s="159"/>
      <c r="AT250" s="161"/>
      <c r="AU250" s="89">
        <f>ROUND(L249*X252,0)</f>
        <v>784</v>
      </c>
      <c r="AV250" s="9"/>
    </row>
    <row r="251" spans="1:48" ht="14.25" customHeight="1" x14ac:dyDescent="0.3">
      <c r="A251" s="6">
        <v>22</v>
      </c>
      <c r="B251" s="154">
        <v>4488</v>
      </c>
      <c r="C251" s="49" t="s">
        <v>2632</v>
      </c>
      <c r="D251" s="108"/>
      <c r="E251" s="109"/>
      <c r="F251" s="110"/>
      <c r="G251" s="1"/>
      <c r="H251" s="1"/>
      <c r="I251" s="1"/>
      <c r="J251" s="159"/>
      <c r="K251" s="173"/>
      <c r="L251" s="160"/>
      <c r="M251" s="159"/>
      <c r="N251" s="169"/>
      <c r="O251" s="169"/>
      <c r="P251" s="1"/>
      <c r="Q251" s="40"/>
      <c r="R251" s="67" t="s">
        <v>2231</v>
      </c>
      <c r="S251" s="58"/>
      <c r="T251" s="58"/>
      <c r="U251" s="58"/>
      <c r="V251" s="58"/>
      <c r="W251" s="58"/>
      <c r="X251" s="158"/>
      <c r="Y251" s="74"/>
      <c r="Z251" s="304" t="s">
        <v>2230</v>
      </c>
      <c r="AA251" s="305"/>
      <c r="AB251" s="305"/>
      <c r="AC251" s="305"/>
      <c r="AD251" s="305"/>
      <c r="AE251" s="306"/>
      <c r="AF251" s="62" t="s">
        <v>2244</v>
      </c>
      <c r="AG251" s="62"/>
      <c r="AH251" s="62"/>
      <c r="AI251" s="62"/>
      <c r="AJ251" s="62"/>
      <c r="AK251" s="62"/>
      <c r="AL251" s="62"/>
      <c r="AM251" s="62"/>
      <c r="AN251" s="62"/>
      <c r="AO251" s="50" t="s">
        <v>2224</v>
      </c>
      <c r="AP251" s="142">
        <v>0.7</v>
      </c>
      <c r="AQ251" s="157"/>
      <c r="AR251" s="156"/>
      <c r="AS251" s="156"/>
      <c r="AT251" s="155"/>
      <c r="AU251" s="89">
        <f>ROUND(ROUND(L249*X252,0)*AP251,0)</f>
        <v>549</v>
      </c>
      <c r="AV251" s="9"/>
    </row>
    <row r="252" spans="1:48" ht="14.25" customHeight="1" x14ac:dyDescent="0.3">
      <c r="A252" s="6">
        <v>22</v>
      </c>
      <c r="B252" s="154" t="s">
        <v>61</v>
      </c>
      <c r="C252" s="49" t="s">
        <v>2631</v>
      </c>
      <c r="D252" s="108"/>
      <c r="E252" s="109"/>
      <c r="F252" s="110"/>
      <c r="G252" s="1"/>
      <c r="H252" s="1"/>
      <c r="I252" s="1"/>
      <c r="J252" s="159"/>
      <c r="K252" s="173"/>
      <c r="L252" s="160"/>
      <c r="M252" s="159"/>
      <c r="N252" s="169"/>
      <c r="O252" s="169"/>
      <c r="P252" s="1"/>
      <c r="Q252" s="40"/>
      <c r="R252" s="7"/>
      <c r="S252" s="7"/>
      <c r="T252" s="7"/>
      <c r="U252" s="7"/>
      <c r="V252" s="7"/>
      <c r="W252" s="127" t="s">
        <v>2224</v>
      </c>
      <c r="X252" s="150">
        <v>0.96499999999999997</v>
      </c>
      <c r="Y252" s="149"/>
      <c r="Z252" s="307"/>
      <c r="AA252" s="308"/>
      <c r="AB252" s="308"/>
      <c r="AC252" s="308"/>
      <c r="AD252" s="308"/>
      <c r="AE252" s="309"/>
      <c r="AF252" s="62" t="s">
        <v>2248</v>
      </c>
      <c r="AG252" s="62"/>
      <c r="AH252" s="62"/>
      <c r="AI252" s="62"/>
      <c r="AJ252" s="62"/>
      <c r="AK252" s="62"/>
      <c r="AL252" s="62"/>
      <c r="AM252" s="62"/>
      <c r="AN252" s="62"/>
      <c r="AO252" s="50" t="s">
        <v>2224</v>
      </c>
      <c r="AP252" s="142">
        <v>0.5</v>
      </c>
      <c r="AQ252" s="157"/>
      <c r="AR252" s="156"/>
      <c r="AS252" s="156"/>
      <c r="AT252" s="155"/>
      <c r="AU252" s="89">
        <f>ROUND(ROUND(L249*X252,0)*AP252,0)</f>
        <v>392</v>
      </c>
      <c r="AV252" s="9"/>
    </row>
    <row r="253" spans="1:48" ht="14.25" customHeight="1" x14ac:dyDescent="0.3">
      <c r="A253" s="6">
        <v>22</v>
      </c>
      <c r="B253" s="154" t="s">
        <v>767</v>
      </c>
      <c r="C253" s="49" t="s">
        <v>2630</v>
      </c>
      <c r="D253" s="108"/>
      <c r="E253" s="109"/>
      <c r="F253" s="110"/>
      <c r="G253" s="1"/>
      <c r="H253" s="1"/>
      <c r="I253" s="1"/>
      <c r="J253" s="159"/>
      <c r="K253" s="41"/>
      <c r="L253" s="160"/>
      <c r="M253" s="159"/>
      <c r="N253" s="181"/>
      <c r="O253" s="181"/>
      <c r="P253" s="1"/>
      <c r="Q253" s="40"/>
      <c r="R253" s="30"/>
      <c r="S253" s="50"/>
      <c r="T253" s="50"/>
      <c r="U253" s="50"/>
      <c r="V253" s="50"/>
      <c r="W253" s="50"/>
      <c r="X253" s="52"/>
      <c r="Y253" s="171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165"/>
      <c r="AP253" s="195"/>
      <c r="AQ253" s="310" t="s">
        <v>2255</v>
      </c>
      <c r="AR253" s="311"/>
      <c r="AS253" s="311"/>
      <c r="AT253" s="312"/>
      <c r="AU253" s="89">
        <f>ROUND(L249,0)-AQ256</f>
        <v>807</v>
      </c>
      <c r="AV253" s="9"/>
    </row>
    <row r="254" spans="1:48" ht="14.25" customHeight="1" x14ac:dyDescent="0.3">
      <c r="A254" s="6">
        <v>22</v>
      </c>
      <c r="B254" s="154" t="s">
        <v>766</v>
      </c>
      <c r="C254" s="49" t="s">
        <v>2629</v>
      </c>
      <c r="D254" s="108"/>
      <c r="E254" s="109"/>
      <c r="F254" s="110"/>
      <c r="G254" s="1"/>
      <c r="H254" s="1"/>
      <c r="I254" s="1"/>
      <c r="J254" s="159"/>
      <c r="K254" s="173"/>
      <c r="L254" s="160"/>
      <c r="M254" s="159"/>
      <c r="N254" s="170"/>
      <c r="O254" s="170"/>
      <c r="P254" s="1"/>
      <c r="Q254" s="40"/>
      <c r="R254" s="1"/>
      <c r="S254" s="58"/>
      <c r="T254" s="58"/>
      <c r="U254" s="58"/>
      <c r="V254" s="58"/>
      <c r="W254" s="58"/>
      <c r="X254" s="158"/>
      <c r="Y254" s="74"/>
      <c r="Z254" s="304" t="s">
        <v>2230</v>
      </c>
      <c r="AA254" s="305"/>
      <c r="AB254" s="305"/>
      <c r="AC254" s="305"/>
      <c r="AD254" s="305"/>
      <c r="AE254" s="306"/>
      <c r="AF254" s="62" t="s">
        <v>2244</v>
      </c>
      <c r="AG254" s="62"/>
      <c r="AH254" s="62"/>
      <c r="AI254" s="62"/>
      <c r="AJ254" s="62"/>
      <c r="AK254" s="62"/>
      <c r="AL254" s="62"/>
      <c r="AM254" s="62"/>
      <c r="AN254" s="62"/>
      <c r="AO254" s="50" t="s">
        <v>2224</v>
      </c>
      <c r="AP254" s="142">
        <v>0.7</v>
      </c>
      <c r="AQ254" s="313"/>
      <c r="AR254" s="314"/>
      <c r="AS254" s="314"/>
      <c r="AT254" s="315"/>
      <c r="AU254" s="89">
        <f>ROUND(L249*AP254,0)-AQ256</f>
        <v>563</v>
      </c>
      <c r="AV254" s="9"/>
    </row>
    <row r="255" spans="1:48" ht="14.25" customHeight="1" x14ac:dyDescent="0.3">
      <c r="A255" s="6">
        <v>22</v>
      </c>
      <c r="B255" s="154" t="s">
        <v>765</v>
      </c>
      <c r="C255" s="49" t="s">
        <v>2628</v>
      </c>
      <c r="D255" s="108"/>
      <c r="E255" s="109"/>
      <c r="F255" s="110"/>
      <c r="G255" s="1"/>
      <c r="H255" s="1"/>
      <c r="I255" s="1"/>
      <c r="J255" s="159"/>
      <c r="K255" s="173"/>
      <c r="L255" s="160"/>
      <c r="M255" s="159"/>
      <c r="N255" s="169"/>
      <c r="O255" s="169"/>
      <c r="P255" s="1"/>
      <c r="Q255" s="40"/>
      <c r="R255" s="1"/>
      <c r="S255" s="58"/>
      <c r="T255" s="58"/>
      <c r="U255" s="58"/>
      <c r="V255" s="58"/>
      <c r="W255" s="58"/>
      <c r="X255" s="158"/>
      <c r="Y255" s="74"/>
      <c r="Z255" s="307"/>
      <c r="AA255" s="308"/>
      <c r="AB255" s="308"/>
      <c r="AC255" s="308"/>
      <c r="AD255" s="308"/>
      <c r="AE255" s="309"/>
      <c r="AF255" s="62" t="s">
        <v>2248</v>
      </c>
      <c r="AG255" s="62"/>
      <c r="AH255" s="62"/>
      <c r="AI255" s="62"/>
      <c r="AJ255" s="62"/>
      <c r="AK255" s="62"/>
      <c r="AL255" s="62"/>
      <c r="AM255" s="62"/>
      <c r="AN255" s="62"/>
      <c r="AO255" s="50" t="s">
        <v>2224</v>
      </c>
      <c r="AP255" s="142">
        <v>0.5</v>
      </c>
      <c r="AQ255" s="313"/>
      <c r="AR255" s="314"/>
      <c r="AS255" s="314"/>
      <c r="AT255" s="315"/>
      <c r="AU255" s="89">
        <f>ROUND(L249*AP255,0)-AQ256</f>
        <v>401</v>
      </c>
      <c r="AV255" s="9"/>
    </row>
    <row r="256" spans="1:48" ht="14.25" customHeight="1" x14ac:dyDescent="0.3">
      <c r="A256" s="6">
        <v>22</v>
      </c>
      <c r="B256" s="154" t="s">
        <v>764</v>
      </c>
      <c r="C256" s="49" t="s">
        <v>2627</v>
      </c>
      <c r="D256" s="108"/>
      <c r="E256" s="109"/>
      <c r="F256" s="110"/>
      <c r="G256" s="1"/>
      <c r="H256" s="1"/>
      <c r="I256" s="1"/>
      <c r="J256" s="159"/>
      <c r="K256" s="173"/>
      <c r="L256" s="160"/>
      <c r="M256" s="159"/>
      <c r="N256" s="169"/>
      <c r="O256" s="169"/>
      <c r="P256" s="1"/>
      <c r="Q256" s="40"/>
      <c r="R256" s="166" t="s">
        <v>2234</v>
      </c>
      <c r="S256" s="62"/>
      <c r="T256" s="62"/>
      <c r="U256" s="62"/>
      <c r="V256" s="62"/>
      <c r="W256" s="62"/>
      <c r="X256" s="168"/>
      <c r="Y256" s="167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165"/>
      <c r="AP256" s="195"/>
      <c r="AQ256" s="163">
        <v>5</v>
      </c>
      <c r="AR256" s="162" t="s">
        <v>2251</v>
      </c>
      <c r="AS256" s="162"/>
      <c r="AT256" s="161"/>
      <c r="AU256" s="89">
        <f>ROUND(L249*X258,0)-AQ256</f>
        <v>779</v>
      </c>
      <c r="AV256" s="9"/>
    </row>
    <row r="257" spans="1:48" ht="14.25" customHeight="1" x14ac:dyDescent="0.3">
      <c r="A257" s="6">
        <v>22</v>
      </c>
      <c r="B257" s="154" t="s">
        <v>763</v>
      </c>
      <c r="C257" s="49" t="s">
        <v>2626</v>
      </c>
      <c r="D257" s="108"/>
      <c r="E257" s="109"/>
      <c r="F257" s="110"/>
      <c r="G257" s="1"/>
      <c r="H257" s="1"/>
      <c r="I257" s="1"/>
      <c r="J257" s="159"/>
      <c r="K257" s="173"/>
      <c r="L257" s="160"/>
      <c r="M257" s="159"/>
      <c r="N257" s="169"/>
      <c r="O257" s="169"/>
      <c r="P257" s="1"/>
      <c r="Q257" s="40"/>
      <c r="R257" s="67" t="s">
        <v>2231</v>
      </c>
      <c r="S257" s="58"/>
      <c r="T257" s="58"/>
      <c r="U257" s="58"/>
      <c r="V257" s="58"/>
      <c r="W257" s="58"/>
      <c r="X257" s="158"/>
      <c r="Y257" s="74"/>
      <c r="Z257" s="304" t="s">
        <v>2230</v>
      </c>
      <c r="AA257" s="305"/>
      <c r="AB257" s="305"/>
      <c r="AC257" s="305"/>
      <c r="AD257" s="305"/>
      <c r="AE257" s="306"/>
      <c r="AF257" s="62" t="s">
        <v>2244</v>
      </c>
      <c r="AG257" s="62"/>
      <c r="AH257" s="62"/>
      <c r="AI257" s="62"/>
      <c r="AJ257" s="62"/>
      <c r="AK257" s="62"/>
      <c r="AL257" s="62"/>
      <c r="AM257" s="62"/>
      <c r="AN257" s="62"/>
      <c r="AO257" s="50" t="s">
        <v>2224</v>
      </c>
      <c r="AP257" s="142">
        <v>0.7</v>
      </c>
      <c r="AQ257" s="157"/>
      <c r="AR257" s="156"/>
      <c r="AS257" s="156"/>
      <c r="AT257" s="155"/>
      <c r="AU257" s="89">
        <f>ROUND(ROUND(L249*X258,0)*AP257,0)-AQ256</f>
        <v>544</v>
      </c>
      <c r="AV257" s="9"/>
    </row>
    <row r="258" spans="1:48" ht="14.25" customHeight="1" x14ac:dyDescent="0.3">
      <c r="A258" s="6">
        <v>22</v>
      </c>
      <c r="B258" s="154" t="s">
        <v>762</v>
      </c>
      <c r="C258" s="49" t="s">
        <v>2625</v>
      </c>
      <c r="D258" s="108"/>
      <c r="E258" s="109"/>
      <c r="F258" s="110"/>
      <c r="G258" s="1"/>
      <c r="H258" s="1"/>
      <c r="I258" s="1"/>
      <c r="J258" s="159"/>
      <c r="K258" s="173"/>
      <c r="L258" s="160"/>
      <c r="M258" s="159"/>
      <c r="N258" s="169"/>
      <c r="O258" s="169"/>
      <c r="P258" s="1"/>
      <c r="Q258" s="40"/>
      <c r="R258" s="7"/>
      <c r="S258" s="7"/>
      <c r="T258" s="7"/>
      <c r="U258" s="7"/>
      <c r="V258" s="7"/>
      <c r="W258" s="127" t="s">
        <v>2224</v>
      </c>
      <c r="X258" s="150">
        <v>0.96499999999999997</v>
      </c>
      <c r="Y258" s="149"/>
      <c r="Z258" s="307"/>
      <c r="AA258" s="308"/>
      <c r="AB258" s="308"/>
      <c r="AC258" s="308"/>
      <c r="AD258" s="308"/>
      <c r="AE258" s="309"/>
      <c r="AF258" s="62" t="s">
        <v>2248</v>
      </c>
      <c r="AG258" s="62"/>
      <c r="AH258" s="62"/>
      <c r="AI258" s="62"/>
      <c r="AJ258" s="62"/>
      <c r="AK258" s="62"/>
      <c r="AL258" s="62"/>
      <c r="AM258" s="62"/>
      <c r="AN258" s="62"/>
      <c r="AO258" s="50" t="s">
        <v>2224</v>
      </c>
      <c r="AP258" s="142">
        <v>0.5</v>
      </c>
      <c r="AQ258" s="172"/>
      <c r="AR258" s="146"/>
      <c r="AS258" s="146"/>
      <c r="AT258" s="145"/>
      <c r="AU258" s="89">
        <f>ROUND(ROUND(L249*X258,0)*AP258,0)-AQ256</f>
        <v>387</v>
      </c>
      <c r="AV258" s="9"/>
    </row>
    <row r="259" spans="1:48" ht="14.25" customHeight="1" x14ac:dyDescent="0.3">
      <c r="A259" s="6">
        <v>22</v>
      </c>
      <c r="B259" s="154">
        <v>4489</v>
      </c>
      <c r="C259" s="49" t="s">
        <v>2624</v>
      </c>
      <c r="D259" s="108"/>
      <c r="E259" s="109"/>
      <c r="F259" s="110"/>
      <c r="G259" s="1"/>
      <c r="H259" s="1"/>
      <c r="I259" s="1"/>
      <c r="J259" s="159"/>
      <c r="K259" s="47" t="s">
        <v>2486</v>
      </c>
      <c r="L259" s="164"/>
      <c r="M259" s="165"/>
      <c r="N259" s="177"/>
      <c r="O259" s="177"/>
      <c r="P259" s="30"/>
      <c r="Q259" s="48"/>
      <c r="R259" s="30"/>
      <c r="S259" s="50"/>
      <c r="T259" s="50"/>
      <c r="U259" s="50"/>
      <c r="V259" s="50"/>
      <c r="W259" s="50"/>
      <c r="X259" s="52"/>
      <c r="Y259" s="171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165"/>
      <c r="AP259" s="164"/>
      <c r="AQ259" s="176"/>
      <c r="AR259" s="165"/>
      <c r="AS259" s="165"/>
      <c r="AT259" s="175"/>
      <c r="AU259" s="89">
        <f>ROUND(L261,0)</f>
        <v>692</v>
      </c>
      <c r="AV259" s="9"/>
    </row>
    <row r="260" spans="1:48" ht="14.25" customHeight="1" x14ac:dyDescent="0.3">
      <c r="A260" s="6">
        <v>22</v>
      </c>
      <c r="B260" s="154">
        <v>4490</v>
      </c>
      <c r="C260" s="49" t="s">
        <v>2623</v>
      </c>
      <c r="D260" s="108"/>
      <c r="E260" s="109"/>
      <c r="F260" s="110"/>
      <c r="G260" s="1"/>
      <c r="H260" s="1"/>
      <c r="I260" s="1"/>
      <c r="J260" s="159"/>
      <c r="K260" s="173"/>
      <c r="L260" s="160"/>
      <c r="M260" s="159"/>
      <c r="N260" s="170"/>
      <c r="O260" s="170"/>
      <c r="P260" s="159"/>
      <c r="Q260" s="40"/>
      <c r="R260" s="1"/>
      <c r="S260" s="58"/>
      <c r="T260" s="58"/>
      <c r="U260" s="58"/>
      <c r="V260" s="58"/>
      <c r="W260" s="58"/>
      <c r="X260" s="158"/>
      <c r="Y260" s="74"/>
      <c r="Z260" s="304" t="s">
        <v>2230</v>
      </c>
      <c r="AA260" s="305"/>
      <c r="AB260" s="305"/>
      <c r="AC260" s="305"/>
      <c r="AD260" s="305"/>
      <c r="AE260" s="306"/>
      <c r="AF260" s="62" t="s">
        <v>2244</v>
      </c>
      <c r="AG260" s="62"/>
      <c r="AH260" s="62"/>
      <c r="AI260" s="62"/>
      <c r="AJ260" s="62"/>
      <c r="AK260" s="62"/>
      <c r="AL260" s="62"/>
      <c r="AM260" s="62"/>
      <c r="AN260" s="62"/>
      <c r="AO260" s="50" t="s">
        <v>2224</v>
      </c>
      <c r="AP260" s="142">
        <v>0.7</v>
      </c>
      <c r="AQ260" s="157"/>
      <c r="AR260" s="156"/>
      <c r="AS260" s="156"/>
      <c r="AT260" s="155"/>
      <c r="AU260" s="89">
        <f>ROUND(L261*AP260,0)</f>
        <v>484</v>
      </c>
      <c r="AV260" s="9"/>
    </row>
    <row r="261" spans="1:48" ht="14.25" customHeight="1" x14ac:dyDescent="0.3">
      <c r="A261" s="6">
        <v>22</v>
      </c>
      <c r="B261" s="154" t="s">
        <v>60</v>
      </c>
      <c r="C261" s="49" t="s">
        <v>2622</v>
      </c>
      <c r="D261" s="108"/>
      <c r="E261" s="109"/>
      <c r="F261" s="110"/>
      <c r="G261" s="1"/>
      <c r="H261" s="1"/>
      <c r="I261" s="1"/>
      <c r="J261" s="159"/>
      <c r="K261" s="173"/>
      <c r="L261" s="174">
        <v>692</v>
      </c>
      <c r="M261" s="1" t="s">
        <v>1860</v>
      </c>
      <c r="N261" s="169"/>
      <c r="O261" s="169"/>
      <c r="P261" s="1"/>
      <c r="Q261" s="40"/>
      <c r="R261" s="1"/>
      <c r="S261" s="58"/>
      <c r="T261" s="58"/>
      <c r="U261" s="58"/>
      <c r="V261" s="58"/>
      <c r="W261" s="58"/>
      <c r="X261" s="158"/>
      <c r="Y261" s="74"/>
      <c r="Z261" s="307"/>
      <c r="AA261" s="308"/>
      <c r="AB261" s="308"/>
      <c r="AC261" s="308"/>
      <c r="AD261" s="308"/>
      <c r="AE261" s="309"/>
      <c r="AF261" s="62" t="s">
        <v>2248</v>
      </c>
      <c r="AG261" s="62"/>
      <c r="AH261" s="62"/>
      <c r="AI261" s="62"/>
      <c r="AJ261" s="62"/>
      <c r="AK261" s="62"/>
      <c r="AL261" s="62"/>
      <c r="AM261" s="62"/>
      <c r="AN261" s="62"/>
      <c r="AO261" s="50" t="s">
        <v>2224</v>
      </c>
      <c r="AP261" s="142">
        <v>0.5</v>
      </c>
      <c r="AQ261" s="157"/>
      <c r="AR261" s="156"/>
      <c r="AS261" s="156"/>
      <c r="AT261" s="155"/>
      <c r="AU261" s="89">
        <f>ROUND(L261*AP261,0)</f>
        <v>346</v>
      </c>
      <c r="AV261" s="9"/>
    </row>
    <row r="262" spans="1:48" ht="14.25" customHeight="1" x14ac:dyDescent="0.3">
      <c r="A262" s="6">
        <v>22</v>
      </c>
      <c r="B262" s="154">
        <v>4491</v>
      </c>
      <c r="C262" s="49" t="s">
        <v>2621</v>
      </c>
      <c r="D262" s="108"/>
      <c r="E262" s="109"/>
      <c r="F262" s="110"/>
      <c r="G262" s="1"/>
      <c r="H262" s="1"/>
      <c r="I262" s="1"/>
      <c r="J262" s="159"/>
      <c r="K262" s="173"/>
      <c r="L262" s="160"/>
      <c r="M262" s="159"/>
      <c r="N262" s="169"/>
      <c r="O262" s="169"/>
      <c r="P262" s="1"/>
      <c r="Q262" s="40"/>
      <c r="R262" s="166" t="s">
        <v>2234</v>
      </c>
      <c r="S262" s="62"/>
      <c r="T262" s="62"/>
      <c r="U262" s="62"/>
      <c r="V262" s="62"/>
      <c r="W262" s="62"/>
      <c r="X262" s="168"/>
      <c r="Y262" s="167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165"/>
      <c r="AP262" s="195"/>
      <c r="AQ262" s="173"/>
      <c r="AR262" s="159"/>
      <c r="AS262" s="159"/>
      <c r="AT262" s="161"/>
      <c r="AU262" s="89">
        <f>ROUND(L261*X264,0)</f>
        <v>668</v>
      </c>
      <c r="AV262" s="9"/>
    </row>
    <row r="263" spans="1:48" ht="14.25" customHeight="1" x14ac:dyDescent="0.3">
      <c r="A263" s="6">
        <v>22</v>
      </c>
      <c r="B263" s="154">
        <v>4492</v>
      </c>
      <c r="C263" s="49" t="s">
        <v>2620</v>
      </c>
      <c r="D263" s="108"/>
      <c r="E263" s="109"/>
      <c r="F263" s="110"/>
      <c r="G263" s="1"/>
      <c r="H263" s="1"/>
      <c r="I263" s="1"/>
      <c r="J263" s="159"/>
      <c r="K263" s="173"/>
      <c r="L263" s="160"/>
      <c r="M263" s="159"/>
      <c r="N263" s="169"/>
      <c r="O263" s="169"/>
      <c r="P263" s="1"/>
      <c r="Q263" s="40"/>
      <c r="R263" s="67" t="s">
        <v>2231</v>
      </c>
      <c r="S263" s="58"/>
      <c r="T263" s="58"/>
      <c r="U263" s="58"/>
      <c r="V263" s="58"/>
      <c r="W263" s="58"/>
      <c r="X263" s="158"/>
      <c r="Y263" s="74"/>
      <c r="Z263" s="304" t="s">
        <v>2230</v>
      </c>
      <c r="AA263" s="305"/>
      <c r="AB263" s="305"/>
      <c r="AC263" s="305"/>
      <c r="AD263" s="305"/>
      <c r="AE263" s="306"/>
      <c r="AF263" s="62" t="s">
        <v>2244</v>
      </c>
      <c r="AG263" s="62"/>
      <c r="AH263" s="62"/>
      <c r="AI263" s="62"/>
      <c r="AJ263" s="62"/>
      <c r="AK263" s="62"/>
      <c r="AL263" s="62"/>
      <c r="AM263" s="62"/>
      <c r="AN263" s="62"/>
      <c r="AO263" s="50" t="s">
        <v>2224</v>
      </c>
      <c r="AP263" s="142">
        <v>0.7</v>
      </c>
      <c r="AQ263" s="157"/>
      <c r="AR263" s="156"/>
      <c r="AS263" s="156"/>
      <c r="AT263" s="155"/>
      <c r="AU263" s="89">
        <f>ROUND(ROUND(L261*X264,0)*AP263,0)</f>
        <v>468</v>
      </c>
      <c r="AV263" s="9"/>
    </row>
    <row r="264" spans="1:48" ht="14.25" customHeight="1" x14ac:dyDescent="0.3">
      <c r="A264" s="6">
        <v>22</v>
      </c>
      <c r="B264" s="154" t="s">
        <v>59</v>
      </c>
      <c r="C264" s="49" t="s">
        <v>2619</v>
      </c>
      <c r="D264" s="108"/>
      <c r="E264" s="109"/>
      <c r="F264" s="110"/>
      <c r="G264" s="1"/>
      <c r="H264" s="1"/>
      <c r="I264" s="1"/>
      <c r="J264" s="159"/>
      <c r="K264" s="173"/>
      <c r="L264" s="160"/>
      <c r="M264" s="159"/>
      <c r="N264" s="169"/>
      <c r="O264" s="169"/>
      <c r="P264" s="1"/>
      <c r="Q264" s="40"/>
      <c r="R264" s="7"/>
      <c r="S264" s="7"/>
      <c r="T264" s="7"/>
      <c r="U264" s="7"/>
      <c r="V264" s="7"/>
      <c r="W264" s="127" t="s">
        <v>2224</v>
      </c>
      <c r="X264" s="150">
        <v>0.96499999999999997</v>
      </c>
      <c r="Y264" s="149"/>
      <c r="Z264" s="307"/>
      <c r="AA264" s="308"/>
      <c r="AB264" s="308"/>
      <c r="AC264" s="308"/>
      <c r="AD264" s="308"/>
      <c r="AE264" s="309"/>
      <c r="AF264" s="62" t="s">
        <v>2248</v>
      </c>
      <c r="AG264" s="62"/>
      <c r="AH264" s="62"/>
      <c r="AI264" s="62"/>
      <c r="AJ264" s="62"/>
      <c r="AK264" s="62"/>
      <c r="AL264" s="62"/>
      <c r="AM264" s="62"/>
      <c r="AN264" s="62"/>
      <c r="AO264" s="50" t="s">
        <v>2224</v>
      </c>
      <c r="AP264" s="142">
        <v>0.5</v>
      </c>
      <c r="AQ264" s="157"/>
      <c r="AR264" s="156"/>
      <c r="AS264" s="156"/>
      <c r="AT264" s="155"/>
      <c r="AU264" s="89">
        <f>ROUND(ROUND(L261*X264,0)*AP264,0)</f>
        <v>334</v>
      </c>
      <c r="AV264" s="9"/>
    </row>
    <row r="265" spans="1:48" ht="14.25" customHeight="1" x14ac:dyDescent="0.3">
      <c r="A265" s="6">
        <v>22</v>
      </c>
      <c r="B265" s="154" t="s">
        <v>761</v>
      </c>
      <c r="C265" s="49" t="s">
        <v>2618</v>
      </c>
      <c r="D265" s="108"/>
      <c r="E265" s="109"/>
      <c r="F265" s="110"/>
      <c r="G265" s="1"/>
      <c r="H265" s="1"/>
      <c r="I265" s="1"/>
      <c r="J265" s="159"/>
      <c r="K265" s="41"/>
      <c r="L265" s="160"/>
      <c r="M265" s="159"/>
      <c r="N265" s="169"/>
      <c r="O265" s="169"/>
      <c r="P265" s="1"/>
      <c r="Q265" s="40"/>
      <c r="R265" s="30"/>
      <c r="S265" s="50"/>
      <c r="T265" s="50"/>
      <c r="U265" s="50"/>
      <c r="V265" s="50"/>
      <c r="W265" s="50"/>
      <c r="X265" s="52"/>
      <c r="Y265" s="171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165"/>
      <c r="AP265" s="195"/>
      <c r="AQ265" s="310" t="s">
        <v>2255</v>
      </c>
      <c r="AR265" s="311"/>
      <c r="AS265" s="311"/>
      <c r="AT265" s="312"/>
      <c r="AU265" s="89">
        <f>ROUND(L261,0)-AQ268</f>
        <v>687</v>
      </c>
      <c r="AV265" s="9"/>
    </row>
    <row r="266" spans="1:48" ht="14.25" customHeight="1" x14ac:dyDescent="0.3">
      <c r="A266" s="6">
        <v>22</v>
      </c>
      <c r="B266" s="154" t="s">
        <v>760</v>
      </c>
      <c r="C266" s="49" t="s">
        <v>2617</v>
      </c>
      <c r="D266" s="108"/>
      <c r="E266" s="109"/>
      <c r="F266" s="110"/>
      <c r="G266" s="1"/>
      <c r="H266" s="1"/>
      <c r="I266" s="1"/>
      <c r="J266" s="159"/>
      <c r="K266" s="173"/>
      <c r="L266" s="160"/>
      <c r="M266" s="159"/>
      <c r="N266" s="170"/>
      <c r="O266" s="170"/>
      <c r="P266" s="1"/>
      <c r="Q266" s="40"/>
      <c r="R266" s="1"/>
      <c r="S266" s="58"/>
      <c r="T266" s="58"/>
      <c r="U266" s="58"/>
      <c r="V266" s="58"/>
      <c r="W266" s="58"/>
      <c r="X266" s="158"/>
      <c r="Y266" s="74"/>
      <c r="Z266" s="304" t="s">
        <v>2230</v>
      </c>
      <c r="AA266" s="305"/>
      <c r="AB266" s="305"/>
      <c r="AC266" s="305"/>
      <c r="AD266" s="305"/>
      <c r="AE266" s="306"/>
      <c r="AF266" s="62" t="s">
        <v>2244</v>
      </c>
      <c r="AG266" s="62"/>
      <c r="AH266" s="62"/>
      <c r="AI266" s="62"/>
      <c r="AJ266" s="62"/>
      <c r="AK266" s="62"/>
      <c r="AL266" s="62"/>
      <c r="AM266" s="62"/>
      <c r="AN266" s="62"/>
      <c r="AO266" s="50" t="s">
        <v>2224</v>
      </c>
      <c r="AP266" s="142">
        <v>0.7</v>
      </c>
      <c r="AQ266" s="313"/>
      <c r="AR266" s="314"/>
      <c r="AS266" s="314"/>
      <c r="AT266" s="315"/>
      <c r="AU266" s="89">
        <f>ROUND(L261*AP266,0)-AQ268</f>
        <v>479</v>
      </c>
      <c r="AV266" s="9"/>
    </row>
    <row r="267" spans="1:48" ht="14.25" customHeight="1" x14ac:dyDescent="0.3">
      <c r="A267" s="6">
        <v>22</v>
      </c>
      <c r="B267" s="154" t="s">
        <v>759</v>
      </c>
      <c r="C267" s="49" t="s">
        <v>2616</v>
      </c>
      <c r="D267" s="108"/>
      <c r="E267" s="109"/>
      <c r="F267" s="110"/>
      <c r="G267" s="1"/>
      <c r="H267" s="1"/>
      <c r="I267" s="1"/>
      <c r="J267" s="159"/>
      <c r="K267" s="173"/>
      <c r="L267" s="160"/>
      <c r="M267" s="159"/>
      <c r="N267" s="169"/>
      <c r="O267" s="169"/>
      <c r="P267" s="1"/>
      <c r="Q267" s="40"/>
      <c r="R267" s="1"/>
      <c r="S267" s="58"/>
      <c r="T267" s="58"/>
      <c r="U267" s="58"/>
      <c r="V267" s="58"/>
      <c r="W267" s="58"/>
      <c r="X267" s="158"/>
      <c r="Y267" s="74"/>
      <c r="Z267" s="307"/>
      <c r="AA267" s="308"/>
      <c r="AB267" s="308"/>
      <c r="AC267" s="308"/>
      <c r="AD267" s="308"/>
      <c r="AE267" s="309"/>
      <c r="AF267" s="62" t="s">
        <v>2248</v>
      </c>
      <c r="AG267" s="62"/>
      <c r="AH267" s="62"/>
      <c r="AI267" s="62"/>
      <c r="AJ267" s="62"/>
      <c r="AK267" s="62"/>
      <c r="AL267" s="62"/>
      <c r="AM267" s="62"/>
      <c r="AN267" s="62"/>
      <c r="AO267" s="50" t="s">
        <v>2224</v>
      </c>
      <c r="AP267" s="142">
        <v>0.5</v>
      </c>
      <c r="AQ267" s="313"/>
      <c r="AR267" s="314"/>
      <c r="AS267" s="314"/>
      <c r="AT267" s="315"/>
      <c r="AU267" s="89">
        <f>ROUND(L261*AP267,0)-AQ268</f>
        <v>341</v>
      </c>
      <c r="AV267" s="9"/>
    </row>
    <row r="268" spans="1:48" ht="14.25" customHeight="1" x14ac:dyDescent="0.3">
      <c r="A268" s="6">
        <v>22</v>
      </c>
      <c r="B268" s="154" t="s">
        <v>758</v>
      </c>
      <c r="C268" s="49" t="s">
        <v>2615</v>
      </c>
      <c r="D268" s="108"/>
      <c r="E268" s="109"/>
      <c r="F268" s="110"/>
      <c r="G268" s="1"/>
      <c r="H268" s="1"/>
      <c r="I268" s="1"/>
      <c r="J268" s="159"/>
      <c r="K268" s="173"/>
      <c r="L268" s="160"/>
      <c r="M268" s="159"/>
      <c r="N268" s="169"/>
      <c r="O268" s="169"/>
      <c r="P268" s="1"/>
      <c r="Q268" s="40"/>
      <c r="R268" s="166" t="s">
        <v>2234</v>
      </c>
      <c r="S268" s="62"/>
      <c r="T268" s="62"/>
      <c r="U268" s="62"/>
      <c r="V268" s="62"/>
      <c r="W268" s="62"/>
      <c r="X268" s="168"/>
      <c r="Y268" s="167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165"/>
      <c r="AP268" s="195"/>
      <c r="AQ268" s="163">
        <v>5</v>
      </c>
      <c r="AR268" s="162" t="s">
        <v>2251</v>
      </c>
      <c r="AS268" s="162"/>
      <c r="AT268" s="161"/>
      <c r="AU268" s="89">
        <f>ROUND(L261*X270,0)-AQ268</f>
        <v>663</v>
      </c>
      <c r="AV268" s="9"/>
    </row>
    <row r="269" spans="1:48" ht="14.25" customHeight="1" x14ac:dyDescent="0.3">
      <c r="A269" s="6">
        <v>22</v>
      </c>
      <c r="B269" s="154" t="s">
        <v>757</v>
      </c>
      <c r="C269" s="49" t="s">
        <v>2614</v>
      </c>
      <c r="D269" s="108"/>
      <c r="E269" s="109"/>
      <c r="F269" s="110"/>
      <c r="G269" s="1"/>
      <c r="H269" s="1"/>
      <c r="I269" s="1"/>
      <c r="J269" s="159"/>
      <c r="K269" s="173"/>
      <c r="L269" s="160"/>
      <c r="M269" s="159"/>
      <c r="N269" s="169"/>
      <c r="O269" s="169"/>
      <c r="P269" s="1"/>
      <c r="Q269" s="40"/>
      <c r="R269" s="67" t="s">
        <v>2231</v>
      </c>
      <c r="S269" s="58"/>
      <c r="T269" s="58"/>
      <c r="U269" s="58"/>
      <c r="V269" s="58"/>
      <c r="W269" s="58"/>
      <c r="X269" s="158"/>
      <c r="Y269" s="74"/>
      <c r="Z269" s="304" t="s">
        <v>2230</v>
      </c>
      <c r="AA269" s="305"/>
      <c r="AB269" s="305"/>
      <c r="AC269" s="305"/>
      <c r="AD269" s="305"/>
      <c r="AE269" s="306"/>
      <c r="AF269" s="62" t="s">
        <v>2244</v>
      </c>
      <c r="AG269" s="62"/>
      <c r="AH269" s="62"/>
      <c r="AI269" s="62"/>
      <c r="AJ269" s="62"/>
      <c r="AK269" s="62"/>
      <c r="AL269" s="62"/>
      <c r="AM269" s="62"/>
      <c r="AN269" s="62"/>
      <c r="AO269" s="50" t="s">
        <v>2224</v>
      </c>
      <c r="AP269" s="142">
        <v>0.7</v>
      </c>
      <c r="AQ269" s="157"/>
      <c r="AR269" s="156"/>
      <c r="AS269" s="156"/>
      <c r="AT269" s="155"/>
      <c r="AU269" s="89">
        <f>ROUND(ROUND(L261*X270,0)*AP269,0)-AQ268</f>
        <v>463</v>
      </c>
      <c r="AV269" s="9"/>
    </row>
    <row r="270" spans="1:48" ht="14.25" customHeight="1" x14ac:dyDescent="0.3">
      <c r="A270" s="6">
        <v>22</v>
      </c>
      <c r="B270" s="154" t="s">
        <v>756</v>
      </c>
      <c r="C270" s="49" t="s">
        <v>2613</v>
      </c>
      <c r="D270" s="108"/>
      <c r="E270" s="109"/>
      <c r="F270" s="110"/>
      <c r="G270" s="1"/>
      <c r="H270" s="1"/>
      <c r="I270" s="1"/>
      <c r="J270" s="159"/>
      <c r="K270" s="173"/>
      <c r="L270" s="160"/>
      <c r="M270" s="159"/>
      <c r="N270" s="169"/>
      <c r="O270" s="169"/>
      <c r="P270" s="1"/>
      <c r="Q270" s="40"/>
      <c r="R270" s="7"/>
      <c r="S270" s="7"/>
      <c r="T270" s="7"/>
      <c r="U270" s="7"/>
      <c r="V270" s="7"/>
      <c r="W270" s="127" t="s">
        <v>2224</v>
      </c>
      <c r="X270" s="150">
        <v>0.96499999999999997</v>
      </c>
      <c r="Y270" s="149"/>
      <c r="Z270" s="307"/>
      <c r="AA270" s="308"/>
      <c r="AB270" s="308"/>
      <c r="AC270" s="308"/>
      <c r="AD270" s="308"/>
      <c r="AE270" s="309"/>
      <c r="AF270" s="62" t="s">
        <v>2248</v>
      </c>
      <c r="AG270" s="62"/>
      <c r="AH270" s="62"/>
      <c r="AI270" s="62"/>
      <c r="AJ270" s="62"/>
      <c r="AK270" s="62"/>
      <c r="AL270" s="62"/>
      <c r="AM270" s="62"/>
      <c r="AN270" s="62"/>
      <c r="AO270" s="50" t="s">
        <v>2224</v>
      </c>
      <c r="AP270" s="142">
        <v>0.5</v>
      </c>
      <c r="AQ270" s="172"/>
      <c r="AR270" s="146"/>
      <c r="AS270" s="146"/>
      <c r="AT270" s="145"/>
      <c r="AU270" s="89">
        <f>ROUND(ROUND(L261*X270,0)*AP270,0)-AQ268</f>
        <v>329</v>
      </c>
      <c r="AV270" s="9"/>
    </row>
    <row r="271" spans="1:48" ht="14.25" customHeight="1" x14ac:dyDescent="0.3">
      <c r="A271" s="6">
        <v>22</v>
      </c>
      <c r="B271" s="154">
        <v>4501</v>
      </c>
      <c r="C271" s="49" t="s">
        <v>2612</v>
      </c>
      <c r="D271" s="108"/>
      <c r="E271" s="109"/>
      <c r="F271" s="110"/>
      <c r="G271" s="298" t="s">
        <v>2611</v>
      </c>
      <c r="H271" s="299"/>
      <c r="I271" s="299"/>
      <c r="J271" s="300"/>
      <c r="K271" s="47" t="s">
        <v>2513</v>
      </c>
      <c r="L271" s="36"/>
      <c r="M271" s="30"/>
      <c r="N271" s="184"/>
      <c r="O271" s="184"/>
      <c r="P271" s="30"/>
      <c r="Q271" s="48"/>
      <c r="R271" s="30"/>
      <c r="S271" s="50"/>
      <c r="T271" s="50"/>
      <c r="U271" s="50"/>
      <c r="V271" s="50"/>
      <c r="W271" s="50"/>
      <c r="X271" s="52"/>
      <c r="Y271" s="171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165"/>
      <c r="AP271" s="164"/>
      <c r="AQ271" s="176"/>
      <c r="AR271" s="165"/>
      <c r="AS271" s="165"/>
      <c r="AT271" s="175"/>
      <c r="AU271" s="89">
        <f>ROUND(L273,0)</f>
        <v>431</v>
      </c>
      <c r="AV271" s="9"/>
    </row>
    <row r="272" spans="1:48" ht="14.25" customHeight="1" x14ac:dyDescent="0.3">
      <c r="A272" s="6">
        <v>22</v>
      </c>
      <c r="B272" s="154">
        <v>4502</v>
      </c>
      <c r="C272" s="49" t="s">
        <v>2610</v>
      </c>
      <c r="D272" s="108"/>
      <c r="E272" s="109"/>
      <c r="F272" s="110"/>
      <c r="G272" s="301"/>
      <c r="H272" s="302"/>
      <c r="I272" s="302"/>
      <c r="J272" s="303"/>
      <c r="K272" s="41" t="s">
        <v>2511</v>
      </c>
      <c r="L272" s="33"/>
      <c r="M272" s="1"/>
      <c r="N272" s="170"/>
      <c r="O272" s="170"/>
      <c r="P272" s="159"/>
      <c r="Q272" s="40"/>
      <c r="R272" s="1"/>
      <c r="S272" s="58"/>
      <c r="T272" s="58"/>
      <c r="U272" s="58"/>
      <c r="V272" s="58"/>
      <c r="W272" s="58"/>
      <c r="X272" s="158"/>
      <c r="Y272" s="74"/>
      <c r="Z272" s="304" t="s">
        <v>2230</v>
      </c>
      <c r="AA272" s="305"/>
      <c r="AB272" s="305"/>
      <c r="AC272" s="305"/>
      <c r="AD272" s="305"/>
      <c r="AE272" s="306"/>
      <c r="AF272" s="62" t="s">
        <v>2244</v>
      </c>
      <c r="AG272" s="62"/>
      <c r="AH272" s="62"/>
      <c r="AI272" s="62"/>
      <c r="AJ272" s="62"/>
      <c r="AK272" s="62"/>
      <c r="AL272" s="62"/>
      <c r="AM272" s="62"/>
      <c r="AN272" s="62"/>
      <c r="AO272" s="50" t="s">
        <v>2224</v>
      </c>
      <c r="AP272" s="142">
        <v>0.7</v>
      </c>
      <c r="AQ272" s="157"/>
      <c r="AR272" s="156"/>
      <c r="AS272" s="156"/>
      <c r="AT272" s="155"/>
      <c r="AU272" s="89">
        <f>ROUND(L273*AP272,0)</f>
        <v>302</v>
      </c>
      <c r="AV272" s="9"/>
    </row>
    <row r="273" spans="1:48" ht="14.25" customHeight="1" x14ac:dyDescent="0.3">
      <c r="A273" s="6">
        <v>22</v>
      </c>
      <c r="B273" s="154" t="s">
        <v>58</v>
      </c>
      <c r="C273" s="49" t="s">
        <v>2609</v>
      </c>
      <c r="D273" s="108"/>
      <c r="E273" s="109"/>
      <c r="F273" s="110"/>
      <c r="G273" s="301"/>
      <c r="H273" s="302"/>
      <c r="I273" s="302"/>
      <c r="J273" s="303"/>
      <c r="K273" s="41"/>
      <c r="L273" s="174">
        <v>431</v>
      </c>
      <c r="M273" s="1" t="s">
        <v>1860</v>
      </c>
      <c r="N273" s="169"/>
      <c r="O273" s="169"/>
      <c r="P273" s="1"/>
      <c r="Q273" s="40"/>
      <c r="R273" s="1"/>
      <c r="S273" s="58"/>
      <c r="T273" s="58"/>
      <c r="U273" s="58"/>
      <c r="V273" s="58"/>
      <c r="W273" s="58"/>
      <c r="X273" s="158"/>
      <c r="Y273" s="74"/>
      <c r="Z273" s="307"/>
      <c r="AA273" s="308"/>
      <c r="AB273" s="308"/>
      <c r="AC273" s="308"/>
      <c r="AD273" s="308"/>
      <c r="AE273" s="309"/>
      <c r="AF273" s="62" t="s">
        <v>2248</v>
      </c>
      <c r="AG273" s="62"/>
      <c r="AH273" s="62"/>
      <c r="AI273" s="62"/>
      <c r="AJ273" s="62"/>
      <c r="AK273" s="62"/>
      <c r="AL273" s="62"/>
      <c r="AM273" s="62"/>
      <c r="AN273" s="62"/>
      <c r="AO273" s="50" t="s">
        <v>2224</v>
      </c>
      <c r="AP273" s="142">
        <v>0.5</v>
      </c>
      <c r="AQ273" s="157"/>
      <c r="AR273" s="156"/>
      <c r="AS273" s="156"/>
      <c r="AT273" s="155"/>
      <c r="AU273" s="89">
        <f>ROUND(L273*AP273,0)</f>
        <v>216</v>
      </c>
      <c r="AV273" s="9"/>
    </row>
    <row r="274" spans="1:48" ht="14.25" customHeight="1" x14ac:dyDescent="0.3">
      <c r="A274" s="6">
        <v>22</v>
      </c>
      <c r="B274" s="154">
        <v>4503</v>
      </c>
      <c r="C274" s="49" t="s">
        <v>2608</v>
      </c>
      <c r="D274" s="108"/>
      <c r="E274" s="109"/>
      <c r="F274" s="110"/>
      <c r="G274" s="108"/>
      <c r="H274" s="109"/>
      <c r="I274" s="109"/>
      <c r="J274" s="110"/>
      <c r="K274" s="41"/>
      <c r="L274" s="33"/>
      <c r="M274" s="1"/>
      <c r="N274" s="181"/>
      <c r="O274" s="181"/>
      <c r="P274" s="159"/>
      <c r="Q274" s="40"/>
      <c r="R274" s="166" t="s">
        <v>2234</v>
      </c>
      <c r="S274" s="62"/>
      <c r="T274" s="62"/>
      <c r="U274" s="62"/>
      <c r="V274" s="62"/>
      <c r="W274" s="62"/>
      <c r="X274" s="168"/>
      <c r="Y274" s="167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165"/>
      <c r="AP274" s="195"/>
      <c r="AQ274" s="173"/>
      <c r="AR274" s="159"/>
      <c r="AS274" s="159"/>
      <c r="AT274" s="161"/>
      <c r="AU274" s="89">
        <f>ROUND(L273*X276,0)</f>
        <v>416</v>
      </c>
      <c r="AV274" s="9"/>
    </row>
    <row r="275" spans="1:48" ht="14.25" customHeight="1" x14ac:dyDescent="0.3">
      <c r="A275" s="6">
        <v>22</v>
      </c>
      <c r="B275" s="154">
        <v>4504</v>
      </c>
      <c r="C275" s="49" t="s">
        <v>2607</v>
      </c>
      <c r="D275" s="108"/>
      <c r="E275" s="109"/>
      <c r="F275" s="110"/>
      <c r="G275" s="1"/>
      <c r="H275" s="1"/>
      <c r="I275" s="1"/>
      <c r="J275" s="1"/>
      <c r="K275" s="173"/>
      <c r="L275" s="160"/>
      <c r="M275" s="159"/>
      <c r="N275" s="181"/>
      <c r="O275" s="181"/>
      <c r="P275" s="159"/>
      <c r="Q275" s="40"/>
      <c r="R275" s="67" t="s">
        <v>2231</v>
      </c>
      <c r="S275" s="58"/>
      <c r="T275" s="58"/>
      <c r="U275" s="58"/>
      <c r="V275" s="58"/>
      <c r="W275" s="58"/>
      <c r="X275" s="158"/>
      <c r="Y275" s="74"/>
      <c r="Z275" s="304" t="s">
        <v>2230</v>
      </c>
      <c r="AA275" s="305"/>
      <c r="AB275" s="305"/>
      <c r="AC275" s="305"/>
      <c r="AD275" s="305"/>
      <c r="AE275" s="306"/>
      <c r="AF275" s="62" t="s">
        <v>2244</v>
      </c>
      <c r="AG275" s="62"/>
      <c r="AH275" s="62"/>
      <c r="AI275" s="62"/>
      <c r="AJ275" s="62"/>
      <c r="AK275" s="62"/>
      <c r="AL275" s="62"/>
      <c r="AM275" s="62"/>
      <c r="AN275" s="62"/>
      <c r="AO275" s="50" t="s">
        <v>2224</v>
      </c>
      <c r="AP275" s="142">
        <v>0.7</v>
      </c>
      <c r="AQ275" s="157"/>
      <c r="AR275" s="156"/>
      <c r="AS275" s="156"/>
      <c r="AT275" s="155"/>
      <c r="AU275" s="89">
        <f>ROUND(ROUND(L273*X276,0)*AP275,0)</f>
        <v>291</v>
      </c>
      <c r="AV275" s="9"/>
    </row>
    <row r="276" spans="1:48" ht="14.25" customHeight="1" x14ac:dyDescent="0.3">
      <c r="A276" s="6">
        <v>22</v>
      </c>
      <c r="B276" s="154" t="s">
        <v>57</v>
      </c>
      <c r="C276" s="49" t="s">
        <v>2606</v>
      </c>
      <c r="D276" s="108"/>
      <c r="E276" s="109"/>
      <c r="F276" s="110"/>
      <c r="G276" s="1"/>
      <c r="H276" s="1"/>
      <c r="I276" s="1"/>
      <c r="J276" s="1"/>
      <c r="K276" s="173"/>
      <c r="L276" s="160"/>
      <c r="M276" s="159"/>
      <c r="N276" s="181"/>
      <c r="O276" s="181"/>
      <c r="P276" s="159"/>
      <c r="Q276" s="40"/>
      <c r="R276" s="7"/>
      <c r="S276" s="7"/>
      <c r="T276" s="7"/>
      <c r="U276" s="7"/>
      <c r="V276" s="7"/>
      <c r="W276" s="127" t="s">
        <v>2224</v>
      </c>
      <c r="X276" s="150">
        <v>0.96499999999999997</v>
      </c>
      <c r="Y276" s="149"/>
      <c r="Z276" s="307"/>
      <c r="AA276" s="308"/>
      <c r="AB276" s="308"/>
      <c r="AC276" s="308"/>
      <c r="AD276" s="308"/>
      <c r="AE276" s="309"/>
      <c r="AF276" s="62" t="s">
        <v>2248</v>
      </c>
      <c r="AG276" s="62"/>
      <c r="AH276" s="62"/>
      <c r="AI276" s="62"/>
      <c r="AJ276" s="62"/>
      <c r="AK276" s="62"/>
      <c r="AL276" s="62"/>
      <c r="AM276" s="62"/>
      <c r="AN276" s="62"/>
      <c r="AO276" s="50" t="s">
        <v>2224</v>
      </c>
      <c r="AP276" s="142">
        <v>0.5</v>
      </c>
      <c r="AQ276" s="157"/>
      <c r="AR276" s="156"/>
      <c r="AS276" s="156"/>
      <c r="AT276" s="155"/>
      <c r="AU276" s="89">
        <f>ROUND(ROUND(L273*X276,0)*AP276,0)</f>
        <v>208</v>
      </c>
      <c r="AV276" s="9"/>
    </row>
    <row r="277" spans="1:48" ht="14.25" customHeight="1" x14ac:dyDescent="0.3">
      <c r="A277" s="6">
        <v>22</v>
      </c>
      <c r="B277" s="154" t="s">
        <v>755</v>
      </c>
      <c r="C277" s="49" t="s">
        <v>2605</v>
      </c>
      <c r="D277" s="108"/>
      <c r="E277" s="109"/>
      <c r="F277" s="110"/>
      <c r="G277" s="1"/>
      <c r="H277" s="1"/>
      <c r="I277" s="1"/>
      <c r="J277" s="1"/>
      <c r="K277" s="41"/>
      <c r="L277" s="33"/>
      <c r="M277" s="1"/>
      <c r="N277" s="170"/>
      <c r="O277" s="170"/>
      <c r="P277" s="1"/>
      <c r="Q277" s="40"/>
      <c r="R277" s="30"/>
      <c r="S277" s="50"/>
      <c r="T277" s="50"/>
      <c r="U277" s="50"/>
      <c r="V277" s="50"/>
      <c r="W277" s="50"/>
      <c r="X277" s="52"/>
      <c r="Y277" s="171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165"/>
      <c r="AP277" s="195"/>
      <c r="AQ277" s="310" t="s">
        <v>2255</v>
      </c>
      <c r="AR277" s="311"/>
      <c r="AS277" s="311"/>
      <c r="AT277" s="312"/>
      <c r="AU277" s="89">
        <f>ROUND(L273,0)-AQ280</f>
        <v>426</v>
      </c>
      <c r="AV277" s="9"/>
    </row>
    <row r="278" spans="1:48" ht="14.25" customHeight="1" x14ac:dyDescent="0.3">
      <c r="A278" s="6">
        <v>22</v>
      </c>
      <c r="B278" s="154" t="s">
        <v>754</v>
      </c>
      <c r="C278" s="49" t="s">
        <v>2604</v>
      </c>
      <c r="D278" s="108"/>
      <c r="E278" s="109"/>
      <c r="F278" s="110"/>
      <c r="G278" s="108"/>
      <c r="H278" s="109"/>
      <c r="I278" s="109"/>
      <c r="J278" s="109"/>
      <c r="K278" s="41"/>
      <c r="L278" s="33"/>
      <c r="M278" s="1"/>
      <c r="N278" s="170"/>
      <c r="O278" s="170"/>
      <c r="P278" s="1"/>
      <c r="Q278" s="40"/>
      <c r="R278" s="1"/>
      <c r="S278" s="58"/>
      <c r="T278" s="58"/>
      <c r="U278" s="58"/>
      <c r="V278" s="58"/>
      <c r="W278" s="58"/>
      <c r="X278" s="158"/>
      <c r="Y278" s="74"/>
      <c r="Z278" s="304" t="s">
        <v>2230</v>
      </c>
      <c r="AA278" s="305"/>
      <c r="AB278" s="305"/>
      <c r="AC278" s="305"/>
      <c r="AD278" s="305"/>
      <c r="AE278" s="306"/>
      <c r="AF278" s="62" t="s">
        <v>2244</v>
      </c>
      <c r="AG278" s="62"/>
      <c r="AH278" s="62"/>
      <c r="AI278" s="62"/>
      <c r="AJ278" s="62"/>
      <c r="AK278" s="62"/>
      <c r="AL278" s="62"/>
      <c r="AM278" s="62"/>
      <c r="AN278" s="62"/>
      <c r="AO278" s="50" t="s">
        <v>2224</v>
      </c>
      <c r="AP278" s="142">
        <v>0.7</v>
      </c>
      <c r="AQ278" s="313"/>
      <c r="AR278" s="314"/>
      <c r="AS278" s="314"/>
      <c r="AT278" s="315"/>
      <c r="AU278" s="89">
        <f>ROUND(L273*AP278,0)-AQ280</f>
        <v>297</v>
      </c>
      <c r="AV278" s="9"/>
    </row>
    <row r="279" spans="1:48" ht="14.25" customHeight="1" x14ac:dyDescent="0.3">
      <c r="A279" s="6">
        <v>22</v>
      </c>
      <c r="B279" s="154" t="s">
        <v>753</v>
      </c>
      <c r="C279" s="49" t="s">
        <v>2603</v>
      </c>
      <c r="D279" s="108"/>
      <c r="E279" s="109"/>
      <c r="F279" s="110"/>
      <c r="G279" s="108"/>
      <c r="H279" s="109"/>
      <c r="I279" s="109"/>
      <c r="J279" s="109"/>
      <c r="K279" s="41"/>
      <c r="L279" s="33"/>
      <c r="M279" s="1"/>
      <c r="N279" s="169"/>
      <c r="O279" s="169"/>
      <c r="P279" s="1"/>
      <c r="Q279" s="40"/>
      <c r="R279" s="1"/>
      <c r="S279" s="58"/>
      <c r="T279" s="58"/>
      <c r="U279" s="58"/>
      <c r="V279" s="58"/>
      <c r="W279" s="58"/>
      <c r="X279" s="158"/>
      <c r="Y279" s="74"/>
      <c r="Z279" s="307"/>
      <c r="AA279" s="308"/>
      <c r="AB279" s="308"/>
      <c r="AC279" s="308"/>
      <c r="AD279" s="308"/>
      <c r="AE279" s="309"/>
      <c r="AF279" s="62" t="s">
        <v>2248</v>
      </c>
      <c r="AG279" s="62"/>
      <c r="AH279" s="62"/>
      <c r="AI279" s="62"/>
      <c r="AJ279" s="62"/>
      <c r="AK279" s="62"/>
      <c r="AL279" s="62"/>
      <c r="AM279" s="62"/>
      <c r="AN279" s="62"/>
      <c r="AO279" s="50" t="s">
        <v>2224</v>
      </c>
      <c r="AP279" s="142">
        <v>0.5</v>
      </c>
      <c r="AQ279" s="313"/>
      <c r="AR279" s="314"/>
      <c r="AS279" s="314"/>
      <c r="AT279" s="315"/>
      <c r="AU279" s="89">
        <f>ROUND(L273*AP279,0)-AQ280</f>
        <v>211</v>
      </c>
      <c r="AV279" s="9"/>
    </row>
    <row r="280" spans="1:48" ht="14.25" customHeight="1" x14ac:dyDescent="0.3">
      <c r="A280" s="6">
        <v>22</v>
      </c>
      <c r="B280" s="154" t="s">
        <v>752</v>
      </c>
      <c r="C280" s="49" t="s">
        <v>2602</v>
      </c>
      <c r="D280" s="108"/>
      <c r="E280" s="109"/>
      <c r="F280" s="110"/>
      <c r="G280" s="108"/>
      <c r="H280" s="109"/>
      <c r="I280" s="109"/>
      <c r="J280" s="109"/>
      <c r="K280" s="41"/>
      <c r="L280" s="33"/>
      <c r="M280" s="1"/>
      <c r="N280" s="181"/>
      <c r="O280" s="181"/>
      <c r="P280" s="159"/>
      <c r="Q280" s="40"/>
      <c r="R280" s="166" t="s">
        <v>2234</v>
      </c>
      <c r="S280" s="62"/>
      <c r="T280" s="62"/>
      <c r="U280" s="62"/>
      <c r="V280" s="62"/>
      <c r="W280" s="62"/>
      <c r="X280" s="168"/>
      <c r="Y280" s="167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165"/>
      <c r="AP280" s="195"/>
      <c r="AQ280" s="163">
        <v>5</v>
      </c>
      <c r="AR280" s="162" t="s">
        <v>2251</v>
      </c>
      <c r="AS280" s="162"/>
      <c r="AT280" s="161"/>
      <c r="AU280" s="89">
        <f>ROUND(L273*X282,0)-AQ280</f>
        <v>411</v>
      </c>
      <c r="AV280" s="9"/>
    </row>
    <row r="281" spans="1:48" ht="14.25" customHeight="1" x14ac:dyDescent="0.3">
      <c r="A281" s="6">
        <v>22</v>
      </c>
      <c r="B281" s="154" t="s">
        <v>751</v>
      </c>
      <c r="C281" s="49" t="s">
        <v>2601</v>
      </c>
      <c r="D281" s="108"/>
      <c r="E281" s="109"/>
      <c r="F281" s="110"/>
      <c r="G281" s="1"/>
      <c r="H281" s="1"/>
      <c r="I281" s="1"/>
      <c r="J281" s="1"/>
      <c r="K281" s="173"/>
      <c r="L281" s="160"/>
      <c r="M281" s="159"/>
      <c r="N281" s="181"/>
      <c r="O281" s="181"/>
      <c r="P281" s="159"/>
      <c r="Q281" s="40"/>
      <c r="R281" s="67" t="s">
        <v>2231</v>
      </c>
      <c r="S281" s="58"/>
      <c r="T281" s="58"/>
      <c r="U281" s="58"/>
      <c r="V281" s="58"/>
      <c r="W281" s="58"/>
      <c r="X281" s="158"/>
      <c r="Y281" s="74"/>
      <c r="Z281" s="304" t="s">
        <v>2230</v>
      </c>
      <c r="AA281" s="305"/>
      <c r="AB281" s="305"/>
      <c r="AC281" s="305"/>
      <c r="AD281" s="305"/>
      <c r="AE281" s="306"/>
      <c r="AF281" s="62" t="s">
        <v>2244</v>
      </c>
      <c r="AG281" s="62"/>
      <c r="AH281" s="62"/>
      <c r="AI281" s="62"/>
      <c r="AJ281" s="62"/>
      <c r="AK281" s="62"/>
      <c r="AL281" s="62"/>
      <c r="AM281" s="62"/>
      <c r="AN281" s="62"/>
      <c r="AO281" s="50" t="s">
        <v>2224</v>
      </c>
      <c r="AP281" s="142">
        <v>0.7</v>
      </c>
      <c r="AQ281" s="157"/>
      <c r="AR281" s="156"/>
      <c r="AS281" s="156"/>
      <c r="AT281" s="155"/>
      <c r="AU281" s="89">
        <f>ROUND(ROUND(L273*X282,0)*AP281,0)-AQ280</f>
        <v>286</v>
      </c>
      <c r="AV281" s="9"/>
    </row>
    <row r="282" spans="1:48" ht="14.25" customHeight="1" x14ac:dyDescent="0.3">
      <c r="A282" s="6">
        <v>22</v>
      </c>
      <c r="B282" s="154" t="s">
        <v>750</v>
      </c>
      <c r="C282" s="49" t="s">
        <v>2600</v>
      </c>
      <c r="D282" s="108"/>
      <c r="E282" s="109"/>
      <c r="F282" s="110"/>
      <c r="G282" s="1"/>
      <c r="H282" s="1"/>
      <c r="I282" s="1"/>
      <c r="J282" s="1"/>
      <c r="K282" s="173"/>
      <c r="L282" s="160"/>
      <c r="M282" s="159"/>
      <c r="N282" s="181"/>
      <c r="O282" s="181"/>
      <c r="P282" s="159"/>
      <c r="Q282" s="40"/>
      <c r="R282" s="7"/>
      <c r="S282" s="7"/>
      <c r="T282" s="7"/>
      <c r="U282" s="7"/>
      <c r="V282" s="7"/>
      <c r="W282" s="127" t="s">
        <v>2224</v>
      </c>
      <c r="X282" s="150">
        <v>0.96499999999999997</v>
      </c>
      <c r="Y282" s="149"/>
      <c r="Z282" s="307"/>
      <c r="AA282" s="308"/>
      <c r="AB282" s="308"/>
      <c r="AC282" s="308"/>
      <c r="AD282" s="308"/>
      <c r="AE282" s="309"/>
      <c r="AF282" s="62" t="s">
        <v>2248</v>
      </c>
      <c r="AG282" s="62"/>
      <c r="AH282" s="62"/>
      <c r="AI282" s="62"/>
      <c r="AJ282" s="62"/>
      <c r="AK282" s="62"/>
      <c r="AL282" s="62"/>
      <c r="AM282" s="62"/>
      <c r="AN282" s="62"/>
      <c r="AO282" s="50" t="s">
        <v>2224</v>
      </c>
      <c r="AP282" s="142">
        <v>0.5</v>
      </c>
      <c r="AQ282" s="172"/>
      <c r="AR282" s="146"/>
      <c r="AS282" s="146"/>
      <c r="AT282" s="145"/>
      <c r="AU282" s="89">
        <f>ROUND(ROUND(L273*X282,0)*AP282,0)-AQ280</f>
        <v>203</v>
      </c>
      <c r="AV282" s="9"/>
    </row>
    <row r="283" spans="1:48" ht="14.25" customHeight="1" x14ac:dyDescent="0.3">
      <c r="A283" s="6">
        <v>22</v>
      </c>
      <c r="B283" s="154">
        <v>4505</v>
      </c>
      <c r="C283" s="49" t="s">
        <v>2599</v>
      </c>
      <c r="D283" s="108"/>
      <c r="E283" s="109"/>
      <c r="F283" s="110"/>
      <c r="G283" s="1"/>
      <c r="H283" s="1"/>
      <c r="I283" s="1"/>
      <c r="J283" s="159"/>
      <c r="K283" s="47" t="s">
        <v>2499</v>
      </c>
      <c r="L283" s="164"/>
      <c r="M283" s="165"/>
      <c r="N283" s="186"/>
      <c r="O283" s="186"/>
      <c r="P283" s="30"/>
      <c r="Q283" s="48"/>
      <c r="R283" s="30"/>
      <c r="S283" s="50"/>
      <c r="T283" s="50"/>
      <c r="U283" s="50"/>
      <c r="V283" s="50"/>
      <c r="W283" s="50"/>
      <c r="X283" s="52"/>
      <c r="Y283" s="171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165"/>
      <c r="AP283" s="164"/>
      <c r="AQ283" s="176"/>
      <c r="AR283" s="165"/>
      <c r="AS283" s="165"/>
      <c r="AT283" s="175"/>
      <c r="AU283" s="89">
        <f>ROUND(L285,0)</f>
        <v>692</v>
      </c>
      <c r="AV283" s="9"/>
    </row>
    <row r="284" spans="1:48" ht="14.25" customHeight="1" x14ac:dyDescent="0.3">
      <c r="A284" s="6">
        <v>22</v>
      </c>
      <c r="B284" s="154">
        <v>4506</v>
      </c>
      <c r="C284" s="49" t="s">
        <v>2598</v>
      </c>
      <c r="D284" s="108"/>
      <c r="E284" s="109"/>
      <c r="F284" s="110"/>
      <c r="G284" s="1"/>
      <c r="H284" s="1"/>
      <c r="I284" s="1"/>
      <c r="J284" s="159"/>
      <c r="K284" s="173"/>
      <c r="L284" s="160"/>
      <c r="M284" s="159"/>
      <c r="N284" s="170"/>
      <c r="O284" s="170"/>
      <c r="P284" s="159"/>
      <c r="Q284" s="40"/>
      <c r="R284" s="1"/>
      <c r="S284" s="58"/>
      <c r="T284" s="58"/>
      <c r="U284" s="58"/>
      <c r="V284" s="58"/>
      <c r="W284" s="58"/>
      <c r="X284" s="158"/>
      <c r="Y284" s="74"/>
      <c r="Z284" s="304" t="s">
        <v>2230</v>
      </c>
      <c r="AA284" s="305"/>
      <c r="AB284" s="305"/>
      <c r="AC284" s="305"/>
      <c r="AD284" s="305"/>
      <c r="AE284" s="306"/>
      <c r="AF284" s="62" t="s">
        <v>2244</v>
      </c>
      <c r="AG284" s="62"/>
      <c r="AH284" s="62"/>
      <c r="AI284" s="62"/>
      <c r="AJ284" s="62"/>
      <c r="AK284" s="62"/>
      <c r="AL284" s="62"/>
      <c r="AM284" s="62"/>
      <c r="AN284" s="62"/>
      <c r="AO284" s="50" t="s">
        <v>2224</v>
      </c>
      <c r="AP284" s="142">
        <v>0.7</v>
      </c>
      <c r="AQ284" s="157"/>
      <c r="AR284" s="156"/>
      <c r="AS284" s="156"/>
      <c r="AT284" s="155"/>
      <c r="AU284" s="89">
        <f>ROUND(L285*AP284,0)</f>
        <v>484</v>
      </c>
      <c r="AV284" s="9"/>
    </row>
    <row r="285" spans="1:48" ht="14.25" customHeight="1" x14ac:dyDescent="0.3">
      <c r="A285" s="6">
        <v>22</v>
      </c>
      <c r="B285" s="154" t="s">
        <v>56</v>
      </c>
      <c r="C285" s="49" t="s">
        <v>2597</v>
      </c>
      <c r="D285" s="108"/>
      <c r="E285" s="109"/>
      <c r="F285" s="110"/>
      <c r="G285" s="1"/>
      <c r="H285" s="1"/>
      <c r="I285" s="1"/>
      <c r="J285" s="159"/>
      <c r="K285" s="173"/>
      <c r="L285" s="174">
        <v>692</v>
      </c>
      <c r="M285" s="1" t="s">
        <v>1860</v>
      </c>
      <c r="N285" s="169"/>
      <c r="O285" s="169"/>
      <c r="P285" s="1"/>
      <c r="Q285" s="40"/>
      <c r="R285" s="1"/>
      <c r="S285" s="58"/>
      <c r="T285" s="58"/>
      <c r="U285" s="58"/>
      <c r="V285" s="58"/>
      <c r="W285" s="58"/>
      <c r="X285" s="158"/>
      <c r="Y285" s="74"/>
      <c r="Z285" s="307"/>
      <c r="AA285" s="308"/>
      <c r="AB285" s="308"/>
      <c r="AC285" s="308"/>
      <c r="AD285" s="308"/>
      <c r="AE285" s="309"/>
      <c r="AF285" s="62" t="s">
        <v>2248</v>
      </c>
      <c r="AG285" s="62"/>
      <c r="AH285" s="62"/>
      <c r="AI285" s="62"/>
      <c r="AJ285" s="62"/>
      <c r="AK285" s="62"/>
      <c r="AL285" s="62"/>
      <c r="AM285" s="62"/>
      <c r="AN285" s="62"/>
      <c r="AO285" s="50" t="s">
        <v>2224</v>
      </c>
      <c r="AP285" s="142">
        <v>0.5</v>
      </c>
      <c r="AQ285" s="157"/>
      <c r="AR285" s="156"/>
      <c r="AS285" s="156"/>
      <c r="AT285" s="155"/>
      <c r="AU285" s="89">
        <f>ROUND(L285*AP285,0)</f>
        <v>346</v>
      </c>
      <c r="AV285" s="9"/>
    </row>
    <row r="286" spans="1:48" ht="14.25" customHeight="1" x14ac:dyDescent="0.3">
      <c r="A286" s="6">
        <v>22</v>
      </c>
      <c r="B286" s="154">
        <v>4507</v>
      </c>
      <c r="C286" s="49" t="s">
        <v>2596</v>
      </c>
      <c r="D286" s="108"/>
      <c r="E286" s="109"/>
      <c r="F286" s="110"/>
      <c r="G286" s="1"/>
      <c r="H286" s="1"/>
      <c r="I286" s="1"/>
      <c r="J286" s="159"/>
      <c r="K286" s="173"/>
      <c r="L286" s="160"/>
      <c r="M286" s="159"/>
      <c r="N286" s="169"/>
      <c r="O286" s="169"/>
      <c r="P286" s="1"/>
      <c r="Q286" s="40"/>
      <c r="R286" s="166" t="s">
        <v>2234</v>
      </c>
      <c r="S286" s="62"/>
      <c r="T286" s="62"/>
      <c r="U286" s="62"/>
      <c r="V286" s="62"/>
      <c r="W286" s="62"/>
      <c r="X286" s="168"/>
      <c r="Y286" s="167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165"/>
      <c r="AP286" s="195"/>
      <c r="AQ286" s="173"/>
      <c r="AR286" s="159"/>
      <c r="AS286" s="159"/>
      <c r="AT286" s="161"/>
      <c r="AU286" s="89">
        <f>ROUND(L285*X288,0)</f>
        <v>668</v>
      </c>
      <c r="AV286" s="9"/>
    </row>
    <row r="287" spans="1:48" ht="14.25" customHeight="1" x14ac:dyDescent="0.3">
      <c r="A287" s="6">
        <v>22</v>
      </c>
      <c r="B287" s="154">
        <v>4508</v>
      </c>
      <c r="C287" s="49" t="s">
        <v>2595</v>
      </c>
      <c r="D287" s="108"/>
      <c r="E287" s="109"/>
      <c r="F287" s="110"/>
      <c r="G287" s="1"/>
      <c r="H287" s="1"/>
      <c r="I287" s="1"/>
      <c r="J287" s="159"/>
      <c r="K287" s="173"/>
      <c r="L287" s="160"/>
      <c r="M287" s="159"/>
      <c r="N287" s="169"/>
      <c r="O287" s="169"/>
      <c r="P287" s="1"/>
      <c r="Q287" s="40"/>
      <c r="R287" s="67" t="s">
        <v>2231</v>
      </c>
      <c r="S287" s="58"/>
      <c r="T287" s="58"/>
      <c r="U287" s="58"/>
      <c r="V287" s="58"/>
      <c r="W287" s="58"/>
      <c r="X287" s="158"/>
      <c r="Y287" s="74"/>
      <c r="Z287" s="304" t="s">
        <v>2230</v>
      </c>
      <c r="AA287" s="305"/>
      <c r="AB287" s="305"/>
      <c r="AC287" s="305"/>
      <c r="AD287" s="305"/>
      <c r="AE287" s="306"/>
      <c r="AF287" s="62" t="s">
        <v>2244</v>
      </c>
      <c r="AG287" s="62"/>
      <c r="AH287" s="62"/>
      <c r="AI287" s="62"/>
      <c r="AJ287" s="62"/>
      <c r="AK287" s="62"/>
      <c r="AL287" s="62"/>
      <c r="AM287" s="62"/>
      <c r="AN287" s="62"/>
      <c r="AO287" s="50" t="s">
        <v>2224</v>
      </c>
      <c r="AP287" s="142">
        <v>0.7</v>
      </c>
      <c r="AQ287" s="157"/>
      <c r="AR287" s="156"/>
      <c r="AS287" s="156"/>
      <c r="AT287" s="155"/>
      <c r="AU287" s="89">
        <f>ROUND(ROUND(L285*X288,0)*AP287,0)</f>
        <v>468</v>
      </c>
      <c r="AV287" s="9"/>
    </row>
    <row r="288" spans="1:48" ht="14.25" customHeight="1" x14ac:dyDescent="0.3">
      <c r="A288" s="6">
        <v>22</v>
      </c>
      <c r="B288" s="154" t="s">
        <v>55</v>
      </c>
      <c r="C288" s="49" t="s">
        <v>2594</v>
      </c>
      <c r="D288" s="108"/>
      <c r="E288" s="109"/>
      <c r="F288" s="110"/>
      <c r="G288" s="1"/>
      <c r="H288" s="1"/>
      <c r="I288" s="1"/>
      <c r="J288" s="159"/>
      <c r="K288" s="173"/>
      <c r="L288" s="160"/>
      <c r="M288" s="159"/>
      <c r="N288" s="169"/>
      <c r="O288" s="169"/>
      <c r="P288" s="1"/>
      <c r="Q288" s="40"/>
      <c r="R288" s="7"/>
      <c r="S288" s="7"/>
      <c r="T288" s="7"/>
      <c r="U288" s="7"/>
      <c r="V288" s="7"/>
      <c r="W288" s="127" t="s">
        <v>2224</v>
      </c>
      <c r="X288" s="150">
        <v>0.96499999999999997</v>
      </c>
      <c r="Y288" s="149"/>
      <c r="Z288" s="307"/>
      <c r="AA288" s="308"/>
      <c r="AB288" s="308"/>
      <c r="AC288" s="308"/>
      <c r="AD288" s="308"/>
      <c r="AE288" s="309"/>
      <c r="AF288" s="62" t="s">
        <v>2248</v>
      </c>
      <c r="AG288" s="62"/>
      <c r="AH288" s="62"/>
      <c r="AI288" s="62"/>
      <c r="AJ288" s="62"/>
      <c r="AK288" s="62"/>
      <c r="AL288" s="62"/>
      <c r="AM288" s="62"/>
      <c r="AN288" s="62"/>
      <c r="AO288" s="50" t="s">
        <v>2224</v>
      </c>
      <c r="AP288" s="142">
        <v>0.5</v>
      </c>
      <c r="AQ288" s="157"/>
      <c r="AR288" s="156"/>
      <c r="AS288" s="156"/>
      <c r="AT288" s="155"/>
      <c r="AU288" s="89">
        <f>ROUND(ROUND(L285*X288,0)*AP288,0)</f>
        <v>334</v>
      </c>
      <c r="AV288" s="9"/>
    </row>
    <row r="289" spans="1:48" ht="14.25" customHeight="1" x14ac:dyDescent="0.3">
      <c r="A289" s="6">
        <v>22</v>
      </c>
      <c r="B289" s="154" t="s">
        <v>749</v>
      </c>
      <c r="C289" s="49" t="s">
        <v>2593</v>
      </c>
      <c r="D289" s="108"/>
      <c r="E289" s="109"/>
      <c r="F289" s="110"/>
      <c r="G289" s="1"/>
      <c r="H289" s="1"/>
      <c r="I289" s="1"/>
      <c r="J289" s="159"/>
      <c r="K289" s="41"/>
      <c r="L289" s="160"/>
      <c r="M289" s="159"/>
      <c r="N289" s="181"/>
      <c r="O289" s="181"/>
      <c r="P289" s="1"/>
      <c r="Q289" s="40"/>
      <c r="R289" s="30"/>
      <c r="S289" s="50"/>
      <c r="T289" s="50"/>
      <c r="U289" s="50"/>
      <c r="V289" s="50"/>
      <c r="W289" s="50"/>
      <c r="X289" s="52"/>
      <c r="Y289" s="171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165"/>
      <c r="AP289" s="195"/>
      <c r="AQ289" s="310" t="s">
        <v>2255</v>
      </c>
      <c r="AR289" s="311"/>
      <c r="AS289" s="311"/>
      <c r="AT289" s="312"/>
      <c r="AU289" s="89">
        <f>ROUND(L285,0)-AQ292</f>
        <v>687</v>
      </c>
      <c r="AV289" s="9"/>
    </row>
    <row r="290" spans="1:48" ht="14.25" customHeight="1" x14ac:dyDescent="0.3">
      <c r="A290" s="6">
        <v>22</v>
      </c>
      <c r="B290" s="154" t="s">
        <v>748</v>
      </c>
      <c r="C290" s="49" t="s">
        <v>2592</v>
      </c>
      <c r="D290" s="108"/>
      <c r="E290" s="109"/>
      <c r="F290" s="110"/>
      <c r="G290" s="1"/>
      <c r="H290" s="1"/>
      <c r="I290" s="1"/>
      <c r="J290" s="159"/>
      <c r="K290" s="173"/>
      <c r="L290" s="160"/>
      <c r="M290" s="159"/>
      <c r="N290" s="170"/>
      <c r="O290" s="170"/>
      <c r="P290" s="1"/>
      <c r="Q290" s="40"/>
      <c r="R290" s="1"/>
      <c r="S290" s="58"/>
      <c r="T290" s="58"/>
      <c r="U290" s="58"/>
      <c r="V290" s="58"/>
      <c r="W290" s="58"/>
      <c r="X290" s="158"/>
      <c r="Y290" s="74"/>
      <c r="Z290" s="304" t="s">
        <v>2230</v>
      </c>
      <c r="AA290" s="305"/>
      <c r="AB290" s="305"/>
      <c r="AC290" s="305"/>
      <c r="AD290" s="305"/>
      <c r="AE290" s="306"/>
      <c r="AF290" s="62" t="s">
        <v>2244</v>
      </c>
      <c r="AG290" s="62"/>
      <c r="AH290" s="62"/>
      <c r="AI290" s="62"/>
      <c r="AJ290" s="62"/>
      <c r="AK290" s="62"/>
      <c r="AL290" s="62"/>
      <c r="AM290" s="62"/>
      <c r="AN290" s="62"/>
      <c r="AO290" s="50" t="s">
        <v>2224</v>
      </c>
      <c r="AP290" s="142">
        <v>0.7</v>
      </c>
      <c r="AQ290" s="313"/>
      <c r="AR290" s="314"/>
      <c r="AS290" s="314"/>
      <c r="AT290" s="315"/>
      <c r="AU290" s="89">
        <f>ROUND(L285*AP290,0)-AQ292</f>
        <v>479</v>
      </c>
      <c r="AV290" s="9"/>
    </row>
    <row r="291" spans="1:48" ht="14.25" customHeight="1" x14ac:dyDescent="0.3">
      <c r="A291" s="6">
        <v>22</v>
      </c>
      <c r="B291" s="154" t="s">
        <v>747</v>
      </c>
      <c r="C291" s="49" t="s">
        <v>2591</v>
      </c>
      <c r="D291" s="108"/>
      <c r="E291" s="109"/>
      <c r="F291" s="110"/>
      <c r="G291" s="1"/>
      <c r="H291" s="1"/>
      <c r="I291" s="1"/>
      <c r="J291" s="159"/>
      <c r="K291" s="173"/>
      <c r="L291" s="160"/>
      <c r="M291" s="159"/>
      <c r="N291" s="169"/>
      <c r="O291" s="169"/>
      <c r="P291" s="1"/>
      <c r="Q291" s="40"/>
      <c r="R291" s="1"/>
      <c r="S291" s="58"/>
      <c r="T291" s="58"/>
      <c r="U291" s="58"/>
      <c r="V291" s="58"/>
      <c r="W291" s="58"/>
      <c r="X291" s="158"/>
      <c r="Y291" s="74"/>
      <c r="Z291" s="307"/>
      <c r="AA291" s="308"/>
      <c r="AB291" s="308"/>
      <c r="AC291" s="308"/>
      <c r="AD291" s="308"/>
      <c r="AE291" s="309"/>
      <c r="AF291" s="62" t="s">
        <v>2248</v>
      </c>
      <c r="AG291" s="62"/>
      <c r="AH291" s="62"/>
      <c r="AI291" s="62"/>
      <c r="AJ291" s="62"/>
      <c r="AK291" s="62"/>
      <c r="AL291" s="62"/>
      <c r="AM291" s="62"/>
      <c r="AN291" s="62"/>
      <c r="AO291" s="50" t="s">
        <v>2224</v>
      </c>
      <c r="AP291" s="142">
        <v>0.5</v>
      </c>
      <c r="AQ291" s="313"/>
      <c r="AR291" s="314"/>
      <c r="AS291" s="314"/>
      <c r="AT291" s="315"/>
      <c r="AU291" s="89">
        <f>ROUND(L285*AP291,0)-AQ292</f>
        <v>341</v>
      </c>
      <c r="AV291" s="9"/>
    </row>
    <row r="292" spans="1:48" ht="14.25" customHeight="1" x14ac:dyDescent="0.3">
      <c r="A292" s="6">
        <v>22</v>
      </c>
      <c r="B292" s="154" t="s">
        <v>746</v>
      </c>
      <c r="C292" s="49" t="s">
        <v>2590</v>
      </c>
      <c r="D292" s="108"/>
      <c r="E292" s="109"/>
      <c r="F292" s="110"/>
      <c r="G292" s="1"/>
      <c r="H292" s="1"/>
      <c r="I292" s="1"/>
      <c r="J292" s="159"/>
      <c r="K292" s="173"/>
      <c r="L292" s="160"/>
      <c r="M292" s="159"/>
      <c r="N292" s="169"/>
      <c r="O292" s="169"/>
      <c r="P292" s="1"/>
      <c r="Q292" s="40"/>
      <c r="R292" s="166" t="s">
        <v>2234</v>
      </c>
      <c r="S292" s="62"/>
      <c r="T292" s="62"/>
      <c r="U292" s="62"/>
      <c r="V292" s="62"/>
      <c r="W292" s="62"/>
      <c r="X292" s="168"/>
      <c r="Y292" s="167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165"/>
      <c r="AP292" s="195"/>
      <c r="AQ292" s="163">
        <v>5</v>
      </c>
      <c r="AR292" s="162" t="s">
        <v>2251</v>
      </c>
      <c r="AS292" s="162"/>
      <c r="AT292" s="161"/>
      <c r="AU292" s="89">
        <f>ROUND(L285*X294,0)-AQ292</f>
        <v>663</v>
      </c>
      <c r="AV292" s="9"/>
    </row>
    <row r="293" spans="1:48" ht="14.25" customHeight="1" x14ac:dyDescent="0.3">
      <c r="A293" s="6">
        <v>22</v>
      </c>
      <c r="B293" s="154" t="s">
        <v>745</v>
      </c>
      <c r="C293" s="49" t="s">
        <v>2589</v>
      </c>
      <c r="D293" s="108"/>
      <c r="E293" s="109"/>
      <c r="F293" s="110"/>
      <c r="G293" s="1"/>
      <c r="H293" s="1"/>
      <c r="I293" s="1"/>
      <c r="J293" s="159"/>
      <c r="K293" s="173"/>
      <c r="L293" s="160"/>
      <c r="M293" s="159"/>
      <c r="N293" s="169"/>
      <c r="O293" s="169"/>
      <c r="P293" s="1"/>
      <c r="Q293" s="40"/>
      <c r="R293" s="67" t="s">
        <v>2231</v>
      </c>
      <c r="S293" s="58"/>
      <c r="T293" s="58"/>
      <c r="U293" s="58"/>
      <c r="V293" s="58"/>
      <c r="W293" s="58"/>
      <c r="X293" s="158"/>
      <c r="Y293" s="74"/>
      <c r="Z293" s="304" t="s">
        <v>2230</v>
      </c>
      <c r="AA293" s="305"/>
      <c r="AB293" s="305"/>
      <c r="AC293" s="305"/>
      <c r="AD293" s="305"/>
      <c r="AE293" s="306"/>
      <c r="AF293" s="62" t="s">
        <v>2244</v>
      </c>
      <c r="AG293" s="62"/>
      <c r="AH293" s="62"/>
      <c r="AI293" s="62"/>
      <c r="AJ293" s="62"/>
      <c r="AK293" s="62"/>
      <c r="AL293" s="62"/>
      <c r="AM293" s="62"/>
      <c r="AN293" s="62"/>
      <c r="AO293" s="50" t="s">
        <v>2224</v>
      </c>
      <c r="AP293" s="142">
        <v>0.7</v>
      </c>
      <c r="AQ293" s="157"/>
      <c r="AR293" s="156"/>
      <c r="AS293" s="156"/>
      <c r="AT293" s="155"/>
      <c r="AU293" s="89">
        <f>ROUND(ROUND(L285*X294,0)*AP293,0)-AQ292</f>
        <v>463</v>
      </c>
      <c r="AV293" s="9"/>
    </row>
    <row r="294" spans="1:48" ht="14.25" customHeight="1" x14ac:dyDescent="0.3">
      <c r="A294" s="6">
        <v>22</v>
      </c>
      <c r="B294" s="154" t="s">
        <v>744</v>
      </c>
      <c r="C294" s="49" t="s">
        <v>2588</v>
      </c>
      <c r="D294" s="108"/>
      <c r="E294" s="109"/>
      <c r="F294" s="110"/>
      <c r="G294" s="1"/>
      <c r="H294" s="1"/>
      <c r="I294" s="1"/>
      <c r="J294" s="159"/>
      <c r="K294" s="173"/>
      <c r="L294" s="160"/>
      <c r="M294" s="159"/>
      <c r="N294" s="169"/>
      <c r="O294" s="169"/>
      <c r="P294" s="1"/>
      <c r="Q294" s="40"/>
      <c r="R294" s="7"/>
      <c r="S294" s="7"/>
      <c r="T294" s="7"/>
      <c r="U294" s="7"/>
      <c r="V294" s="7"/>
      <c r="W294" s="127" t="s">
        <v>2224</v>
      </c>
      <c r="X294" s="150">
        <v>0.96499999999999997</v>
      </c>
      <c r="Y294" s="149"/>
      <c r="Z294" s="307"/>
      <c r="AA294" s="308"/>
      <c r="AB294" s="308"/>
      <c r="AC294" s="308"/>
      <c r="AD294" s="308"/>
      <c r="AE294" s="309"/>
      <c r="AF294" s="62" t="s">
        <v>2248</v>
      </c>
      <c r="AG294" s="62"/>
      <c r="AH294" s="62"/>
      <c r="AI294" s="62"/>
      <c r="AJ294" s="62"/>
      <c r="AK294" s="62"/>
      <c r="AL294" s="62"/>
      <c r="AM294" s="62"/>
      <c r="AN294" s="62"/>
      <c r="AO294" s="50" t="s">
        <v>2224</v>
      </c>
      <c r="AP294" s="142">
        <v>0.5</v>
      </c>
      <c r="AQ294" s="172"/>
      <c r="AR294" s="146"/>
      <c r="AS294" s="146"/>
      <c r="AT294" s="145"/>
      <c r="AU294" s="89">
        <f>ROUND(ROUND(L285*X294,0)*AP294,0)-AQ292</f>
        <v>329</v>
      </c>
      <c r="AV294" s="9"/>
    </row>
    <row r="295" spans="1:48" ht="14.25" customHeight="1" x14ac:dyDescent="0.3">
      <c r="A295" s="6">
        <v>22</v>
      </c>
      <c r="B295" s="154">
        <v>4509</v>
      </c>
      <c r="C295" s="49" t="s">
        <v>2587</v>
      </c>
      <c r="D295" s="108"/>
      <c r="E295" s="109"/>
      <c r="F295" s="110"/>
      <c r="G295" s="1"/>
      <c r="H295" s="1"/>
      <c r="I295" s="1"/>
      <c r="J295" s="159"/>
      <c r="K295" s="47" t="s">
        <v>2486</v>
      </c>
      <c r="L295" s="164"/>
      <c r="M295" s="165"/>
      <c r="N295" s="177"/>
      <c r="O295" s="177"/>
      <c r="P295" s="30"/>
      <c r="Q295" s="48"/>
      <c r="R295" s="30"/>
      <c r="S295" s="50"/>
      <c r="T295" s="50"/>
      <c r="U295" s="50"/>
      <c r="V295" s="50"/>
      <c r="W295" s="50"/>
      <c r="X295" s="52"/>
      <c r="Y295" s="171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165"/>
      <c r="AP295" s="164"/>
      <c r="AQ295" s="176"/>
      <c r="AR295" s="165"/>
      <c r="AS295" s="165"/>
      <c r="AT295" s="175"/>
      <c r="AU295" s="89">
        <f>ROUND(L297,0)</f>
        <v>692</v>
      </c>
      <c r="AV295" s="9"/>
    </row>
    <row r="296" spans="1:48" ht="14.25" customHeight="1" x14ac:dyDescent="0.3">
      <c r="A296" s="6">
        <v>22</v>
      </c>
      <c r="B296" s="154">
        <v>4510</v>
      </c>
      <c r="C296" s="49" t="s">
        <v>2586</v>
      </c>
      <c r="D296" s="108"/>
      <c r="E296" s="109"/>
      <c r="F296" s="110"/>
      <c r="G296" s="1"/>
      <c r="H296" s="1"/>
      <c r="I296" s="1"/>
      <c r="J296" s="159"/>
      <c r="K296" s="173"/>
      <c r="L296" s="160"/>
      <c r="M296" s="159"/>
      <c r="N296" s="170"/>
      <c r="O296" s="170"/>
      <c r="P296" s="159"/>
      <c r="Q296" s="40"/>
      <c r="R296" s="1"/>
      <c r="S296" s="58"/>
      <c r="T296" s="58"/>
      <c r="U296" s="58"/>
      <c r="V296" s="58"/>
      <c r="W296" s="58"/>
      <c r="X296" s="158"/>
      <c r="Y296" s="74"/>
      <c r="Z296" s="304" t="s">
        <v>2230</v>
      </c>
      <c r="AA296" s="305"/>
      <c r="AB296" s="305"/>
      <c r="AC296" s="305"/>
      <c r="AD296" s="305"/>
      <c r="AE296" s="306"/>
      <c r="AF296" s="62" t="s">
        <v>2244</v>
      </c>
      <c r="AG296" s="62"/>
      <c r="AH296" s="62"/>
      <c r="AI296" s="62"/>
      <c r="AJ296" s="62"/>
      <c r="AK296" s="62"/>
      <c r="AL296" s="62"/>
      <c r="AM296" s="62"/>
      <c r="AN296" s="62"/>
      <c r="AO296" s="50" t="s">
        <v>2224</v>
      </c>
      <c r="AP296" s="142">
        <v>0.7</v>
      </c>
      <c r="AQ296" s="157"/>
      <c r="AR296" s="156"/>
      <c r="AS296" s="156"/>
      <c r="AT296" s="155"/>
      <c r="AU296" s="89">
        <f>ROUND(L297*AP296,0)</f>
        <v>484</v>
      </c>
      <c r="AV296" s="9"/>
    </row>
    <row r="297" spans="1:48" ht="14.25" customHeight="1" x14ac:dyDescent="0.3">
      <c r="A297" s="6">
        <v>22</v>
      </c>
      <c r="B297" s="154" t="s">
        <v>54</v>
      </c>
      <c r="C297" s="49" t="s">
        <v>2585</v>
      </c>
      <c r="D297" s="108"/>
      <c r="E297" s="109"/>
      <c r="F297" s="110"/>
      <c r="G297" s="1"/>
      <c r="H297" s="1"/>
      <c r="I297" s="1"/>
      <c r="J297" s="159"/>
      <c r="K297" s="173"/>
      <c r="L297" s="174">
        <v>692</v>
      </c>
      <c r="M297" s="1" t="s">
        <v>1860</v>
      </c>
      <c r="N297" s="169"/>
      <c r="O297" s="169"/>
      <c r="P297" s="1"/>
      <c r="Q297" s="40"/>
      <c r="R297" s="1"/>
      <c r="S297" s="58"/>
      <c r="T297" s="58"/>
      <c r="U297" s="58"/>
      <c r="V297" s="58"/>
      <c r="W297" s="58"/>
      <c r="X297" s="158"/>
      <c r="Y297" s="74"/>
      <c r="Z297" s="307"/>
      <c r="AA297" s="308"/>
      <c r="AB297" s="308"/>
      <c r="AC297" s="308"/>
      <c r="AD297" s="308"/>
      <c r="AE297" s="309"/>
      <c r="AF297" s="62" t="s">
        <v>2227</v>
      </c>
      <c r="AG297" s="62"/>
      <c r="AH297" s="62"/>
      <c r="AI297" s="62"/>
      <c r="AJ297" s="62"/>
      <c r="AK297" s="62"/>
      <c r="AL297" s="62"/>
      <c r="AM297" s="62"/>
      <c r="AN297" s="62"/>
      <c r="AO297" s="50" t="s">
        <v>2226</v>
      </c>
      <c r="AP297" s="142">
        <v>0.5</v>
      </c>
      <c r="AQ297" s="157"/>
      <c r="AR297" s="156"/>
      <c r="AS297" s="156"/>
      <c r="AT297" s="155"/>
      <c r="AU297" s="89">
        <f>ROUND(L297*AP297,0)</f>
        <v>346</v>
      </c>
      <c r="AV297" s="9"/>
    </row>
    <row r="298" spans="1:48" ht="14.25" customHeight="1" x14ac:dyDescent="0.3">
      <c r="A298" s="6">
        <v>22</v>
      </c>
      <c r="B298" s="154">
        <v>4511</v>
      </c>
      <c r="C298" s="49" t="s">
        <v>2584</v>
      </c>
      <c r="D298" s="108"/>
      <c r="E298" s="109"/>
      <c r="F298" s="110"/>
      <c r="G298" s="1"/>
      <c r="H298" s="1"/>
      <c r="I298" s="1"/>
      <c r="J298" s="159"/>
      <c r="K298" s="173"/>
      <c r="L298" s="160"/>
      <c r="M298" s="159"/>
      <c r="N298" s="169"/>
      <c r="O298" s="169"/>
      <c r="P298" s="1"/>
      <c r="Q298" s="40"/>
      <c r="R298" s="166" t="s">
        <v>2234</v>
      </c>
      <c r="S298" s="62"/>
      <c r="T298" s="62"/>
      <c r="U298" s="62"/>
      <c r="V298" s="62"/>
      <c r="W298" s="62"/>
      <c r="X298" s="168"/>
      <c r="Y298" s="167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165"/>
      <c r="AP298" s="195"/>
      <c r="AQ298" s="173"/>
      <c r="AR298" s="159"/>
      <c r="AS298" s="159"/>
      <c r="AT298" s="161"/>
      <c r="AU298" s="89">
        <f>ROUND(L297*X300,0)</f>
        <v>668</v>
      </c>
      <c r="AV298" s="9"/>
    </row>
    <row r="299" spans="1:48" ht="14.25" customHeight="1" x14ac:dyDescent="0.3">
      <c r="A299" s="6">
        <v>22</v>
      </c>
      <c r="B299" s="154">
        <v>4512</v>
      </c>
      <c r="C299" s="49" t="s">
        <v>2583</v>
      </c>
      <c r="D299" s="108"/>
      <c r="E299" s="109"/>
      <c r="F299" s="110"/>
      <c r="G299" s="1"/>
      <c r="H299" s="1"/>
      <c r="I299" s="1"/>
      <c r="J299" s="159"/>
      <c r="K299" s="173"/>
      <c r="L299" s="160"/>
      <c r="M299" s="159"/>
      <c r="N299" s="169"/>
      <c r="O299" s="169"/>
      <c r="P299" s="1"/>
      <c r="Q299" s="40"/>
      <c r="R299" s="67" t="s">
        <v>2231</v>
      </c>
      <c r="S299" s="58"/>
      <c r="T299" s="58"/>
      <c r="U299" s="58"/>
      <c r="V299" s="58"/>
      <c r="W299" s="58"/>
      <c r="X299" s="158"/>
      <c r="Y299" s="74"/>
      <c r="Z299" s="304" t="s">
        <v>2230</v>
      </c>
      <c r="AA299" s="305"/>
      <c r="AB299" s="305"/>
      <c r="AC299" s="305"/>
      <c r="AD299" s="305"/>
      <c r="AE299" s="306"/>
      <c r="AF299" s="62" t="s">
        <v>2229</v>
      </c>
      <c r="AG299" s="62"/>
      <c r="AH299" s="62"/>
      <c r="AI299" s="62"/>
      <c r="AJ299" s="62"/>
      <c r="AK299" s="62"/>
      <c r="AL299" s="62"/>
      <c r="AM299" s="62"/>
      <c r="AN299" s="62"/>
      <c r="AO299" s="50" t="s">
        <v>2226</v>
      </c>
      <c r="AP299" s="142">
        <v>0.7</v>
      </c>
      <c r="AQ299" s="157"/>
      <c r="AR299" s="156"/>
      <c r="AS299" s="156"/>
      <c r="AT299" s="155"/>
      <c r="AU299" s="89">
        <f>ROUND(ROUND(L297*X300,0)*AP299,0)</f>
        <v>468</v>
      </c>
      <c r="AV299" s="9"/>
    </row>
    <row r="300" spans="1:48" ht="14.25" customHeight="1" x14ac:dyDescent="0.3">
      <c r="A300" s="6">
        <v>22</v>
      </c>
      <c r="B300" s="154" t="s">
        <v>53</v>
      </c>
      <c r="C300" s="49" t="s">
        <v>2582</v>
      </c>
      <c r="D300" s="108"/>
      <c r="E300" s="109"/>
      <c r="F300" s="110"/>
      <c r="G300" s="1"/>
      <c r="H300" s="1"/>
      <c r="I300" s="1"/>
      <c r="J300" s="159"/>
      <c r="K300" s="173"/>
      <c r="L300" s="160"/>
      <c r="M300" s="159"/>
      <c r="N300" s="169"/>
      <c r="O300" s="169"/>
      <c r="P300" s="1"/>
      <c r="Q300" s="40"/>
      <c r="R300" s="7"/>
      <c r="S300" s="7"/>
      <c r="T300" s="7"/>
      <c r="U300" s="7"/>
      <c r="V300" s="7"/>
      <c r="W300" s="127" t="s">
        <v>2226</v>
      </c>
      <c r="X300" s="150">
        <v>0.96499999999999997</v>
      </c>
      <c r="Y300" s="149"/>
      <c r="Z300" s="307"/>
      <c r="AA300" s="308"/>
      <c r="AB300" s="308"/>
      <c r="AC300" s="308"/>
      <c r="AD300" s="308"/>
      <c r="AE300" s="309"/>
      <c r="AF300" s="62" t="s">
        <v>2227</v>
      </c>
      <c r="AG300" s="62"/>
      <c r="AH300" s="62"/>
      <c r="AI300" s="62"/>
      <c r="AJ300" s="62"/>
      <c r="AK300" s="62"/>
      <c r="AL300" s="62"/>
      <c r="AM300" s="62"/>
      <c r="AN300" s="62"/>
      <c r="AO300" s="50" t="s">
        <v>2226</v>
      </c>
      <c r="AP300" s="142">
        <v>0.5</v>
      </c>
      <c r="AQ300" s="157"/>
      <c r="AR300" s="156"/>
      <c r="AS300" s="156"/>
      <c r="AT300" s="155"/>
      <c r="AU300" s="89">
        <f>ROUND(ROUND(L297*X300,0)*AP300,0)</f>
        <v>334</v>
      </c>
      <c r="AV300" s="9"/>
    </row>
    <row r="301" spans="1:48" ht="14.25" customHeight="1" x14ac:dyDescent="0.3">
      <c r="A301" s="6">
        <v>22</v>
      </c>
      <c r="B301" s="154" t="s">
        <v>743</v>
      </c>
      <c r="C301" s="49" t="s">
        <v>2581</v>
      </c>
      <c r="D301" s="108"/>
      <c r="E301" s="109"/>
      <c r="F301" s="110"/>
      <c r="G301" s="1"/>
      <c r="H301" s="1"/>
      <c r="I301" s="1"/>
      <c r="J301" s="159"/>
      <c r="K301" s="41"/>
      <c r="L301" s="160"/>
      <c r="M301" s="159"/>
      <c r="N301" s="169"/>
      <c r="O301" s="169"/>
      <c r="P301" s="1"/>
      <c r="Q301" s="40"/>
      <c r="R301" s="30"/>
      <c r="S301" s="50"/>
      <c r="T301" s="50"/>
      <c r="U301" s="50"/>
      <c r="V301" s="50"/>
      <c r="W301" s="50"/>
      <c r="X301" s="52"/>
      <c r="Y301" s="171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165"/>
      <c r="AP301" s="195"/>
      <c r="AQ301" s="310" t="s">
        <v>2238</v>
      </c>
      <c r="AR301" s="311"/>
      <c r="AS301" s="311"/>
      <c r="AT301" s="312"/>
      <c r="AU301" s="89">
        <f>ROUND(L297,0)-AQ304</f>
        <v>687</v>
      </c>
      <c r="AV301" s="9"/>
    </row>
    <row r="302" spans="1:48" ht="14.25" customHeight="1" x14ac:dyDescent="0.3">
      <c r="A302" s="6">
        <v>22</v>
      </c>
      <c r="B302" s="154" t="s">
        <v>742</v>
      </c>
      <c r="C302" s="49" t="s">
        <v>2580</v>
      </c>
      <c r="D302" s="108"/>
      <c r="E302" s="109"/>
      <c r="F302" s="110"/>
      <c r="G302" s="1"/>
      <c r="H302" s="1"/>
      <c r="I302" s="1"/>
      <c r="J302" s="159"/>
      <c r="K302" s="173"/>
      <c r="L302" s="160"/>
      <c r="M302" s="159"/>
      <c r="N302" s="170"/>
      <c r="O302" s="170"/>
      <c r="P302" s="1"/>
      <c r="Q302" s="40"/>
      <c r="R302" s="1"/>
      <c r="S302" s="58"/>
      <c r="T302" s="58"/>
      <c r="U302" s="58"/>
      <c r="V302" s="58"/>
      <c r="W302" s="58"/>
      <c r="X302" s="158"/>
      <c r="Y302" s="74"/>
      <c r="Z302" s="304" t="s">
        <v>2230</v>
      </c>
      <c r="AA302" s="305"/>
      <c r="AB302" s="305"/>
      <c r="AC302" s="305"/>
      <c r="AD302" s="305"/>
      <c r="AE302" s="306"/>
      <c r="AF302" s="62" t="s">
        <v>2229</v>
      </c>
      <c r="AG302" s="62"/>
      <c r="AH302" s="62"/>
      <c r="AI302" s="62"/>
      <c r="AJ302" s="62"/>
      <c r="AK302" s="62"/>
      <c r="AL302" s="62"/>
      <c r="AM302" s="62"/>
      <c r="AN302" s="62"/>
      <c r="AO302" s="50" t="s">
        <v>2226</v>
      </c>
      <c r="AP302" s="142">
        <v>0.7</v>
      </c>
      <c r="AQ302" s="313"/>
      <c r="AR302" s="314"/>
      <c r="AS302" s="314"/>
      <c r="AT302" s="315"/>
      <c r="AU302" s="89">
        <f>ROUND(L297*AP302,0)-AQ304</f>
        <v>479</v>
      </c>
      <c r="AV302" s="9"/>
    </row>
    <row r="303" spans="1:48" ht="14.25" customHeight="1" x14ac:dyDescent="0.3">
      <c r="A303" s="6">
        <v>22</v>
      </c>
      <c r="B303" s="154" t="s">
        <v>741</v>
      </c>
      <c r="C303" s="49" t="s">
        <v>2579</v>
      </c>
      <c r="D303" s="108"/>
      <c r="E303" s="109"/>
      <c r="F303" s="110"/>
      <c r="G303" s="1"/>
      <c r="H303" s="1"/>
      <c r="I303" s="1"/>
      <c r="J303" s="159"/>
      <c r="K303" s="173"/>
      <c r="L303" s="160"/>
      <c r="M303" s="159"/>
      <c r="N303" s="169"/>
      <c r="O303" s="169"/>
      <c r="P303" s="1"/>
      <c r="Q303" s="40"/>
      <c r="R303" s="1"/>
      <c r="S303" s="58"/>
      <c r="T303" s="58"/>
      <c r="U303" s="58"/>
      <c r="V303" s="58"/>
      <c r="W303" s="58"/>
      <c r="X303" s="158"/>
      <c r="Y303" s="74"/>
      <c r="Z303" s="307"/>
      <c r="AA303" s="308"/>
      <c r="AB303" s="308"/>
      <c r="AC303" s="308"/>
      <c r="AD303" s="308"/>
      <c r="AE303" s="309"/>
      <c r="AF303" s="62" t="s">
        <v>2227</v>
      </c>
      <c r="AG303" s="62"/>
      <c r="AH303" s="62"/>
      <c r="AI303" s="62"/>
      <c r="AJ303" s="62"/>
      <c r="AK303" s="62"/>
      <c r="AL303" s="62"/>
      <c r="AM303" s="62"/>
      <c r="AN303" s="62"/>
      <c r="AO303" s="50" t="s">
        <v>2226</v>
      </c>
      <c r="AP303" s="142">
        <v>0.5</v>
      </c>
      <c r="AQ303" s="313"/>
      <c r="AR303" s="314"/>
      <c r="AS303" s="314"/>
      <c r="AT303" s="315"/>
      <c r="AU303" s="89">
        <f>ROUND(L297*AP303,0)-AQ304</f>
        <v>341</v>
      </c>
      <c r="AV303" s="9"/>
    </row>
    <row r="304" spans="1:48" ht="14.25" customHeight="1" x14ac:dyDescent="0.3">
      <c r="A304" s="6">
        <v>22</v>
      </c>
      <c r="B304" s="154" t="s">
        <v>740</v>
      </c>
      <c r="C304" s="49" t="s">
        <v>2578</v>
      </c>
      <c r="D304" s="108"/>
      <c r="E304" s="109"/>
      <c r="F304" s="110"/>
      <c r="G304" s="1"/>
      <c r="H304" s="1"/>
      <c r="I304" s="1"/>
      <c r="J304" s="159"/>
      <c r="K304" s="173"/>
      <c r="L304" s="160"/>
      <c r="M304" s="159"/>
      <c r="N304" s="169"/>
      <c r="O304" s="169"/>
      <c r="P304" s="1"/>
      <c r="Q304" s="40"/>
      <c r="R304" s="166" t="s">
        <v>2234</v>
      </c>
      <c r="S304" s="62"/>
      <c r="T304" s="62"/>
      <c r="U304" s="62"/>
      <c r="V304" s="62"/>
      <c r="W304" s="62"/>
      <c r="X304" s="168"/>
      <c r="Y304" s="167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165"/>
      <c r="AP304" s="195"/>
      <c r="AQ304" s="163">
        <v>5</v>
      </c>
      <c r="AR304" s="162" t="s">
        <v>2233</v>
      </c>
      <c r="AS304" s="162"/>
      <c r="AT304" s="161"/>
      <c r="AU304" s="89">
        <f>ROUND(L297*X306,0)-AQ304</f>
        <v>663</v>
      </c>
      <c r="AV304" s="9"/>
    </row>
    <row r="305" spans="1:48" ht="14.25" customHeight="1" x14ac:dyDescent="0.3">
      <c r="A305" s="6">
        <v>22</v>
      </c>
      <c r="B305" s="154" t="s">
        <v>739</v>
      </c>
      <c r="C305" s="49" t="s">
        <v>2577</v>
      </c>
      <c r="D305" s="108"/>
      <c r="E305" s="109"/>
      <c r="F305" s="110"/>
      <c r="G305" s="1"/>
      <c r="H305" s="1"/>
      <c r="I305" s="1"/>
      <c r="J305" s="159"/>
      <c r="K305" s="173"/>
      <c r="L305" s="160"/>
      <c r="M305" s="159"/>
      <c r="N305" s="169"/>
      <c r="O305" s="169"/>
      <c r="P305" s="1"/>
      <c r="Q305" s="40"/>
      <c r="R305" s="67" t="s">
        <v>2231</v>
      </c>
      <c r="S305" s="58"/>
      <c r="T305" s="58"/>
      <c r="U305" s="58"/>
      <c r="V305" s="58"/>
      <c r="W305" s="58"/>
      <c r="X305" s="158"/>
      <c r="Y305" s="74"/>
      <c r="Z305" s="304" t="s">
        <v>2230</v>
      </c>
      <c r="AA305" s="305"/>
      <c r="AB305" s="305"/>
      <c r="AC305" s="305"/>
      <c r="AD305" s="305"/>
      <c r="AE305" s="306"/>
      <c r="AF305" s="62" t="s">
        <v>2229</v>
      </c>
      <c r="AG305" s="62"/>
      <c r="AH305" s="62"/>
      <c r="AI305" s="62"/>
      <c r="AJ305" s="62"/>
      <c r="AK305" s="62"/>
      <c r="AL305" s="62"/>
      <c r="AM305" s="62"/>
      <c r="AN305" s="62"/>
      <c r="AO305" s="50" t="s">
        <v>2226</v>
      </c>
      <c r="AP305" s="142">
        <v>0.7</v>
      </c>
      <c r="AQ305" s="157"/>
      <c r="AR305" s="156"/>
      <c r="AS305" s="156"/>
      <c r="AT305" s="155"/>
      <c r="AU305" s="89">
        <f>ROUND(ROUND(L297*X306,0)*AP305,0)-AQ304</f>
        <v>463</v>
      </c>
      <c r="AV305" s="9"/>
    </row>
    <row r="306" spans="1:48" ht="14.25" customHeight="1" x14ac:dyDescent="0.3">
      <c r="A306" s="6">
        <v>22</v>
      </c>
      <c r="B306" s="154" t="s">
        <v>738</v>
      </c>
      <c r="C306" s="49" t="s">
        <v>2576</v>
      </c>
      <c r="D306" s="131"/>
      <c r="E306" s="132"/>
      <c r="F306" s="133"/>
      <c r="G306" s="4"/>
      <c r="H306" s="4"/>
      <c r="I306" s="4"/>
      <c r="J306" s="152"/>
      <c r="K306" s="153"/>
      <c r="L306" s="183"/>
      <c r="M306" s="152"/>
      <c r="N306" s="185"/>
      <c r="O306" s="185"/>
      <c r="P306" s="4"/>
      <c r="Q306" s="17"/>
      <c r="R306" s="13"/>
      <c r="S306" s="7"/>
      <c r="T306" s="7"/>
      <c r="U306" s="7"/>
      <c r="V306" s="7"/>
      <c r="W306" s="107" t="s">
        <v>2226</v>
      </c>
      <c r="X306" s="150">
        <v>0.96499999999999997</v>
      </c>
      <c r="Y306" s="149"/>
      <c r="Z306" s="307"/>
      <c r="AA306" s="308"/>
      <c r="AB306" s="308"/>
      <c r="AC306" s="308"/>
      <c r="AD306" s="308"/>
      <c r="AE306" s="309"/>
      <c r="AF306" s="46" t="s">
        <v>2227</v>
      </c>
      <c r="AG306" s="46"/>
      <c r="AH306" s="46"/>
      <c r="AI306" s="46"/>
      <c r="AJ306" s="46"/>
      <c r="AK306" s="46"/>
      <c r="AL306" s="46"/>
      <c r="AM306" s="46"/>
      <c r="AN306" s="46"/>
      <c r="AO306" s="53" t="s">
        <v>2226</v>
      </c>
      <c r="AP306" s="134">
        <v>0.5</v>
      </c>
      <c r="AQ306" s="172"/>
      <c r="AR306" s="146"/>
      <c r="AS306" s="146"/>
      <c r="AT306" s="145"/>
      <c r="AU306" s="89">
        <f>ROUND(ROUND(L297*X306,0)*AP306,0)-AQ304</f>
        <v>329</v>
      </c>
      <c r="AV306" s="11"/>
    </row>
  </sheetData>
  <mergeCells count="132">
    <mergeCell ref="Z293:AE294"/>
    <mergeCell ref="Z296:AE297"/>
    <mergeCell ref="Z299:AE300"/>
    <mergeCell ref="AQ301:AT303"/>
    <mergeCell ref="Z302:AE303"/>
    <mergeCell ref="Z305:AE306"/>
    <mergeCell ref="Z281:AE282"/>
    <mergeCell ref="Z284:AE285"/>
    <mergeCell ref="Z287:AE288"/>
    <mergeCell ref="AQ289:AT291"/>
    <mergeCell ref="Z290:AE291"/>
    <mergeCell ref="Z275:AE276"/>
    <mergeCell ref="AQ277:AT279"/>
    <mergeCell ref="Z278:AE279"/>
    <mergeCell ref="AQ253:AT255"/>
    <mergeCell ref="Z254:AE255"/>
    <mergeCell ref="Z257:AE258"/>
    <mergeCell ref="Z260:AE261"/>
    <mergeCell ref="Z263:AE264"/>
    <mergeCell ref="AQ265:AT267"/>
    <mergeCell ref="Z266:AE267"/>
    <mergeCell ref="Z269:AE270"/>
    <mergeCell ref="G271:J273"/>
    <mergeCell ref="Z272:AE273"/>
    <mergeCell ref="Z239:AE240"/>
    <mergeCell ref="AQ241:AT243"/>
    <mergeCell ref="Z242:AE243"/>
    <mergeCell ref="Z245:AE246"/>
    <mergeCell ref="Z248:AE249"/>
    <mergeCell ref="Z251:AE252"/>
    <mergeCell ref="Z197:AE198"/>
    <mergeCell ref="G199:J201"/>
    <mergeCell ref="Z200:AE201"/>
    <mergeCell ref="Z203:AE204"/>
    <mergeCell ref="AQ205:AT207"/>
    <mergeCell ref="Z206:AE207"/>
    <mergeCell ref="G235:J237"/>
    <mergeCell ref="Z236:AE237"/>
    <mergeCell ref="Z209:AE210"/>
    <mergeCell ref="Z212:AE213"/>
    <mergeCell ref="Z215:AE216"/>
    <mergeCell ref="AQ217:AT219"/>
    <mergeCell ref="Z218:AE219"/>
    <mergeCell ref="Z221:AE222"/>
    <mergeCell ref="Z224:AE225"/>
    <mergeCell ref="Z227:AE228"/>
    <mergeCell ref="AQ229:AT231"/>
    <mergeCell ref="Z230:AE231"/>
    <mergeCell ref="Z233:AE234"/>
    <mergeCell ref="Z188:AE189"/>
    <mergeCell ref="Z191:AE192"/>
    <mergeCell ref="AQ193:AT195"/>
    <mergeCell ref="Z194:AE195"/>
    <mergeCell ref="Z137:AE138"/>
    <mergeCell ref="Z140:AE141"/>
    <mergeCell ref="Z143:AE144"/>
    <mergeCell ref="AQ145:AT147"/>
    <mergeCell ref="Z146:AE147"/>
    <mergeCell ref="Z149:AE150"/>
    <mergeCell ref="Z152:AE153"/>
    <mergeCell ref="Z155:AE156"/>
    <mergeCell ref="AQ157:AT159"/>
    <mergeCell ref="Z158:AE159"/>
    <mergeCell ref="Z161:AE162"/>
    <mergeCell ref="Z167:AE168"/>
    <mergeCell ref="AQ169:AT171"/>
    <mergeCell ref="Z170:AE171"/>
    <mergeCell ref="Z173:AE174"/>
    <mergeCell ref="Z176:AE177"/>
    <mergeCell ref="Z179:AE180"/>
    <mergeCell ref="AQ181:AT183"/>
    <mergeCell ref="Z182:AE183"/>
    <mergeCell ref="Z185:AE186"/>
    <mergeCell ref="G163:J165"/>
    <mergeCell ref="Z164:AE165"/>
    <mergeCell ref="Z107:AE108"/>
    <mergeCell ref="AQ109:AT111"/>
    <mergeCell ref="Z110:AE111"/>
    <mergeCell ref="Z113:AE114"/>
    <mergeCell ref="Z116:AE117"/>
    <mergeCell ref="Z119:AE120"/>
    <mergeCell ref="AQ121:AT123"/>
    <mergeCell ref="Z122:AE123"/>
    <mergeCell ref="Z125:AE126"/>
    <mergeCell ref="Z128:AE129"/>
    <mergeCell ref="Z131:AE132"/>
    <mergeCell ref="AQ133:AT135"/>
    <mergeCell ref="Z134:AE135"/>
    <mergeCell ref="D79:F81"/>
    <mergeCell ref="Z80:AE81"/>
    <mergeCell ref="Z83:AE84"/>
    <mergeCell ref="AQ85:AT87"/>
    <mergeCell ref="Z86:AE87"/>
    <mergeCell ref="Z89:AE90"/>
    <mergeCell ref="Z92:AE93"/>
    <mergeCell ref="Z95:AE96"/>
    <mergeCell ref="AQ97:AT99"/>
    <mergeCell ref="Z98:AE99"/>
    <mergeCell ref="Z101:AE102"/>
    <mergeCell ref="G103:J105"/>
    <mergeCell ref="Z104:AE105"/>
    <mergeCell ref="AQ49:AT51"/>
    <mergeCell ref="Z50:AE51"/>
    <mergeCell ref="Z53:AE54"/>
    <mergeCell ref="Z56:AE57"/>
    <mergeCell ref="Z59:AE60"/>
    <mergeCell ref="AQ61:AT63"/>
    <mergeCell ref="Z62:AE63"/>
    <mergeCell ref="Z65:AE66"/>
    <mergeCell ref="Z68:AE69"/>
    <mergeCell ref="Z71:AE72"/>
    <mergeCell ref="AQ73:AT75"/>
    <mergeCell ref="Z74:AE75"/>
    <mergeCell ref="Z77:AE78"/>
    <mergeCell ref="Z41:AE42"/>
    <mergeCell ref="Z44:AE45"/>
    <mergeCell ref="Z47:AE48"/>
    <mergeCell ref="D7:F9"/>
    <mergeCell ref="Z8:AE9"/>
    <mergeCell ref="Z11:AE12"/>
    <mergeCell ref="AQ13:AT15"/>
    <mergeCell ref="Z14:AE15"/>
    <mergeCell ref="Z17:AE18"/>
    <mergeCell ref="Z20:AE21"/>
    <mergeCell ref="Z23:AE24"/>
    <mergeCell ref="AQ25:AT27"/>
    <mergeCell ref="Z26:AE27"/>
    <mergeCell ref="Z29:AE30"/>
    <mergeCell ref="Z32:AE33"/>
    <mergeCell ref="Z35:AE36"/>
    <mergeCell ref="AQ37:AT39"/>
    <mergeCell ref="Z38:AE39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26" max="16383" man="1"/>
    <brk id="2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autoPageBreaks="0"/>
  </sheetPr>
  <dimension ref="A1:AW198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2.1015625" style="143" customWidth="1"/>
    <col min="4" max="7" width="2.3671875" style="38" customWidth="1"/>
    <col min="8" max="11" width="2.3671875" style="22" customWidth="1"/>
    <col min="12" max="12" width="5.734375" style="22" customWidth="1"/>
    <col min="13" max="13" width="2.3671875" style="22" customWidth="1"/>
    <col min="14" max="15" width="2.3671875" style="194" customWidth="1"/>
    <col min="16" max="19" width="2.3671875" style="38" customWidth="1"/>
    <col min="20" max="23" width="2.3671875" style="59" customWidth="1"/>
    <col min="24" max="24" width="4.62890625" style="59" customWidth="1"/>
    <col min="25" max="39" width="2.3671875" style="59" customWidth="1"/>
    <col min="40" max="40" width="6.62890625" style="59" customWidth="1"/>
    <col min="41" max="41" width="2.3671875" style="59" customWidth="1"/>
    <col min="42" max="42" width="3.734375" style="38" customWidth="1"/>
    <col min="43" max="46" width="2.47265625" style="38" customWidth="1"/>
    <col min="47" max="48" width="8.62890625" style="38" customWidth="1"/>
    <col min="49" max="49" width="4.47265625" style="38" bestFit="1" customWidth="1"/>
    <col min="50" max="16384" width="9" style="38"/>
  </cols>
  <sheetData>
    <row r="1" spans="1:49" ht="17.25" customHeight="1" x14ac:dyDescent="0.3">
      <c r="A1" s="37"/>
    </row>
    <row r="2" spans="1:49" ht="17.25" customHeight="1" x14ac:dyDescent="0.3">
      <c r="A2" s="37"/>
    </row>
    <row r="3" spans="1:49" ht="17.25" customHeight="1" x14ac:dyDescent="0.3">
      <c r="A3" s="37"/>
    </row>
    <row r="4" spans="1:49" ht="17.25" customHeight="1" x14ac:dyDescent="0.3">
      <c r="A4" s="37"/>
      <c r="B4" s="193"/>
    </row>
    <row r="5" spans="1:49" ht="13.75" customHeight="1" x14ac:dyDescent="0.3">
      <c r="A5" s="21" t="s">
        <v>2574</v>
      </c>
      <c r="B5" s="75"/>
      <c r="C5" s="43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184"/>
      <c r="O5" s="184"/>
      <c r="P5" s="61"/>
      <c r="Q5" s="61"/>
      <c r="R5" s="61"/>
      <c r="S5" s="36"/>
      <c r="T5" s="61"/>
      <c r="U5" s="61"/>
      <c r="V5" s="61"/>
      <c r="W5" s="61" t="s">
        <v>2573</v>
      </c>
      <c r="X5" s="61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1"/>
      <c r="AQ5" s="61"/>
      <c r="AR5" s="61"/>
      <c r="AS5" s="61"/>
      <c r="AT5" s="61"/>
      <c r="AU5" s="128" t="s">
        <v>1858</v>
      </c>
      <c r="AV5" s="20" t="s">
        <v>1857</v>
      </c>
      <c r="AW5" s="123"/>
    </row>
    <row r="6" spans="1:49" ht="13.75" customHeight="1" x14ac:dyDescent="0.3">
      <c r="A6" s="19" t="s">
        <v>1856</v>
      </c>
      <c r="B6" s="18" t="s">
        <v>1855</v>
      </c>
      <c r="C6" s="202"/>
      <c r="D6" s="66"/>
      <c r="E6" s="123"/>
      <c r="F6" s="123"/>
      <c r="G6" s="123"/>
      <c r="H6" s="1"/>
      <c r="I6" s="1"/>
      <c r="J6" s="1"/>
      <c r="K6" s="1"/>
      <c r="L6" s="1"/>
      <c r="M6" s="1"/>
      <c r="N6" s="170"/>
      <c r="O6" s="170"/>
      <c r="P6" s="123"/>
      <c r="Q6" s="123"/>
      <c r="R6" s="123"/>
      <c r="S6" s="123"/>
      <c r="T6" s="60"/>
      <c r="U6" s="60"/>
      <c r="V6" s="60"/>
      <c r="W6" s="60"/>
      <c r="X6" s="60"/>
      <c r="Y6" s="6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69"/>
      <c r="AQ6" s="69"/>
      <c r="AR6" s="69"/>
      <c r="AS6" s="69"/>
      <c r="AT6" s="69"/>
      <c r="AU6" s="201" t="s">
        <v>2</v>
      </c>
      <c r="AV6" s="16" t="s">
        <v>0</v>
      </c>
      <c r="AW6" s="123"/>
    </row>
    <row r="7" spans="1:49" ht="14.25" customHeight="1" x14ac:dyDescent="0.3">
      <c r="A7" s="6">
        <v>22</v>
      </c>
      <c r="B7" s="154">
        <v>4521</v>
      </c>
      <c r="C7" s="49" t="s">
        <v>3099</v>
      </c>
      <c r="D7" s="298" t="s">
        <v>2811</v>
      </c>
      <c r="E7" s="299"/>
      <c r="F7" s="300"/>
      <c r="G7" s="298" t="s">
        <v>3098</v>
      </c>
      <c r="H7" s="299"/>
      <c r="I7" s="299"/>
      <c r="J7" s="300"/>
      <c r="K7" s="47" t="s">
        <v>2920</v>
      </c>
      <c r="L7" s="164"/>
      <c r="M7" s="165"/>
      <c r="N7" s="186"/>
      <c r="O7" s="186"/>
      <c r="P7" s="30"/>
      <c r="Q7" s="30"/>
      <c r="R7" s="47"/>
      <c r="S7" s="50"/>
      <c r="T7" s="50"/>
      <c r="U7" s="50"/>
      <c r="V7" s="50"/>
      <c r="W7" s="50"/>
      <c r="X7" s="52"/>
      <c r="Y7" s="171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165"/>
      <c r="AP7" s="164"/>
      <c r="AQ7" s="176"/>
      <c r="AR7" s="165"/>
      <c r="AS7" s="165"/>
      <c r="AT7" s="175"/>
      <c r="AU7" s="89">
        <f>ROUND(L9,0)</f>
        <v>609</v>
      </c>
      <c r="AV7" s="9" t="s">
        <v>2568</v>
      </c>
    </row>
    <row r="8" spans="1:49" ht="14.25" customHeight="1" x14ac:dyDescent="0.3">
      <c r="A8" s="6">
        <v>22</v>
      </c>
      <c r="B8" s="154">
        <v>4522</v>
      </c>
      <c r="C8" s="49" t="s">
        <v>3097</v>
      </c>
      <c r="D8" s="301"/>
      <c r="E8" s="302"/>
      <c r="F8" s="303"/>
      <c r="G8" s="301"/>
      <c r="H8" s="302"/>
      <c r="I8" s="302"/>
      <c r="J8" s="303"/>
      <c r="K8" s="173"/>
      <c r="L8" s="160"/>
      <c r="M8" s="159"/>
      <c r="N8" s="159"/>
      <c r="O8" s="159"/>
      <c r="P8" s="159"/>
      <c r="Q8" s="1"/>
      <c r="R8" s="41"/>
      <c r="S8" s="58"/>
      <c r="T8" s="58"/>
      <c r="U8" s="58"/>
      <c r="V8" s="58"/>
      <c r="W8" s="58"/>
      <c r="X8" s="158"/>
      <c r="Y8" s="74"/>
      <c r="Z8" s="304" t="s">
        <v>2230</v>
      </c>
      <c r="AA8" s="305"/>
      <c r="AB8" s="305"/>
      <c r="AC8" s="305"/>
      <c r="AD8" s="305"/>
      <c r="AE8" s="306"/>
      <c r="AF8" s="62" t="s">
        <v>2244</v>
      </c>
      <c r="AG8" s="62"/>
      <c r="AH8" s="62"/>
      <c r="AI8" s="62"/>
      <c r="AJ8" s="62"/>
      <c r="AK8" s="62"/>
      <c r="AL8" s="62"/>
      <c r="AM8" s="62"/>
      <c r="AN8" s="62"/>
      <c r="AO8" s="50" t="s">
        <v>2224</v>
      </c>
      <c r="AP8" s="25">
        <v>0.7</v>
      </c>
      <c r="AQ8" s="157"/>
      <c r="AR8" s="156"/>
      <c r="AS8" s="156"/>
      <c r="AT8" s="155"/>
      <c r="AU8" s="89">
        <f>ROUND(L9*AP8,0)</f>
        <v>426</v>
      </c>
      <c r="AV8" s="9"/>
    </row>
    <row r="9" spans="1:49" ht="14.25" customHeight="1" x14ac:dyDescent="0.3">
      <c r="A9" s="6">
        <v>22</v>
      </c>
      <c r="B9" s="154" t="s">
        <v>3096</v>
      </c>
      <c r="C9" s="49" t="s">
        <v>3095</v>
      </c>
      <c r="D9" s="301"/>
      <c r="E9" s="302"/>
      <c r="F9" s="303"/>
      <c r="G9" s="301"/>
      <c r="H9" s="302"/>
      <c r="I9" s="302"/>
      <c r="J9" s="303"/>
      <c r="K9" s="173"/>
      <c r="L9" s="174">
        <v>609</v>
      </c>
      <c r="M9" s="1" t="s">
        <v>1860</v>
      </c>
      <c r="N9" s="169"/>
      <c r="O9" s="169"/>
      <c r="P9" s="1"/>
      <c r="Q9" s="1"/>
      <c r="R9" s="41"/>
      <c r="S9" s="58"/>
      <c r="T9" s="58"/>
      <c r="U9" s="58"/>
      <c r="V9" s="58"/>
      <c r="W9" s="58"/>
      <c r="X9" s="158"/>
      <c r="Y9" s="74"/>
      <c r="Z9" s="307"/>
      <c r="AA9" s="308"/>
      <c r="AB9" s="308"/>
      <c r="AC9" s="308"/>
      <c r="AD9" s="308"/>
      <c r="AE9" s="309"/>
      <c r="AF9" s="62" t="s">
        <v>2248</v>
      </c>
      <c r="AG9" s="62"/>
      <c r="AH9" s="62"/>
      <c r="AI9" s="62"/>
      <c r="AJ9" s="62"/>
      <c r="AK9" s="62"/>
      <c r="AL9" s="62"/>
      <c r="AM9" s="62"/>
      <c r="AN9" s="62"/>
      <c r="AO9" s="50" t="s">
        <v>1</v>
      </c>
      <c r="AP9" s="142">
        <v>0.5</v>
      </c>
      <c r="AQ9" s="157"/>
      <c r="AR9" s="156"/>
      <c r="AS9" s="156"/>
      <c r="AT9" s="155"/>
      <c r="AU9" s="89">
        <f>ROUND(L9*AP9,0)</f>
        <v>305</v>
      </c>
      <c r="AV9" s="9"/>
    </row>
    <row r="10" spans="1:49" ht="14.25" customHeight="1" x14ac:dyDescent="0.3">
      <c r="A10" s="6">
        <v>22</v>
      </c>
      <c r="B10" s="154">
        <v>4523</v>
      </c>
      <c r="C10" s="49" t="s">
        <v>3094</v>
      </c>
      <c r="D10" s="108"/>
      <c r="E10" s="109"/>
      <c r="F10" s="110"/>
      <c r="G10" s="108"/>
      <c r="H10" s="109"/>
      <c r="I10" s="109"/>
      <c r="J10" s="110"/>
      <c r="K10" s="41"/>
      <c r="L10" s="33"/>
      <c r="M10" s="1"/>
      <c r="N10" s="181"/>
      <c r="O10" s="181"/>
      <c r="P10" s="159"/>
      <c r="Q10" s="1"/>
      <c r="R10" s="166" t="s">
        <v>2234</v>
      </c>
      <c r="S10" s="62"/>
      <c r="T10" s="62"/>
      <c r="U10" s="62"/>
      <c r="V10" s="62"/>
      <c r="W10" s="62"/>
      <c r="X10" s="168"/>
      <c r="Y10" s="167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50"/>
      <c r="AP10" s="51"/>
      <c r="AQ10" s="173"/>
      <c r="AR10" s="159"/>
      <c r="AS10" s="159"/>
      <c r="AT10" s="161"/>
      <c r="AU10" s="89">
        <f>ROUND(L9*X12,0)</f>
        <v>588</v>
      </c>
      <c r="AV10" s="9"/>
    </row>
    <row r="11" spans="1:49" ht="14.25" customHeight="1" x14ac:dyDescent="0.3">
      <c r="A11" s="6">
        <v>22</v>
      </c>
      <c r="B11" s="154">
        <v>4524</v>
      </c>
      <c r="C11" s="49" t="s">
        <v>3093</v>
      </c>
      <c r="D11" s="108"/>
      <c r="E11" s="109"/>
      <c r="F11" s="109"/>
      <c r="G11" s="41"/>
      <c r="H11" s="1"/>
      <c r="I11" s="1"/>
      <c r="J11" s="1"/>
      <c r="K11" s="173"/>
      <c r="L11" s="160"/>
      <c r="M11" s="159"/>
      <c r="N11" s="181"/>
      <c r="O11" s="181"/>
      <c r="P11" s="159"/>
      <c r="Q11" s="1"/>
      <c r="R11" s="67" t="s">
        <v>2231</v>
      </c>
      <c r="S11" s="58"/>
      <c r="T11" s="58"/>
      <c r="U11" s="58"/>
      <c r="V11" s="58"/>
      <c r="W11" s="58"/>
      <c r="X11" s="158"/>
      <c r="Y11" s="74"/>
      <c r="Z11" s="304" t="s">
        <v>2230</v>
      </c>
      <c r="AA11" s="305"/>
      <c r="AB11" s="305"/>
      <c r="AC11" s="305"/>
      <c r="AD11" s="305"/>
      <c r="AE11" s="306"/>
      <c r="AF11" s="62" t="s">
        <v>2244</v>
      </c>
      <c r="AG11" s="62"/>
      <c r="AH11" s="62"/>
      <c r="AI11" s="62"/>
      <c r="AJ11" s="62"/>
      <c r="AK11" s="62"/>
      <c r="AL11" s="62"/>
      <c r="AM11" s="62"/>
      <c r="AN11" s="62"/>
      <c r="AO11" s="50" t="s">
        <v>2224</v>
      </c>
      <c r="AP11" s="25">
        <v>0.7</v>
      </c>
      <c r="AQ11" s="157"/>
      <c r="AR11" s="156"/>
      <c r="AS11" s="156"/>
      <c r="AT11" s="155"/>
      <c r="AU11" s="89">
        <f>ROUND(ROUND(L9*X12,0)*AP11,0)</f>
        <v>412</v>
      </c>
      <c r="AV11" s="9"/>
    </row>
    <row r="12" spans="1:49" ht="14.25" customHeight="1" x14ac:dyDescent="0.3">
      <c r="A12" s="6">
        <v>22</v>
      </c>
      <c r="B12" s="154" t="s">
        <v>737</v>
      </c>
      <c r="C12" s="49" t="s">
        <v>3092</v>
      </c>
      <c r="D12" s="108"/>
      <c r="E12" s="109"/>
      <c r="F12" s="109"/>
      <c r="G12" s="41"/>
      <c r="H12" s="1"/>
      <c r="I12" s="1"/>
      <c r="J12" s="1"/>
      <c r="K12" s="173"/>
      <c r="L12" s="160"/>
      <c r="M12" s="159"/>
      <c r="N12" s="181"/>
      <c r="O12" s="181"/>
      <c r="P12" s="159"/>
      <c r="Q12" s="1"/>
      <c r="R12" s="67"/>
      <c r="S12" s="58"/>
      <c r="T12" s="58"/>
      <c r="U12" s="58"/>
      <c r="V12" s="58"/>
      <c r="W12" s="127" t="s">
        <v>2224</v>
      </c>
      <c r="X12" s="150">
        <v>0.96499999999999997</v>
      </c>
      <c r="Y12" s="74"/>
      <c r="Z12" s="307"/>
      <c r="AA12" s="308"/>
      <c r="AB12" s="308"/>
      <c r="AC12" s="308"/>
      <c r="AD12" s="308"/>
      <c r="AE12" s="309"/>
      <c r="AF12" s="62" t="s">
        <v>2248</v>
      </c>
      <c r="AG12" s="62"/>
      <c r="AH12" s="62"/>
      <c r="AI12" s="62"/>
      <c r="AJ12" s="62"/>
      <c r="AK12" s="62"/>
      <c r="AL12" s="62"/>
      <c r="AM12" s="62"/>
      <c r="AN12" s="62"/>
      <c r="AO12" s="50" t="s">
        <v>1</v>
      </c>
      <c r="AP12" s="142">
        <v>0.5</v>
      </c>
      <c r="AQ12" s="157"/>
      <c r="AR12" s="156"/>
      <c r="AS12" s="156"/>
      <c r="AT12" s="155"/>
      <c r="AU12" s="89">
        <f>ROUND(ROUND(L9*X12,0)*AP12,0)</f>
        <v>294</v>
      </c>
      <c r="AV12" s="9"/>
    </row>
    <row r="13" spans="1:49" ht="14.25" customHeight="1" x14ac:dyDescent="0.3">
      <c r="A13" s="6">
        <v>22</v>
      </c>
      <c r="B13" s="154" t="s">
        <v>736</v>
      </c>
      <c r="C13" s="49" t="s">
        <v>3091</v>
      </c>
      <c r="D13" s="108"/>
      <c r="E13" s="109"/>
      <c r="F13" s="109"/>
      <c r="G13" s="55"/>
      <c r="H13" s="54"/>
      <c r="I13" s="54"/>
      <c r="J13" s="54"/>
      <c r="K13" s="41"/>
      <c r="L13" s="160"/>
      <c r="M13" s="159"/>
      <c r="N13" s="181"/>
      <c r="O13" s="181"/>
      <c r="P13" s="1"/>
      <c r="Q13" s="1"/>
      <c r="R13" s="47"/>
      <c r="S13" s="50"/>
      <c r="T13" s="50"/>
      <c r="U13" s="50"/>
      <c r="V13" s="50"/>
      <c r="W13" s="50"/>
      <c r="X13" s="52"/>
      <c r="Y13" s="171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165"/>
      <c r="AP13" s="164"/>
      <c r="AQ13" s="310" t="s">
        <v>2255</v>
      </c>
      <c r="AR13" s="311"/>
      <c r="AS13" s="311"/>
      <c r="AT13" s="312"/>
      <c r="AU13" s="89">
        <f>ROUND(L9,0)-AQ16</f>
        <v>604</v>
      </c>
      <c r="AV13" s="9"/>
    </row>
    <row r="14" spans="1:49" ht="14.25" customHeight="1" x14ac:dyDescent="0.3">
      <c r="A14" s="6">
        <v>22</v>
      </c>
      <c r="B14" s="154" t="s">
        <v>735</v>
      </c>
      <c r="C14" s="49" t="s">
        <v>3090</v>
      </c>
      <c r="D14" s="55"/>
      <c r="E14" s="54"/>
      <c r="F14" s="54"/>
      <c r="G14" s="55"/>
      <c r="H14" s="54"/>
      <c r="I14" s="54"/>
      <c r="J14" s="54"/>
      <c r="K14" s="173"/>
      <c r="L14" s="160"/>
      <c r="M14" s="159"/>
      <c r="N14" s="159"/>
      <c r="O14" s="159"/>
      <c r="P14" s="159"/>
      <c r="Q14" s="1"/>
      <c r="R14" s="41"/>
      <c r="S14" s="58"/>
      <c r="T14" s="58"/>
      <c r="U14" s="58"/>
      <c r="V14" s="58"/>
      <c r="W14" s="58"/>
      <c r="X14" s="158"/>
      <c r="Y14" s="74"/>
      <c r="Z14" s="304" t="s">
        <v>2230</v>
      </c>
      <c r="AA14" s="305"/>
      <c r="AB14" s="305"/>
      <c r="AC14" s="305"/>
      <c r="AD14" s="305"/>
      <c r="AE14" s="306"/>
      <c r="AF14" s="62" t="s">
        <v>2244</v>
      </c>
      <c r="AG14" s="62"/>
      <c r="AH14" s="62"/>
      <c r="AI14" s="62"/>
      <c r="AJ14" s="62"/>
      <c r="AK14" s="62"/>
      <c r="AL14" s="62"/>
      <c r="AM14" s="62"/>
      <c r="AN14" s="62"/>
      <c r="AO14" s="50" t="s">
        <v>2224</v>
      </c>
      <c r="AP14" s="25">
        <v>0.7</v>
      </c>
      <c r="AQ14" s="313"/>
      <c r="AR14" s="314"/>
      <c r="AS14" s="314"/>
      <c r="AT14" s="315"/>
      <c r="AU14" s="89">
        <f>ROUND(L9*AP14,0)-AQ16</f>
        <v>421</v>
      </c>
      <c r="AV14" s="9"/>
    </row>
    <row r="15" spans="1:49" ht="14.25" customHeight="1" x14ac:dyDescent="0.3">
      <c r="A15" s="6">
        <v>22</v>
      </c>
      <c r="B15" s="154" t="s">
        <v>734</v>
      </c>
      <c r="C15" s="49" t="s">
        <v>3089</v>
      </c>
      <c r="D15" s="55"/>
      <c r="E15" s="54"/>
      <c r="F15" s="54"/>
      <c r="G15" s="55"/>
      <c r="H15" s="54"/>
      <c r="I15" s="54"/>
      <c r="J15" s="54"/>
      <c r="K15" s="173"/>
      <c r="L15" s="196"/>
      <c r="M15" s="1"/>
      <c r="N15" s="169"/>
      <c r="O15" s="169"/>
      <c r="P15" s="1"/>
      <c r="Q15" s="1"/>
      <c r="R15" s="41"/>
      <c r="S15" s="58"/>
      <c r="T15" s="58"/>
      <c r="U15" s="58"/>
      <c r="V15" s="58"/>
      <c r="W15" s="58"/>
      <c r="X15" s="158"/>
      <c r="Y15" s="74"/>
      <c r="Z15" s="307"/>
      <c r="AA15" s="308"/>
      <c r="AB15" s="308"/>
      <c r="AC15" s="308"/>
      <c r="AD15" s="308"/>
      <c r="AE15" s="309"/>
      <c r="AF15" s="62" t="s">
        <v>2248</v>
      </c>
      <c r="AG15" s="62"/>
      <c r="AH15" s="62"/>
      <c r="AI15" s="62"/>
      <c r="AJ15" s="62"/>
      <c r="AK15" s="62"/>
      <c r="AL15" s="62"/>
      <c r="AM15" s="62"/>
      <c r="AN15" s="62"/>
      <c r="AO15" s="50" t="s">
        <v>1</v>
      </c>
      <c r="AP15" s="142">
        <v>0.5</v>
      </c>
      <c r="AQ15" s="313"/>
      <c r="AR15" s="314"/>
      <c r="AS15" s="314"/>
      <c r="AT15" s="315"/>
      <c r="AU15" s="89">
        <f>ROUND(L9*AP15,0)-AQ16</f>
        <v>300</v>
      </c>
      <c r="AV15" s="9"/>
    </row>
    <row r="16" spans="1:49" ht="14.25" customHeight="1" x14ac:dyDescent="0.3">
      <c r="A16" s="6">
        <v>22</v>
      </c>
      <c r="B16" s="154" t="s">
        <v>733</v>
      </c>
      <c r="C16" s="49" t="s">
        <v>3088</v>
      </c>
      <c r="D16" s="55"/>
      <c r="E16" s="54"/>
      <c r="F16" s="54"/>
      <c r="G16" s="55"/>
      <c r="H16" s="54"/>
      <c r="I16" s="54"/>
      <c r="J16" s="54"/>
      <c r="K16" s="41"/>
      <c r="L16" s="33"/>
      <c r="M16" s="1"/>
      <c r="N16" s="181"/>
      <c r="O16" s="181"/>
      <c r="P16" s="159"/>
      <c r="Q16" s="1"/>
      <c r="R16" s="166" t="s">
        <v>2234</v>
      </c>
      <c r="S16" s="62"/>
      <c r="T16" s="62"/>
      <c r="U16" s="62"/>
      <c r="V16" s="62"/>
      <c r="W16" s="62"/>
      <c r="X16" s="168"/>
      <c r="Y16" s="167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50"/>
      <c r="AP16" s="51"/>
      <c r="AQ16" s="163">
        <v>5</v>
      </c>
      <c r="AR16" s="162" t="s">
        <v>2897</v>
      </c>
      <c r="AS16" s="162"/>
      <c r="AT16" s="161"/>
      <c r="AU16" s="89">
        <f>ROUND(L9*X18,0)-AQ16</f>
        <v>583</v>
      </c>
      <c r="AV16" s="9"/>
    </row>
    <row r="17" spans="1:48" ht="14.25" customHeight="1" x14ac:dyDescent="0.3">
      <c r="A17" s="6">
        <v>22</v>
      </c>
      <c r="B17" s="154" t="s">
        <v>732</v>
      </c>
      <c r="C17" s="49" t="s">
        <v>3087</v>
      </c>
      <c r="D17" s="108"/>
      <c r="E17" s="109"/>
      <c r="F17" s="109"/>
      <c r="G17" s="41"/>
      <c r="H17" s="1"/>
      <c r="I17" s="1"/>
      <c r="J17" s="1"/>
      <c r="K17" s="173"/>
      <c r="L17" s="160"/>
      <c r="M17" s="159"/>
      <c r="N17" s="181"/>
      <c r="O17" s="181"/>
      <c r="P17" s="159"/>
      <c r="Q17" s="1"/>
      <c r="R17" s="67" t="s">
        <v>2231</v>
      </c>
      <c r="S17" s="58"/>
      <c r="T17" s="58"/>
      <c r="U17" s="58"/>
      <c r="V17" s="58"/>
      <c r="W17" s="58"/>
      <c r="X17" s="158"/>
      <c r="Y17" s="74"/>
      <c r="Z17" s="304" t="s">
        <v>2230</v>
      </c>
      <c r="AA17" s="305"/>
      <c r="AB17" s="305"/>
      <c r="AC17" s="305"/>
      <c r="AD17" s="305"/>
      <c r="AE17" s="306"/>
      <c r="AF17" s="62" t="s">
        <v>2244</v>
      </c>
      <c r="AG17" s="62"/>
      <c r="AH17" s="62"/>
      <c r="AI17" s="62"/>
      <c r="AJ17" s="62"/>
      <c r="AK17" s="62"/>
      <c r="AL17" s="62"/>
      <c r="AM17" s="62"/>
      <c r="AN17" s="62"/>
      <c r="AO17" s="50" t="s">
        <v>2224</v>
      </c>
      <c r="AP17" s="25">
        <v>0.7</v>
      </c>
      <c r="AQ17" s="157"/>
      <c r="AR17" s="156"/>
      <c r="AS17" s="156"/>
      <c r="AT17" s="155"/>
      <c r="AU17" s="89">
        <f>ROUND(ROUND(L9*X18,0)*AP17,0)-AQ16</f>
        <v>407</v>
      </c>
      <c r="AV17" s="9"/>
    </row>
    <row r="18" spans="1:48" ht="14.25" customHeight="1" x14ac:dyDescent="0.3">
      <c r="A18" s="6">
        <v>22</v>
      </c>
      <c r="B18" s="154" t="s">
        <v>731</v>
      </c>
      <c r="C18" s="49" t="s">
        <v>3086</v>
      </c>
      <c r="D18" s="108"/>
      <c r="E18" s="109"/>
      <c r="F18" s="109"/>
      <c r="G18" s="41"/>
      <c r="H18" s="1"/>
      <c r="I18" s="1"/>
      <c r="J18" s="1"/>
      <c r="K18" s="173"/>
      <c r="L18" s="160"/>
      <c r="M18" s="159"/>
      <c r="N18" s="181"/>
      <c r="O18" s="181"/>
      <c r="P18" s="159"/>
      <c r="Q18" s="1"/>
      <c r="R18" s="13"/>
      <c r="S18" s="7"/>
      <c r="T18" s="7"/>
      <c r="U18" s="7"/>
      <c r="V18" s="7"/>
      <c r="W18" s="107" t="s">
        <v>2224</v>
      </c>
      <c r="X18" s="150">
        <v>0.96499999999999997</v>
      </c>
      <c r="Y18" s="149"/>
      <c r="Z18" s="307"/>
      <c r="AA18" s="308"/>
      <c r="AB18" s="308"/>
      <c r="AC18" s="308"/>
      <c r="AD18" s="308"/>
      <c r="AE18" s="309"/>
      <c r="AF18" s="62" t="s">
        <v>2248</v>
      </c>
      <c r="AG18" s="62"/>
      <c r="AH18" s="62"/>
      <c r="AI18" s="62"/>
      <c r="AJ18" s="62"/>
      <c r="AK18" s="62"/>
      <c r="AL18" s="62"/>
      <c r="AM18" s="62"/>
      <c r="AN18" s="62"/>
      <c r="AO18" s="50" t="s">
        <v>1</v>
      </c>
      <c r="AP18" s="142">
        <v>0.5</v>
      </c>
      <c r="AQ18" s="172"/>
      <c r="AR18" s="146"/>
      <c r="AS18" s="146"/>
      <c r="AT18" s="145"/>
      <c r="AU18" s="89">
        <f>ROUND(ROUND(L9*X18,0)*AP18,0)-AQ16</f>
        <v>289</v>
      </c>
      <c r="AV18" s="9"/>
    </row>
    <row r="19" spans="1:48" ht="14.25" customHeight="1" x14ac:dyDescent="0.3">
      <c r="A19" s="6">
        <v>22</v>
      </c>
      <c r="B19" s="154">
        <v>4525</v>
      </c>
      <c r="C19" s="49" t="s">
        <v>3085</v>
      </c>
      <c r="D19" s="108"/>
      <c r="E19" s="109"/>
      <c r="F19" s="109"/>
      <c r="G19" s="41"/>
      <c r="H19" s="1"/>
      <c r="I19" s="1"/>
      <c r="J19" s="159"/>
      <c r="K19" s="47" t="s">
        <v>2907</v>
      </c>
      <c r="L19" s="164"/>
      <c r="M19" s="165"/>
      <c r="N19" s="186"/>
      <c r="O19" s="186"/>
      <c r="P19" s="30"/>
      <c r="Q19" s="48"/>
      <c r="R19" s="47"/>
      <c r="S19" s="50"/>
      <c r="T19" s="50"/>
      <c r="U19" s="50"/>
      <c r="V19" s="50"/>
      <c r="W19" s="50"/>
      <c r="X19" s="52"/>
      <c r="Y19" s="171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165"/>
      <c r="AP19" s="164"/>
      <c r="AQ19" s="176"/>
      <c r="AR19" s="165"/>
      <c r="AS19" s="165"/>
      <c r="AT19" s="175"/>
      <c r="AU19" s="89">
        <f>ROUND(L21,0)</f>
        <v>609</v>
      </c>
      <c r="AV19" s="9"/>
    </row>
    <row r="20" spans="1:48" ht="14.25" customHeight="1" x14ac:dyDescent="0.3">
      <c r="A20" s="6">
        <v>22</v>
      </c>
      <c r="B20" s="154">
        <v>4526</v>
      </c>
      <c r="C20" s="49" t="s">
        <v>3084</v>
      </c>
      <c r="D20" s="108"/>
      <c r="E20" s="109"/>
      <c r="F20" s="109"/>
      <c r="G20" s="41"/>
      <c r="H20" s="1"/>
      <c r="I20" s="1"/>
      <c r="J20" s="159"/>
      <c r="K20" s="173"/>
      <c r="L20" s="160"/>
      <c r="M20" s="159"/>
      <c r="N20" s="159"/>
      <c r="O20" s="159"/>
      <c r="P20" s="159"/>
      <c r="Q20" s="40"/>
      <c r="R20" s="41"/>
      <c r="S20" s="58"/>
      <c r="T20" s="58"/>
      <c r="U20" s="58"/>
      <c r="V20" s="58"/>
      <c r="W20" s="58"/>
      <c r="X20" s="158"/>
      <c r="Y20" s="74"/>
      <c r="Z20" s="304" t="s">
        <v>2230</v>
      </c>
      <c r="AA20" s="305"/>
      <c r="AB20" s="305"/>
      <c r="AC20" s="305"/>
      <c r="AD20" s="305"/>
      <c r="AE20" s="306"/>
      <c r="AF20" s="62" t="s">
        <v>2244</v>
      </c>
      <c r="AG20" s="62"/>
      <c r="AH20" s="62"/>
      <c r="AI20" s="62"/>
      <c r="AJ20" s="62"/>
      <c r="AK20" s="62"/>
      <c r="AL20" s="62"/>
      <c r="AM20" s="62"/>
      <c r="AN20" s="62"/>
      <c r="AO20" s="50" t="s">
        <v>2224</v>
      </c>
      <c r="AP20" s="25">
        <v>0.7</v>
      </c>
      <c r="AQ20" s="157"/>
      <c r="AR20" s="156"/>
      <c r="AS20" s="156"/>
      <c r="AT20" s="155"/>
      <c r="AU20" s="89">
        <f>ROUND(L21*AP20,0)</f>
        <v>426</v>
      </c>
      <c r="AV20" s="9"/>
    </row>
    <row r="21" spans="1:48" ht="14.25" customHeight="1" x14ac:dyDescent="0.3">
      <c r="A21" s="6">
        <v>22</v>
      </c>
      <c r="B21" s="154" t="s">
        <v>730</v>
      </c>
      <c r="C21" s="49" t="s">
        <v>3083</v>
      </c>
      <c r="D21" s="108"/>
      <c r="E21" s="109"/>
      <c r="F21" s="109"/>
      <c r="G21" s="41"/>
      <c r="H21" s="1"/>
      <c r="I21" s="1"/>
      <c r="J21" s="159"/>
      <c r="K21" s="173"/>
      <c r="L21" s="174">
        <v>609</v>
      </c>
      <c r="M21" s="1" t="s">
        <v>1860</v>
      </c>
      <c r="N21" s="169"/>
      <c r="O21" s="169"/>
      <c r="P21" s="1"/>
      <c r="Q21" s="40"/>
      <c r="R21" s="41"/>
      <c r="S21" s="58"/>
      <c r="T21" s="58"/>
      <c r="U21" s="58"/>
      <c r="V21" s="58"/>
      <c r="W21" s="58"/>
      <c r="X21" s="158"/>
      <c r="Y21" s="74"/>
      <c r="Z21" s="307"/>
      <c r="AA21" s="308"/>
      <c r="AB21" s="308"/>
      <c r="AC21" s="308"/>
      <c r="AD21" s="308"/>
      <c r="AE21" s="309"/>
      <c r="AF21" s="62" t="s">
        <v>2248</v>
      </c>
      <c r="AG21" s="62"/>
      <c r="AH21" s="62"/>
      <c r="AI21" s="62"/>
      <c r="AJ21" s="62"/>
      <c r="AK21" s="62"/>
      <c r="AL21" s="62"/>
      <c r="AM21" s="62"/>
      <c r="AN21" s="62"/>
      <c r="AO21" s="50" t="s">
        <v>1</v>
      </c>
      <c r="AP21" s="142">
        <v>0.5</v>
      </c>
      <c r="AQ21" s="157"/>
      <c r="AR21" s="156"/>
      <c r="AS21" s="156"/>
      <c r="AT21" s="155"/>
      <c r="AU21" s="89">
        <f>ROUND(L21*AP21,0)</f>
        <v>305</v>
      </c>
      <c r="AV21" s="9"/>
    </row>
    <row r="22" spans="1:48" ht="14.25" customHeight="1" x14ac:dyDescent="0.3">
      <c r="A22" s="6">
        <v>22</v>
      </c>
      <c r="B22" s="154">
        <v>4527</v>
      </c>
      <c r="C22" s="49" t="s">
        <v>3082</v>
      </c>
      <c r="D22" s="108"/>
      <c r="E22" s="109"/>
      <c r="F22" s="109"/>
      <c r="G22" s="41"/>
      <c r="H22" s="1"/>
      <c r="I22" s="1"/>
      <c r="J22" s="159"/>
      <c r="K22" s="173"/>
      <c r="L22" s="160"/>
      <c r="M22" s="159"/>
      <c r="N22" s="169"/>
      <c r="O22" s="169"/>
      <c r="P22" s="1"/>
      <c r="Q22" s="40"/>
      <c r="R22" s="166" t="s">
        <v>2234</v>
      </c>
      <c r="S22" s="62"/>
      <c r="T22" s="62"/>
      <c r="U22" s="62"/>
      <c r="V22" s="62"/>
      <c r="W22" s="62"/>
      <c r="X22" s="168"/>
      <c r="Y22" s="167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50"/>
      <c r="AP22" s="51"/>
      <c r="AQ22" s="173"/>
      <c r="AR22" s="159"/>
      <c r="AS22" s="159"/>
      <c r="AT22" s="161"/>
      <c r="AU22" s="89">
        <f>ROUND(L21*X24,0)</f>
        <v>588</v>
      </c>
      <c r="AV22" s="9"/>
    </row>
    <row r="23" spans="1:48" ht="14.25" customHeight="1" x14ac:dyDescent="0.3">
      <c r="A23" s="6">
        <v>22</v>
      </c>
      <c r="B23" s="154">
        <v>4528</v>
      </c>
      <c r="C23" s="49" t="s">
        <v>3081</v>
      </c>
      <c r="D23" s="108"/>
      <c r="E23" s="109"/>
      <c r="F23" s="109"/>
      <c r="G23" s="41"/>
      <c r="H23" s="1"/>
      <c r="I23" s="1"/>
      <c r="J23" s="159"/>
      <c r="K23" s="173"/>
      <c r="L23" s="160"/>
      <c r="M23" s="159"/>
      <c r="N23" s="169"/>
      <c r="O23" s="169"/>
      <c r="P23" s="1"/>
      <c r="Q23" s="40"/>
      <c r="R23" s="67" t="s">
        <v>2231</v>
      </c>
      <c r="S23" s="58"/>
      <c r="T23" s="58"/>
      <c r="U23" s="58"/>
      <c r="V23" s="58"/>
      <c r="W23" s="58"/>
      <c r="X23" s="158"/>
      <c r="Y23" s="74"/>
      <c r="Z23" s="304" t="s">
        <v>2230</v>
      </c>
      <c r="AA23" s="305"/>
      <c r="AB23" s="305"/>
      <c r="AC23" s="305"/>
      <c r="AD23" s="305"/>
      <c r="AE23" s="306"/>
      <c r="AF23" s="62" t="s">
        <v>2244</v>
      </c>
      <c r="AG23" s="62"/>
      <c r="AH23" s="62"/>
      <c r="AI23" s="62"/>
      <c r="AJ23" s="62"/>
      <c r="AK23" s="62"/>
      <c r="AL23" s="62"/>
      <c r="AM23" s="62"/>
      <c r="AN23" s="62"/>
      <c r="AO23" s="50" t="s">
        <v>2224</v>
      </c>
      <c r="AP23" s="25">
        <v>0.7</v>
      </c>
      <c r="AQ23" s="157"/>
      <c r="AR23" s="156"/>
      <c r="AS23" s="156"/>
      <c r="AT23" s="155"/>
      <c r="AU23" s="89">
        <f>ROUND(ROUND(L21*X24,0)*AP23,0)</f>
        <v>412</v>
      </c>
      <c r="AV23" s="9"/>
    </row>
    <row r="24" spans="1:48" ht="14.25" customHeight="1" x14ac:dyDescent="0.3">
      <c r="A24" s="6">
        <v>22</v>
      </c>
      <c r="B24" s="154" t="s">
        <v>729</v>
      </c>
      <c r="C24" s="49" t="s">
        <v>3080</v>
      </c>
      <c r="D24" s="108"/>
      <c r="E24" s="109"/>
      <c r="F24" s="109"/>
      <c r="G24" s="41"/>
      <c r="H24" s="1"/>
      <c r="I24" s="1"/>
      <c r="J24" s="159"/>
      <c r="K24" s="173"/>
      <c r="L24" s="160"/>
      <c r="M24" s="159"/>
      <c r="N24" s="169"/>
      <c r="O24" s="169"/>
      <c r="P24" s="1"/>
      <c r="Q24" s="40"/>
      <c r="R24" s="67"/>
      <c r="S24" s="58"/>
      <c r="T24" s="58"/>
      <c r="U24" s="58"/>
      <c r="V24" s="58"/>
      <c r="W24" s="127" t="s">
        <v>2224</v>
      </c>
      <c r="X24" s="150">
        <v>0.96499999999999997</v>
      </c>
      <c r="Y24" s="74"/>
      <c r="Z24" s="307"/>
      <c r="AA24" s="308"/>
      <c r="AB24" s="308"/>
      <c r="AC24" s="308"/>
      <c r="AD24" s="308"/>
      <c r="AE24" s="309"/>
      <c r="AF24" s="62" t="s">
        <v>2248</v>
      </c>
      <c r="AG24" s="62"/>
      <c r="AH24" s="62"/>
      <c r="AI24" s="62"/>
      <c r="AJ24" s="62"/>
      <c r="AK24" s="62"/>
      <c r="AL24" s="62"/>
      <c r="AM24" s="62"/>
      <c r="AN24" s="62"/>
      <c r="AO24" s="50" t="s">
        <v>1</v>
      </c>
      <c r="AP24" s="142">
        <v>0.5</v>
      </c>
      <c r="AQ24" s="157"/>
      <c r="AR24" s="156"/>
      <c r="AS24" s="156"/>
      <c r="AT24" s="155"/>
      <c r="AU24" s="89">
        <f>ROUND(ROUND(L21*X24,0)*AP24,0)</f>
        <v>294</v>
      </c>
      <c r="AV24" s="9"/>
    </row>
    <row r="25" spans="1:48" ht="14.25" customHeight="1" x14ac:dyDescent="0.3">
      <c r="A25" s="6">
        <v>22</v>
      </c>
      <c r="B25" s="154" t="s">
        <v>728</v>
      </c>
      <c r="C25" s="49" t="s">
        <v>3079</v>
      </c>
      <c r="D25" s="108"/>
      <c r="E25" s="109"/>
      <c r="F25" s="109"/>
      <c r="G25" s="41"/>
      <c r="H25" s="1"/>
      <c r="I25" s="1"/>
      <c r="J25" s="159"/>
      <c r="K25" s="41"/>
      <c r="L25" s="160"/>
      <c r="M25" s="159"/>
      <c r="N25" s="181"/>
      <c r="O25" s="181"/>
      <c r="P25" s="1"/>
      <c r="Q25" s="40"/>
      <c r="R25" s="47"/>
      <c r="S25" s="50"/>
      <c r="T25" s="50"/>
      <c r="U25" s="50"/>
      <c r="V25" s="50"/>
      <c r="W25" s="50"/>
      <c r="X25" s="52"/>
      <c r="Y25" s="17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165"/>
      <c r="AP25" s="164"/>
      <c r="AQ25" s="310" t="s">
        <v>2255</v>
      </c>
      <c r="AR25" s="311"/>
      <c r="AS25" s="311"/>
      <c r="AT25" s="312"/>
      <c r="AU25" s="89">
        <f>ROUND(L21,0)-AQ28</f>
        <v>604</v>
      </c>
      <c r="AV25" s="9"/>
    </row>
    <row r="26" spans="1:48" ht="14.25" customHeight="1" x14ac:dyDescent="0.3">
      <c r="A26" s="6">
        <v>22</v>
      </c>
      <c r="B26" s="154" t="s">
        <v>727</v>
      </c>
      <c r="C26" s="49" t="s">
        <v>3078</v>
      </c>
      <c r="D26" s="108"/>
      <c r="E26" s="109"/>
      <c r="F26" s="109"/>
      <c r="G26" s="41"/>
      <c r="H26" s="1"/>
      <c r="I26" s="1"/>
      <c r="J26" s="159"/>
      <c r="K26" s="173"/>
      <c r="L26" s="160"/>
      <c r="M26" s="159"/>
      <c r="N26" s="159"/>
      <c r="O26" s="159"/>
      <c r="P26" s="159"/>
      <c r="Q26" s="40"/>
      <c r="R26" s="41"/>
      <c r="S26" s="58"/>
      <c r="T26" s="58"/>
      <c r="U26" s="58"/>
      <c r="V26" s="58"/>
      <c r="W26" s="58"/>
      <c r="X26" s="158"/>
      <c r="Y26" s="74"/>
      <c r="Z26" s="304" t="s">
        <v>2230</v>
      </c>
      <c r="AA26" s="305"/>
      <c r="AB26" s="305"/>
      <c r="AC26" s="305"/>
      <c r="AD26" s="305"/>
      <c r="AE26" s="306"/>
      <c r="AF26" s="62" t="s">
        <v>2244</v>
      </c>
      <c r="AG26" s="62"/>
      <c r="AH26" s="62"/>
      <c r="AI26" s="62"/>
      <c r="AJ26" s="62"/>
      <c r="AK26" s="62"/>
      <c r="AL26" s="62"/>
      <c r="AM26" s="62"/>
      <c r="AN26" s="62"/>
      <c r="AO26" s="50" t="s">
        <v>2224</v>
      </c>
      <c r="AP26" s="25">
        <v>0.7</v>
      </c>
      <c r="AQ26" s="313"/>
      <c r="AR26" s="314"/>
      <c r="AS26" s="314"/>
      <c r="AT26" s="315"/>
      <c r="AU26" s="89">
        <f>ROUND(L21*AP26,0)-AQ28</f>
        <v>421</v>
      </c>
      <c r="AV26" s="9"/>
    </row>
    <row r="27" spans="1:48" ht="14.25" customHeight="1" x14ac:dyDescent="0.3">
      <c r="A27" s="6">
        <v>22</v>
      </c>
      <c r="B27" s="154" t="s">
        <v>726</v>
      </c>
      <c r="C27" s="49" t="s">
        <v>3077</v>
      </c>
      <c r="D27" s="108"/>
      <c r="E27" s="109"/>
      <c r="F27" s="109"/>
      <c r="G27" s="41"/>
      <c r="H27" s="1"/>
      <c r="I27" s="1"/>
      <c r="J27" s="159"/>
      <c r="K27" s="173"/>
      <c r="L27" s="196"/>
      <c r="M27" s="1"/>
      <c r="N27" s="169"/>
      <c r="O27" s="169"/>
      <c r="P27" s="1"/>
      <c r="Q27" s="40"/>
      <c r="R27" s="41"/>
      <c r="S27" s="58"/>
      <c r="T27" s="58"/>
      <c r="U27" s="58"/>
      <c r="V27" s="58"/>
      <c r="W27" s="58"/>
      <c r="X27" s="158"/>
      <c r="Y27" s="74"/>
      <c r="Z27" s="307"/>
      <c r="AA27" s="308"/>
      <c r="AB27" s="308"/>
      <c r="AC27" s="308"/>
      <c r="AD27" s="308"/>
      <c r="AE27" s="309"/>
      <c r="AF27" s="62" t="s">
        <v>2248</v>
      </c>
      <c r="AG27" s="62"/>
      <c r="AH27" s="62"/>
      <c r="AI27" s="62"/>
      <c r="AJ27" s="62"/>
      <c r="AK27" s="62"/>
      <c r="AL27" s="62"/>
      <c r="AM27" s="62"/>
      <c r="AN27" s="62"/>
      <c r="AO27" s="50" t="s">
        <v>1</v>
      </c>
      <c r="AP27" s="142">
        <v>0.5</v>
      </c>
      <c r="AQ27" s="313"/>
      <c r="AR27" s="314"/>
      <c r="AS27" s="314"/>
      <c r="AT27" s="315"/>
      <c r="AU27" s="89">
        <f>ROUND(L21*AP27,0)-AQ28</f>
        <v>300</v>
      </c>
      <c r="AV27" s="9"/>
    </row>
    <row r="28" spans="1:48" ht="14.25" customHeight="1" x14ac:dyDescent="0.3">
      <c r="A28" s="6">
        <v>22</v>
      </c>
      <c r="B28" s="154" t="s">
        <v>725</v>
      </c>
      <c r="C28" s="49" t="s">
        <v>3076</v>
      </c>
      <c r="D28" s="108"/>
      <c r="E28" s="109"/>
      <c r="F28" s="109"/>
      <c r="G28" s="41"/>
      <c r="H28" s="1"/>
      <c r="I28" s="1"/>
      <c r="J28" s="159"/>
      <c r="K28" s="173"/>
      <c r="L28" s="160"/>
      <c r="M28" s="159"/>
      <c r="N28" s="169"/>
      <c r="O28" s="169"/>
      <c r="P28" s="1"/>
      <c r="Q28" s="40"/>
      <c r="R28" s="166" t="s">
        <v>2234</v>
      </c>
      <c r="S28" s="62"/>
      <c r="T28" s="62"/>
      <c r="U28" s="62"/>
      <c r="V28" s="62"/>
      <c r="W28" s="62"/>
      <c r="X28" s="168"/>
      <c r="Y28" s="167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50"/>
      <c r="AP28" s="51"/>
      <c r="AQ28" s="163">
        <v>5</v>
      </c>
      <c r="AR28" s="162" t="s">
        <v>2897</v>
      </c>
      <c r="AS28" s="162"/>
      <c r="AT28" s="161"/>
      <c r="AU28" s="89">
        <f>ROUND(L21*X30,0)-AQ28</f>
        <v>583</v>
      </c>
      <c r="AV28" s="9"/>
    </row>
    <row r="29" spans="1:48" ht="14.25" customHeight="1" x14ac:dyDescent="0.3">
      <c r="A29" s="6">
        <v>22</v>
      </c>
      <c r="B29" s="154" t="s">
        <v>724</v>
      </c>
      <c r="C29" s="49" t="s">
        <v>3075</v>
      </c>
      <c r="D29" s="108"/>
      <c r="E29" s="109"/>
      <c r="F29" s="109"/>
      <c r="G29" s="41"/>
      <c r="H29" s="1"/>
      <c r="I29" s="1"/>
      <c r="J29" s="159"/>
      <c r="K29" s="173"/>
      <c r="L29" s="160"/>
      <c r="M29" s="159"/>
      <c r="N29" s="169"/>
      <c r="O29" s="169"/>
      <c r="P29" s="1"/>
      <c r="Q29" s="40"/>
      <c r="R29" s="67" t="s">
        <v>2231</v>
      </c>
      <c r="S29" s="58"/>
      <c r="T29" s="58"/>
      <c r="U29" s="58"/>
      <c r="V29" s="58"/>
      <c r="W29" s="58"/>
      <c r="X29" s="158"/>
      <c r="Y29" s="74"/>
      <c r="Z29" s="304" t="s">
        <v>2230</v>
      </c>
      <c r="AA29" s="305"/>
      <c r="AB29" s="305"/>
      <c r="AC29" s="305"/>
      <c r="AD29" s="305"/>
      <c r="AE29" s="306"/>
      <c r="AF29" s="62" t="s">
        <v>2244</v>
      </c>
      <c r="AG29" s="62"/>
      <c r="AH29" s="62"/>
      <c r="AI29" s="62"/>
      <c r="AJ29" s="62"/>
      <c r="AK29" s="62"/>
      <c r="AL29" s="62"/>
      <c r="AM29" s="62"/>
      <c r="AN29" s="62"/>
      <c r="AO29" s="50" t="s">
        <v>2224</v>
      </c>
      <c r="AP29" s="25">
        <v>0.7</v>
      </c>
      <c r="AQ29" s="157"/>
      <c r="AR29" s="156"/>
      <c r="AS29" s="156"/>
      <c r="AT29" s="155"/>
      <c r="AU29" s="89">
        <f>ROUND(ROUND(L21*X30,0)*AP29,0)-AQ28</f>
        <v>407</v>
      </c>
      <c r="AV29" s="9"/>
    </row>
    <row r="30" spans="1:48" ht="14.25" customHeight="1" x14ac:dyDescent="0.3">
      <c r="A30" s="6">
        <v>22</v>
      </c>
      <c r="B30" s="154" t="s">
        <v>723</v>
      </c>
      <c r="C30" s="49" t="s">
        <v>3074</v>
      </c>
      <c r="D30" s="108"/>
      <c r="E30" s="109"/>
      <c r="F30" s="109"/>
      <c r="G30" s="39"/>
      <c r="H30" s="4"/>
      <c r="I30" s="4"/>
      <c r="J30" s="152"/>
      <c r="K30" s="173"/>
      <c r="L30" s="160"/>
      <c r="M30" s="159"/>
      <c r="N30" s="169"/>
      <c r="O30" s="169"/>
      <c r="P30" s="1"/>
      <c r="Q30" s="40"/>
      <c r="R30" s="13"/>
      <c r="S30" s="7"/>
      <c r="T30" s="7"/>
      <c r="U30" s="7"/>
      <c r="V30" s="7"/>
      <c r="W30" s="107" t="s">
        <v>2224</v>
      </c>
      <c r="X30" s="150">
        <v>0.96499999999999997</v>
      </c>
      <c r="Y30" s="149"/>
      <c r="Z30" s="307"/>
      <c r="AA30" s="308"/>
      <c r="AB30" s="308"/>
      <c r="AC30" s="308"/>
      <c r="AD30" s="308"/>
      <c r="AE30" s="309"/>
      <c r="AF30" s="62" t="s">
        <v>2248</v>
      </c>
      <c r="AG30" s="62"/>
      <c r="AH30" s="62"/>
      <c r="AI30" s="62"/>
      <c r="AJ30" s="62"/>
      <c r="AK30" s="62"/>
      <c r="AL30" s="62"/>
      <c r="AM30" s="62"/>
      <c r="AN30" s="62"/>
      <c r="AO30" s="50" t="s">
        <v>1</v>
      </c>
      <c r="AP30" s="142">
        <v>0.5</v>
      </c>
      <c r="AQ30" s="172"/>
      <c r="AR30" s="146"/>
      <c r="AS30" s="146"/>
      <c r="AT30" s="145"/>
      <c r="AU30" s="89">
        <f>ROUND(ROUND(L21*X30,0)*AP30,0)-AQ28</f>
        <v>289</v>
      </c>
      <c r="AV30" s="9"/>
    </row>
    <row r="31" spans="1:48" ht="14.25" customHeight="1" x14ac:dyDescent="0.3">
      <c r="A31" s="6">
        <v>22</v>
      </c>
      <c r="B31" s="154">
        <v>4531</v>
      </c>
      <c r="C31" s="49" t="s">
        <v>3073</v>
      </c>
      <c r="D31" s="108"/>
      <c r="E31" s="109"/>
      <c r="F31" s="109"/>
      <c r="G31" s="298" t="s">
        <v>3072</v>
      </c>
      <c r="H31" s="299"/>
      <c r="I31" s="299"/>
      <c r="J31" s="300"/>
      <c r="K31" s="47" t="s">
        <v>2920</v>
      </c>
      <c r="L31" s="164"/>
      <c r="M31" s="165"/>
      <c r="N31" s="186"/>
      <c r="O31" s="186"/>
      <c r="P31" s="30"/>
      <c r="Q31" s="48"/>
      <c r="R31" s="47"/>
      <c r="S31" s="50"/>
      <c r="T31" s="50"/>
      <c r="U31" s="50"/>
      <c r="V31" s="50"/>
      <c r="W31" s="50"/>
      <c r="X31" s="52"/>
      <c r="Y31" s="17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165"/>
      <c r="AP31" s="164"/>
      <c r="AQ31" s="176"/>
      <c r="AR31" s="165"/>
      <c r="AS31" s="165"/>
      <c r="AT31" s="175"/>
      <c r="AU31" s="89">
        <f>ROUND(L33,0)</f>
        <v>567</v>
      </c>
      <c r="AV31" s="9"/>
    </row>
    <row r="32" spans="1:48" ht="14.25" customHeight="1" x14ac:dyDescent="0.3">
      <c r="A32" s="6">
        <v>22</v>
      </c>
      <c r="B32" s="154">
        <v>4532</v>
      </c>
      <c r="C32" s="49" t="s">
        <v>3071</v>
      </c>
      <c r="D32" s="108"/>
      <c r="E32" s="109"/>
      <c r="F32" s="109"/>
      <c r="G32" s="301"/>
      <c r="H32" s="302"/>
      <c r="I32" s="302"/>
      <c r="J32" s="303"/>
      <c r="K32" s="173"/>
      <c r="L32" s="160"/>
      <c r="M32" s="159"/>
      <c r="N32" s="159"/>
      <c r="O32" s="159"/>
      <c r="P32" s="159"/>
      <c r="Q32" s="40"/>
      <c r="R32" s="41"/>
      <c r="S32" s="58"/>
      <c r="T32" s="58"/>
      <c r="U32" s="58"/>
      <c r="V32" s="58"/>
      <c r="W32" s="58"/>
      <c r="X32" s="158"/>
      <c r="Y32" s="74"/>
      <c r="Z32" s="304" t="s">
        <v>2230</v>
      </c>
      <c r="AA32" s="305"/>
      <c r="AB32" s="305"/>
      <c r="AC32" s="305"/>
      <c r="AD32" s="305"/>
      <c r="AE32" s="306"/>
      <c r="AF32" s="62" t="s">
        <v>2244</v>
      </c>
      <c r="AG32" s="62"/>
      <c r="AH32" s="62"/>
      <c r="AI32" s="62"/>
      <c r="AJ32" s="62"/>
      <c r="AK32" s="62"/>
      <c r="AL32" s="62"/>
      <c r="AM32" s="62"/>
      <c r="AN32" s="62"/>
      <c r="AO32" s="50" t="s">
        <v>2224</v>
      </c>
      <c r="AP32" s="25">
        <v>0.7</v>
      </c>
      <c r="AQ32" s="157"/>
      <c r="AR32" s="156"/>
      <c r="AS32" s="156"/>
      <c r="AT32" s="155"/>
      <c r="AU32" s="89">
        <f>ROUND(L33*AP32,0)</f>
        <v>397</v>
      </c>
      <c r="AV32" s="9"/>
    </row>
    <row r="33" spans="1:48" ht="14.25" customHeight="1" x14ac:dyDescent="0.3">
      <c r="A33" s="6">
        <v>22</v>
      </c>
      <c r="B33" s="154" t="s">
        <v>722</v>
      </c>
      <c r="C33" s="49" t="s">
        <v>3070</v>
      </c>
      <c r="D33" s="108"/>
      <c r="E33" s="109"/>
      <c r="F33" s="109"/>
      <c r="G33" s="301"/>
      <c r="H33" s="302"/>
      <c r="I33" s="302"/>
      <c r="J33" s="303"/>
      <c r="K33" s="173"/>
      <c r="L33" s="174">
        <v>567</v>
      </c>
      <c r="M33" s="1" t="s">
        <v>1860</v>
      </c>
      <c r="N33" s="169"/>
      <c r="O33" s="169"/>
      <c r="P33" s="1"/>
      <c r="Q33" s="40"/>
      <c r="R33" s="41"/>
      <c r="S33" s="58"/>
      <c r="T33" s="58"/>
      <c r="U33" s="58"/>
      <c r="V33" s="58"/>
      <c r="W33" s="58"/>
      <c r="X33" s="158"/>
      <c r="Y33" s="74"/>
      <c r="Z33" s="307"/>
      <c r="AA33" s="308"/>
      <c r="AB33" s="308"/>
      <c r="AC33" s="308"/>
      <c r="AD33" s="308"/>
      <c r="AE33" s="309"/>
      <c r="AF33" s="62" t="s">
        <v>2248</v>
      </c>
      <c r="AG33" s="62"/>
      <c r="AH33" s="62"/>
      <c r="AI33" s="62"/>
      <c r="AJ33" s="62"/>
      <c r="AK33" s="62"/>
      <c r="AL33" s="62"/>
      <c r="AM33" s="62"/>
      <c r="AN33" s="62"/>
      <c r="AO33" s="50" t="s">
        <v>1</v>
      </c>
      <c r="AP33" s="142">
        <v>0.5</v>
      </c>
      <c r="AQ33" s="157"/>
      <c r="AR33" s="156"/>
      <c r="AS33" s="156"/>
      <c r="AT33" s="155"/>
      <c r="AU33" s="89">
        <f>ROUND(L33*AP33,0)</f>
        <v>284</v>
      </c>
      <c r="AV33" s="9"/>
    </row>
    <row r="34" spans="1:48" ht="14.25" customHeight="1" x14ac:dyDescent="0.3">
      <c r="A34" s="6">
        <v>22</v>
      </c>
      <c r="B34" s="154">
        <v>4533</v>
      </c>
      <c r="C34" s="49" t="s">
        <v>3069</v>
      </c>
      <c r="D34" s="108"/>
      <c r="E34" s="109"/>
      <c r="F34" s="109"/>
      <c r="G34" s="108"/>
      <c r="H34" s="109"/>
      <c r="I34" s="109"/>
      <c r="J34" s="110"/>
      <c r="K34" s="41"/>
      <c r="L34" s="33"/>
      <c r="M34" s="1"/>
      <c r="N34" s="181"/>
      <c r="O34" s="181"/>
      <c r="P34" s="159"/>
      <c r="Q34" s="40"/>
      <c r="R34" s="166" t="s">
        <v>2234</v>
      </c>
      <c r="S34" s="62"/>
      <c r="T34" s="62"/>
      <c r="U34" s="62"/>
      <c r="V34" s="62"/>
      <c r="W34" s="62"/>
      <c r="X34" s="168"/>
      <c r="Y34" s="167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50"/>
      <c r="AP34" s="51"/>
      <c r="AQ34" s="173"/>
      <c r="AR34" s="159"/>
      <c r="AS34" s="159"/>
      <c r="AT34" s="161"/>
      <c r="AU34" s="89">
        <f>ROUND(L33*X36,0)</f>
        <v>547</v>
      </c>
      <c r="AV34" s="9"/>
    </row>
    <row r="35" spans="1:48" ht="14.25" customHeight="1" x14ac:dyDescent="0.3">
      <c r="A35" s="6">
        <v>22</v>
      </c>
      <c r="B35" s="154">
        <v>4534</v>
      </c>
      <c r="C35" s="49" t="s">
        <v>3068</v>
      </c>
      <c r="D35" s="108"/>
      <c r="E35" s="109"/>
      <c r="F35" s="109"/>
      <c r="G35" s="41"/>
      <c r="H35" s="1"/>
      <c r="I35" s="1"/>
      <c r="J35" s="1"/>
      <c r="K35" s="173"/>
      <c r="L35" s="160"/>
      <c r="M35" s="159"/>
      <c r="N35" s="181"/>
      <c r="O35" s="181"/>
      <c r="P35" s="159"/>
      <c r="Q35" s="40"/>
      <c r="R35" s="67" t="s">
        <v>2231</v>
      </c>
      <c r="S35" s="58"/>
      <c r="T35" s="58"/>
      <c r="U35" s="58"/>
      <c r="V35" s="58"/>
      <c r="W35" s="58"/>
      <c r="X35" s="158"/>
      <c r="Y35" s="74"/>
      <c r="Z35" s="304" t="s">
        <v>2230</v>
      </c>
      <c r="AA35" s="305"/>
      <c r="AB35" s="305"/>
      <c r="AC35" s="305"/>
      <c r="AD35" s="305"/>
      <c r="AE35" s="306"/>
      <c r="AF35" s="62" t="s">
        <v>2244</v>
      </c>
      <c r="AG35" s="62"/>
      <c r="AH35" s="62"/>
      <c r="AI35" s="62"/>
      <c r="AJ35" s="62"/>
      <c r="AK35" s="62"/>
      <c r="AL35" s="62"/>
      <c r="AM35" s="62"/>
      <c r="AN35" s="62"/>
      <c r="AO35" s="50" t="s">
        <v>2224</v>
      </c>
      <c r="AP35" s="25">
        <v>0.7</v>
      </c>
      <c r="AQ35" s="157"/>
      <c r="AR35" s="156"/>
      <c r="AS35" s="156"/>
      <c r="AT35" s="155"/>
      <c r="AU35" s="89">
        <f>ROUND(ROUND(L33*X36,0)*AP35,0)</f>
        <v>383</v>
      </c>
      <c r="AV35" s="9"/>
    </row>
    <row r="36" spans="1:48" ht="14.25" customHeight="1" x14ac:dyDescent="0.3">
      <c r="A36" s="6">
        <v>22</v>
      </c>
      <c r="B36" s="154" t="s">
        <v>721</v>
      </c>
      <c r="C36" s="49" t="s">
        <v>3067</v>
      </c>
      <c r="D36" s="108"/>
      <c r="E36" s="109"/>
      <c r="F36" s="109"/>
      <c r="G36" s="41"/>
      <c r="H36" s="1"/>
      <c r="I36" s="1"/>
      <c r="J36" s="1"/>
      <c r="K36" s="173"/>
      <c r="L36" s="160"/>
      <c r="M36" s="159"/>
      <c r="N36" s="181"/>
      <c r="O36" s="181"/>
      <c r="P36" s="159"/>
      <c r="Q36" s="40"/>
      <c r="R36" s="67"/>
      <c r="S36" s="58"/>
      <c r="T36" s="58"/>
      <c r="U36" s="58"/>
      <c r="V36" s="58"/>
      <c r="W36" s="127" t="s">
        <v>2224</v>
      </c>
      <c r="X36" s="150">
        <v>0.96499999999999997</v>
      </c>
      <c r="Y36" s="74"/>
      <c r="Z36" s="307"/>
      <c r="AA36" s="308"/>
      <c r="AB36" s="308"/>
      <c r="AC36" s="308"/>
      <c r="AD36" s="308"/>
      <c r="AE36" s="309"/>
      <c r="AF36" s="62" t="s">
        <v>2248</v>
      </c>
      <c r="AG36" s="62"/>
      <c r="AH36" s="62"/>
      <c r="AI36" s="62"/>
      <c r="AJ36" s="62"/>
      <c r="AK36" s="62"/>
      <c r="AL36" s="62"/>
      <c r="AM36" s="62"/>
      <c r="AN36" s="62"/>
      <c r="AO36" s="50" t="s">
        <v>1</v>
      </c>
      <c r="AP36" s="142">
        <v>0.5</v>
      </c>
      <c r="AQ36" s="157"/>
      <c r="AR36" s="156"/>
      <c r="AS36" s="156"/>
      <c r="AT36" s="155"/>
      <c r="AU36" s="89">
        <f>ROUND(ROUND(L33*X36,0)*AP36,0)</f>
        <v>274</v>
      </c>
      <c r="AV36" s="9"/>
    </row>
    <row r="37" spans="1:48" ht="14.25" customHeight="1" x14ac:dyDescent="0.3">
      <c r="A37" s="6">
        <v>22</v>
      </c>
      <c r="B37" s="154" t="s">
        <v>720</v>
      </c>
      <c r="C37" s="49" t="s">
        <v>3066</v>
      </c>
      <c r="D37" s="108"/>
      <c r="E37" s="109"/>
      <c r="F37" s="109"/>
      <c r="G37" s="55"/>
      <c r="H37" s="54"/>
      <c r="I37" s="54"/>
      <c r="J37" s="54"/>
      <c r="K37" s="41"/>
      <c r="L37" s="160"/>
      <c r="M37" s="159"/>
      <c r="N37" s="181"/>
      <c r="O37" s="181"/>
      <c r="P37" s="1"/>
      <c r="Q37" s="40"/>
      <c r="R37" s="47"/>
      <c r="S37" s="50"/>
      <c r="T37" s="50"/>
      <c r="U37" s="50"/>
      <c r="V37" s="50"/>
      <c r="W37" s="50"/>
      <c r="X37" s="52"/>
      <c r="Y37" s="17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165"/>
      <c r="AP37" s="164"/>
      <c r="AQ37" s="310" t="s">
        <v>2255</v>
      </c>
      <c r="AR37" s="311"/>
      <c r="AS37" s="311"/>
      <c r="AT37" s="312"/>
      <c r="AU37" s="89">
        <f>ROUND(L33,0)-AQ40</f>
        <v>562</v>
      </c>
      <c r="AV37" s="9"/>
    </row>
    <row r="38" spans="1:48" ht="14.25" customHeight="1" x14ac:dyDescent="0.3">
      <c r="A38" s="6">
        <v>22</v>
      </c>
      <c r="B38" s="154" t="s">
        <v>719</v>
      </c>
      <c r="C38" s="49" t="s">
        <v>3065</v>
      </c>
      <c r="D38" s="108"/>
      <c r="E38" s="109"/>
      <c r="F38" s="109"/>
      <c r="G38" s="55"/>
      <c r="H38" s="54"/>
      <c r="I38" s="54"/>
      <c r="J38" s="54"/>
      <c r="K38" s="173"/>
      <c r="L38" s="160"/>
      <c r="M38" s="159"/>
      <c r="N38" s="159"/>
      <c r="O38" s="159"/>
      <c r="P38" s="159"/>
      <c r="Q38" s="40"/>
      <c r="R38" s="41"/>
      <c r="S38" s="58"/>
      <c r="T38" s="58"/>
      <c r="U38" s="58"/>
      <c r="V38" s="58"/>
      <c r="W38" s="58"/>
      <c r="X38" s="158"/>
      <c r="Y38" s="74"/>
      <c r="Z38" s="304" t="s">
        <v>2230</v>
      </c>
      <c r="AA38" s="305"/>
      <c r="AB38" s="305"/>
      <c r="AC38" s="305"/>
      <c r="AD38" s="305"/>
      <c r="AE38" s="306"/>
      <c r="AF38" s="62" t="s">
        <v>2244</v>
      </c>
      <c r="AG38" s="62"/>
      <c r="AH38" s="62"/>
      <c r="AI38" s="62"/>
      <c r="AJ38" s="62"/>
      <c r="AK38" s="62"/>
      <c r="AL38" s="62"/>
      <c r="AM38" s="62"/>
      <c r="AN38" s="62"/>
      <c r="AO38" s="50" t="s">
        <v>2224</v>
      </c>
      <c r="AP38" s="25">
        <v>0.7</v>
      </c>
      <c r="AQ38" s="313"/>
      <c r="AR38" s="314"/>
      <c r="AS38" s="314"/>
      <c r="AT38" s="315"/>
      <c r="AU38" s="89">
        <f>ROUND(L33*AP38,0)-AQ40</f>
        <v>392</v>
      </c>
      <c r="AV38" s="9"/>
    </row>
    <row r="39" spans="1:48" ht="14.25" customHeight="1" x14ac:dyDescent="0.3">
      <c r="A39" s="6">
        <v>22</v>
      </c>
      <c r="B39" s="154" t="s">
        <v>718</v>
      </c>
      <c r="C39" s="49" t="s">
        <v>3064</v>
      </c>
      <c r="D39" s="108"/>
      <c r="E39" s="109"/>
      <c r="F39" s="109"/>
      <c r="G39" s="55"/>
      <c r="H39" s="54"/>
      <c r="I39" s="54"/>
      <c r="J39" s="54"/>
      <c r="K39" s="173"/>
      <c r="L39" s="196"/>
      <c r="M39" s="1"/>
      <c r="N39" s="169"/>
      <c r="O39" s="169"/>
      <c r="P39" s="1"/>
      <c r="Q39" s="40"/>
      <c r="R39" s="41"/>
      <c r="S39" s="58"/>
      <c r="T39" s="58"/>
      <c r="U39" s="58"/>
      <c r="V39" s="58"/>
      <c r="W39" s="58"/>
      <c r="X39" s="158"/>
      <c r="Y39" s="74"/>
      <c r="Z39" s="307"/>
      <c r="AA39" s="308"/>
      <c r="AB39" s="308"/>
      <c r="AC39" s="308"/>
      <c r="AD39" s="308"/>
      <c r="AE39" s="309"/>
      <c r="AF39" s="62" t="s">
        <v>2248</v>
      </c>
      <c r="AG39" s="62"/>
      <c r="AH39" s="62"/>
      <c r="AI39" s="62"/>
      <c r="AJ39" s="62"/>
      <c r="AK39" s="62"/>
      <c r="AL39" s="62"/>
      <c r="AM39" s="62"/>
      <c r="AN39" s="62"/>
      <c r="AO39" s="50" t="s">
        <v>1</v>
      </c>
      <c r="AP39" s="142">
        <v>0.5</v>
      </c>
      <c r="AQ39" s="313"/>
      <c r="AR39" s="314"/>
      <c r="AS39" s="314"/>
      <c r="AT39" s="315"/>
      <c r="AU39" s="89">
        <f>ROUND(L33*AP39,0)-AQ40</f>
        <v>279</v>
      </c>
      <c r="AV39" s="9"/>
    </row>
    <row r="40" spans="1:48" ht="14.25" customHeight="1" x14ac:dyDescent="0.3">
      <c r="A40" s="6">
        <v>22</v>
      </c>
      <c r="B40" s="154" t="s">
        <v>717</v>
      </c>
      <c r="C40" s="49" t="s">
        <v>3063</v>
      </c>
      <c r="D40" s="108"/>
      <c r="E40" s="109"/>
      <c r="F40" s="109"/>
      <c r="G40" s="55"/>
      <c r="H40" s="54"/>
      <c r="I40" s="54"/>
      <c r="J40" s="54"/>
      <c r="K40" s="41"/>
      <c r="L40" s="33"/>
      <c r="M40" s="1"/>
      <c r="N40" s="181"/>
      <c r="O40" s="181"/>
      <c r="P40" s="159"/>
      <c r="Q40" s="40"/>
      <c r="R40" s="166" t="s">
        <v>2234</v>
      </c>
      <c r="S40" s="62"/>
      <c r="T40" s="62"/>
      <c r="U40" s="62"/>
      <c r="V40" s="62"/>
      <c r="W40" s="62"/>
      <c r="X40" s="168"/>
      <c r="Y40" s="167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50"/>
      <c r="AP40" s="51"/>
      <c r="AQ40" s="163">
        <v>5</v>
      </c>
      <c r="AR40" s="162" t="s">
        <v>2897</v>
      </c>
      <c r="AS40" s="162"/>
      <c r="AT40" s="161"/>
      <c r="AU40" s="89">
        <f>ROUND(L33*X42,0)-AQ40</f>
        <v>542</v>
      </c>
      <c r="AV40" s="9"/>
    </row>
    <row r="41" spans="1:48" ht="14.25" customHeight="1" x14ac:dyDescent="0.3">
      <c r="A41" s="6">
        <v>22</v>
      </c>
      <c r="B41" s="154" t="s">
        <v>716</v>
      </c>
      <c r="C41" s="49" t="s">
        <v>3062</v>
      </c>
      <c r="D41" s="108"/>
      <c r="E41" s="109"/>
      <c r="F41" s="109"/>
      <c r="G41" s="41"/>
      <c r="H41" s="1"/>
      <c r="I41" s="1"/>
      <c r="J41" s="1"/>
      <c r="K41" s="173"/>
      <c r="L41" s="160"/>
      <c r="M41" s="159"/>
      <c r="N41" s="181"/>
      <c r="O41" s="181"/>
      <c r="P41" s="159"/>
      <c r="Q41" s="40"/>
      <c r="R41" s="67" t="s">
        <v>2231</v>
      </c>
      <c r="S41" s="58"/>
      <c r="T41" s="58"/>
      <c r="U41" s="58"/>
      <c r="V41" s="58"/>
      <c r="W41" s="58"/>
      <c r="X41" s="158"/>
      <c r="Y41" s="74"/>
      <c r="Z41" s="304" t="s">
        <v>2230</v>
      </c>
      <c r="AA41" s="305"/>
      <c r="AB41" s="305"/>
      <c r="AC41" s="305"/>
      <c r="AD41" s="305"/>
      <c r="AE41" s="306"/>
      <c r="AF41" s="62" t="s">
        <v>2244</v>
      </c>
      <c r="AG41" s="62"/>
      <c r="AH41" s="62"/>
      <c r="AI41" s="62"/>
      <c r="AJ41" s="62"/>
      <c r="AK41" s="62"/>
      <c r="AL41" s="62"/>
      <c r="AM41" s="62"/>
      <c r="AN41" s="62"/>
      <c r="AO41" s="50" t="s">
        <v>2224</v>
      </c>
      <c r="AP41" s="25">
        <v>0.7</v>
      </c>
      <c r="AQ41" s="157"/>
      <c r="AR41" s="156"/>
      <c r="AS41" s="156"/>
      <c r="AT41" s="155"/>
      <c r="AU41" s="89">
        <f>ROUND(ROUND(L33*X42,0)*AP41,0)-AQ40</f>
        <v>378</v>
      </c>
      <c r="AV41" s="9"/>
    </row>
    <row r="42" spans="1:48" ht="14.25" customHeight="1" x14ac:dyDescent="0.3">
      <c r="A42" s="6">
        <v>22</v>
      </c>
      <c r="B42" s="154" t="s">
        <v>715</v>
      </c>
      <c r="C42" s="49" t="s">
        <v>3061</v>
      </c>
      <c r="D42" s="108"/>
      <c r="E42" s="109"/>
      <c r="F42" s="109"/>
      <c r="G42" s="41"/>
      <c r="H42" s="1"/>
      <c r="I42" s="1"/>
      <c r="J42" s="1"/>
      <c r="K42" s="173"/>
      <c r="L42" s="160"/>
      <c r="M42" s="159"/>
      <c r="N42" s="181"/>
      <c r="O42" s="181"/>
      <c r="P42" s="159"/>
      <c r="Q42" s="40"/>
      <c r="R42" s="13"/>
      <c r="S42" s="7"/>
      <c r="T42" s="7"/>
      <c r="U42" s="7"/>
      <c r="V42" s="7"/>
      <c r="W42" s="107" t="s">
        <v>2224</v>
      </c>
      <c r="X42" s="150">
        <v>0.96499999999999997</v>
      </c>
      <c r="Y42" s="149"/>
      <c r="Z42" s="307"/>
      <c r="AA42" s="308"/>
      <c r="AB42" s="308"/>
      <c r="AC42" s="308"/>
      <c r="AD42" s="308"/>
      <c r="AE42" s="309"/>
      <c r="AF42" s="62" t="s">
        <v>2248</v>
      </c>
      <c r="AG42" s="62"/>
      <c r="AH42" s="62"/>
      <c r="AI42" s="62"/>
      <c r="AJ42" s="62"/>
      <c r="AK42" s="62"/>
      <c r="AL42" s="62"/>
      <c r="AM42" s="62"/>
      <c r="AN42" s="62"/>
      <c r="AO42" s="50" t="s">
        <v>1</v>
      </c>
      <c r="AP42" s="142">
        <v>0.5</v>
      </c>
      <c r="AQ42" s="172"/>
      <c r="AR42" s="146"/>
      <c r="AS42" s="146"/>
      <c r="AT42" s="145"/>
      <c r="AU42" s="89">
        <f>ROUND(ROUND(L33*X42,0)*AP42,0)-AQ40</f>
        <v>269</v>
      </c>
      <c r="AV42" s="9"/>
    </row>
    <row r="43" spans="1:48" ht="14.25" customHeight="1" x14ac:dyDescent="0.3">
      <c r="A43" s="6">
        <v>22</v>
      </c>
      <c r="B43" s="154">
        <v>4535</v>
      </c>
      <c r="C43" s="49" t="s">
        <v>3060</v>
      </c>
      <c r="D43" s="108"/>
      <c r="E43" s="109"/>
      <c r="F43" s="109"/>
      <c r="G43" s="41"/>
      <c r="H43" s="1"/>
      <c r="I43" s="1"/>
      <c r="J43" s="159"/>
      <c r="K43" s="47" t="s">
        <v>2907</v>
      </c>
      <c r="L43" s="164"/>
      <c r="M43" s="165"/>
      <c r="N43" s="186"/>
      <c r="O43" s="186"/>
      <c r="P43" s="30"/>
      <c r="Q43" s="48"/>
      <c r="R43" s="47"/>
      <c r="S43" s="50"/>
      <c r="T43" s="50"/>
      <c r="U43" s="50"/>
      <c r="V43" s="50"/>
      <c r="W43" s="50"/>
      <c r="X43" s="52"/>
      <c r="Y43" s="171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65"/>
      <c r="AP43" s="164"/>
      <c r="AQ43" s="176"/>
      <c r="AR43" s="165"/>
      <c r="AS43" s="165"/>
      <c r="AT43" s="175"/>
      <c r="AU43" s="89">
        <f>ROUND(L45,0)</f>
        <v>567</v>
      </c>
      <c r="AV43" s="9"/>
    </row>
    <row r="44" spans="1:48" ht="14.25" customHeight="1" x14ac:dyDescent="0.3">
      <c r="A44" s="6">
        <v>22</v>
      </c>
      <c r="B44" s="154">
        <v>4536</v>
      </c>
      <c r="C44" s="49" t="s">
        <v>3059</v>
      </c>
      <c r="D44" s="108"/>
      <c r="E44" s="109"/>
      <c r="F44" s="109"/>
      <c r="G44" s="41"/>
      <c r="H44" s="1"/>
      <c r="I44" s="1"/>
      <c r="J44" s="159"/>
      <c r="K44" s="173"/>
      <c r="L44" s="160"/>
      <c r="M44" s="159"/>
      <c r="N44" s="159"/>
      <c r="O44" s="159"/>
      <c r="P44" s="159"/>
      <c r="Q44" s="40"/>
      <c r="R44" s="41"/>
      <c r="S44" s="58"/>
      <c r="T44" s="58"/>
      <c r="U44" s="58"/>
      <c r="V44" s="58"/>
      <c r="W44" s="58"/>
      <c r="X44" s="158"/>
      <c r="Y44" s="74"/>
      <c r="Z44" s="304" t="s">
        <v>2230</v>
      </c>
      <c r="AA44" s="305"/>
      <c r="AB44" s="305"/>
      <c r="AC44" s="305"/>
      <c r="AD44" s="305"/>
      <c r="AE44" s="306"/>
      <c r="AF44" s="62" t="s">
        <v>2244</v>
      </c>
      <c r="AG44" s="62"/>
      <c r="AH44" s="62"/>
      <c r="AI44" s="62"/>
      <c r="AJ44" s="62"/>
      <c r="AK44" s="62"/>
      <c r="AL44" s="62"/>
      <c r="AM44" s="62"/>
      <c r="AN44" s="62"/>
      <c r="AO44" s="50" t="s">
        <v>2224</v>
      </c>
      <c r="AP44" s="25">
        <v>0.7</v>
      </c>
      <c r="AQ44" s="157"/>
      <c r="AR44" s="156"/>
      <c r="AS44" s="156"/>
      <c r="AT44" s="155"/>
      <c r="AU44" s="89">
        <f>ROUND(L45*AP44,0)</f>
        <v>397</v>
      </c>
      <c r="AV44" s="9"/>
    </row>
    <row r="45" spans="1:48" ht="14.25" customHeight="1" x14ac:dyDescent="0.3">
      <c r="A45" s="6">
        <v>22</v>
      </c>
      <c r="B45" s="154" t="s">
        <v>714</v>
      </c>
      <c r="C45" s="49" t="s">
        <v>3058</v>
      </c>
      <c r="D45" s="108"/>
      <c r="E45" s="109"/>
      <c r="F45" s="109"/>
      <c r="G45" s="41"/>
      <c r="H45" s="1"/>
      <c r="I45" s="1"/>
      <c r="J45" s="159"/>
      <c r="K45" s="173"/>
      <c r="L45" s="174">
        <v>567</v>
      </c>
      <c r="M45" s="1" t="s">
        <v>1860</v>
      </c>
      <c r="N45" s="169"/>
      <c r="O45" s="169"/>
      <c r="P45" s="1"/>
      <c r="Q45" s="40"/>
      <c r="R45" s="41"/>
      <c r="S45" s="58"/>
      <c r="T45" s="58"/>
      <c r="U45" s="58"/>
      <c r="V45" s="58"/>
      <c r="W45" s="58"/>
      <c r="X45" s="158"/>
      <c r="Y45" s="74"/>
      <c r="Z45" s="307"/>
      <c r="AA45" s="308"/>
      <c r="AB45" s="308"/>
      <c r="AC45" s="308"/>
      <c r="AD45" s="308"/>
      <c r="AE45" s="309"/>
      <c r="AF45" s="62" t="s">
        <v>2248</v>
      </c>
      <c r="AG45" s="62"/>
      <c r="AH45" s="62"/>
      <c r="AI45" s="62"/>
      <c r="AJ45" s="62"/>
      <c r="AK45" s="62"/>
      <c r="AL45" s="62"/>
      <c r="AM45" s="62"/>
      <c r="AN45" s="62"/>
      <c r="AO45" s="50" t="s">
        <v>1</v>
      </c>
      <c r="AP45" s="142">
        <v>0.5</v>
      </c>
      <c r="AQ45" s="157"/>
      <c r="AR45" s="156"/>
      <c r="AS45" s="156"/>
      <c r="AT45" s="155"/>
      <c r="AU45" s="89">
        <f>ROUND(L45*AP45,0)</f>
        <v>284</v>
      </c>
      <c r="AV45" s="9"/>
    </row>
    <row r="46" spans="1:48" ht="14.25" customHeight="1" x14ac:dyDescent="0.3">
      <c r="A46" s="6">
        <v>22</v>
      </c>
      <c r="B46" s="154">
        <v>4537</v>
      </c>
      <c r="C46" s="49" t="s">
        <v>3057</v>
      </c>
      <c r="D46" s="108"/>
      <c r="E46" s="109"/>
      <c r="F46" s="109"/>
      <c r="G46" s="41"/>
      <c r="H46" s="1"/>
      <c r="I46" s="1"/>
      <c r="J46" s="159"/>
      <c r="K46" s="173"/>
      <c r="L46" s="160"/>
      <c r="M46" s="159"/>
      <c r="N46" s="169"/>
      <c r="O46" s="169"/>
      <c r="P46" s="1"/>
      <c r="Q46" s="40"/>
      <c r="R46" s="166" t="s">
        <v>2234</v>
      </c>
      <c r="S46" s="62"/>
      <c r="T46" s="62"/>
      <c r="U46" s="62"/>
      <c r="V46" s="62"/>
      <c r="W46" s="62"/>
      <c r="X46" s="168"/>
      <c r="Y46" s="167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50"/>
      <c r="AP46" s="51"/>
      <c r="AQ46" s="173"/>
      <c r="AR46" s="159"/>
      <c r="AS46" s="159"/>
      <c r="AT46" s="161"/>
      <c r="AU46" s="89">
        <f>ROUND(L45*X48,0)</f>
        <v>547</v>
      </c>
      <c r="AV46" s="9"/>
    </row>
    <row r="47" spans="1:48" ht="14.25" customHeight="1" x14ac:dyDescent="0.3">
      <c r="A47" s="6">
        <v>22</v>
      </c>
      <c r="B47" s="154">
        <v>4538</v>
      </c>
      <c r="C47" s="49" t="s">
        <v>3056</v>
      </c>
      <c r="D47" s="108"/>
      <c r="E47" s="109"/>
      <c r="F47" s="109"/>
      <c r="G47" s="41"/>
      <c r="H47" s="1"/>
      <c r="I47" s="1"/>
      <c r="J47" s="159"/>
      <c r="K47" s="173"/>
      <c r="L47" s="160"/>
      <c r="M47" s="159"/>
      <c r="N47" s="169"/>
      <c r="O47" s="169"/>
      <c r="P47" s="1"/>
      <c r="Q47" s="40"/>
      <c r="R47" s="67" t="s">
        <v>2231</v>
      </c>
      <c r="S47" s="58"/>
      <c r="T47" s="58"/>
      <c r="U47" s="58"/>
      <c r="V47" s="58"/>
      <c r="W47" s="58"/>
      <c r="X47" s="158"/>
      <c r="Y47" s="74"/>
      <c r="Z47" s="304" t="s">
        <v>2230</v>
      </c>
      <c r="AA47" s="305"/>
      <c r="AB47" s="305"/>
      <c r="AC47" s="305"/>
      <c r="AD47" s="305"/>
      <c r="AE47" s="306"/>
      <c r="AF47" s="62" t="s">
        <v>2244</v>
      </c>
      <c r="AG47" s="62"/>
      <c r="AH47" s="62"/>
      <c r="AI47" s="62"/>
      <c r="AJ47" s="62"/>
      <c r="AK47" s="62"/>
      <c r="AL47" s="62"/>
      <c r="AM47" s="62"/>
      <c r="AN47" s="62"/>
      <c r="AO47" s="50" t="s">
        <v>2224</v>
      </c>
      <c r="AP47" s="25">
        <v>0.7</v>
      </c>
      <c r="AQ47" s="157"/>
      <c r="AR47" s="156"/>
      <c r="AS47" s="156"/>
      <c r="AT47" s="155"/>
      <c r="AU47" s="89">
        <f>ROUND(ROUND(L45*X48,0)*AP47,0)</f>
        <v>383</v>
      </c>
      <c r="AV47" s="9"/>
    </row>
    <row r="48" spans="1:48" ht="14.25" customHeight="1" x14ac:dyDescent="0.3">
      <c r="A48" s="6">
        <v>22</v>
      </c>
      <c r="B48" s="154" t="s">
        <v>713</v>
      </c>
      <c r="C48" s="49" t="s">
        <v>3055</v>
      </c>
      <c r="D48" s="108"/>
      <c r="E48" s="109"/>
      <c r="F48" s="109"/>
      <c r="G48" s="41"/>
      <c r="H48" s="1"/>
      <c r="I48" s="1"/>
      <c r="J48" s="159"/>
      <c r="K48" s="173"/>
      <c r="L48" s="160"/>
      <c r="M48" s="159"/>
      <c r="N48" s="169"/>
      <c r="O48" s="169"/>
      <c r="P48" s="1"/>
      <c r="Q48" s="40"/>
      <c r="R48" s="67"/>
      <c r="S48" s="58"/>
      <c r="T48" s="58"/>
      <c r="U48" s="58"/>
      <c r="V48" s="58"/>
      <c r="W48" s="127" t="s">
        <v>2224</v>
      </c>
      <c r="X48" s="150">
        <v>0.96499999999999997</v>
      </c>
      <c r="Y48" s="74"/>
      <c r="Z48" s="307"/>
      <c r="AA48" s="308"/>
      <c r="AB48" s="308"/>
      <c r="AC48" s="308"/>
      <c r="AD48" s="308"/>
      <c r="AE48" s="309"/>
      <c r="AF48" s="62" t="s">
        <v>2248</v>
      </c>
      <c r="AG48" s="62"/>
      <c r="AH48" s="62"/>
      <c r="AI48" s="62"/>
      <c r="AJ48" s="62"/>
      <c r="AK48" s="62"/>
      <c r="AL48" s="62"/>
      <c r="AM48" s="62"/>
      <c r="AN48" s="62"/>
      <c r="AO48" s="50" t="s">
        <v>1</v>
      </c>
      <c r="AP48" s="142">
        <v>0.5</v>
      </c>
      <c r="AQ48" s="157"/>
      <c r="AR48" s="156"/>
      <c r="AS48" s="156"/>
      <c r="AT48" s="155"/>
      <c r="AU48" s="89">
        <f>ROUND(ROUND(L45*X48,0)*AP48,0)</f>
        <v>274</v>
      </c>
      <c r="AV48" s="9"/>
    </row>
    <row r="49" spans="1:48" ht="14.25" customHeight="1" x14ac:dyDescent="0.3">
      <c r="A49" s="6">
        <v>22</v>
      </c>
      <c r="B49" s="154" t="s">
        <v>712</v>
      </c>
      <c r="C49" s="49" t="s">
        <v>3054</v>
      </c>
      <c r="D49" s="108"/>
      <c r="E49" s="109"/>
      <c r="F49" s="109"/>
      <c r="G49" s="41"/>
      <c r="H49" s="1"/>
      <c r="I49" s="1"/>
      <c r="J49" s="159"/>
      <c r="K49" s="41"/>
      <c r="L49" s="160"/>
      <c r="M49" s="159"/>
      <c r="N49" s="181"/>
      <c r="O49" s="181"/>
      <c r="P49" s="1"/>
      <c r="Q49" s="40"/>
      <c r="R49" s="47"/>
      <c r="S49" s="50"/>
      <c r="T49" s="50"/>
      <c r="U49" s="50"/>
      <c r="V49" s="50"/>
      <c r="W49" s="50"/>
      <c r="X49" s="52"/>
      <c r="Y49" s="171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165"/>
      <c r="AP49" s="164"/>
      <c r="AQ49" s="310" t="s">
        <v>2255</v>
      </c>
      <c r="AR49" s="311"/>
      <c r="AS49" s="311"/>
      <c r="AT49" s="312"/>
      <c r="AU49" s="89">
        <f>ROUND(L45,0)-AQ52</f>
        <v>562</v>
      </c>
      <c r="AV49" s="9"/>
    </row>
    <row r="50" spans="1:48" ht="14.25" customHeight="1" x14ac:dyDescent="0.3">
      <c r="A50" s="6">
        <v>22</v>
      </c>
      <c r="B50" s="154" t="s">
        <v>711</v>
      </c>
      <c r="C50" s="49" t="s">
        <v>3053</v>
      </c>
      <c r="D50" s="108"/>
      <c r="E50" s="109"/>
      <c r="F50" s="109"/>
      <c r="G50" s="41"/>
      <c r="H50" s="1"/>
      <c r="I50" s="1"/>
      <c r="J50" s="159"/>
      <c r="K50" s="173"/>
      <c r="L50" s="160"/>
      <c r="M50" s="159"/>
      <c r="N50" s="159"/>
      <c r="O50" s="159"/>
      <c r="P50" s="159"/>
      <c r="Q50" s="40"/>
      <c r="R50" s="41"/>
      <c r="S50" s="58"/>
      <c r="T50" s="58"/>
      <c r="U50" s="58"/>
      <c r="V50" s="58"/>
      <c r="W50" s="58"/>
      <c r="X50" s="158"/>
      <c r="Y50" s="74"/>
      <c r="Z50" s="304" t="s">
        <v>2230</v>
      </c>
      <c r="AA50" s="305"/>
      <c r="AB50" s="305"/>
      <c r="AC50" s="305"/>
      <c r="AD50" s="305"/>
      <c r="AE50" s="306"/>
      <c r="AF50" s="62" t="s">
        <v>2244</v>
      </c>
      <c r="AG50" s="62"/>
      <c r="AH50" s="62"/>
      <c r="AI50" s="62"/>
      <c r="AJ50" s="62"/>
      <c r="AK50" s="62"/>
      <c r="AL50" s="62"/>
      <c r="AM50" s="62"/>
      <c r="AN50" s="62"/>
      <c r="AO50" s="50" t="s">
        <v>2224</v>
      </c>
      <c r="AP50" s="25">
        <v>0.7</v>
      </c>
      <c r="AQ50" s="313"/>
      <c r="AR50" s="314"/>
      <c r="AS50" s="314"/>
      <c r="AT50" s="315"/>
      <c r="AU50" s="89">
        <f>ROUND(L45*AP50,0)-AQ52</f>
        <v>392</v>
      </c>
      <c r="AV50" s="9"/>
    </row>
    <row r="51" spans="1:48" ht="14.25" customHeight="1" x14ac:dyDescent="0.3">
      <c r="A51" s="6">
        <v>22</v>
      </c>
      <c r="B51" s="154" t="s">
        <v>710</v>
      </c>
      <c r="C51" s="49" t="s">
        <v>3052</v>
      </c>
      <c r="D51" s="108"/>
      <c r="E51" s="109"/>
      <c r="F51" s="109"/>
      <c r="G51" s="41"/>
      <c r="H51" s="1"/>
      <c r="I51" s="1"/>
      <c r="J51" s="159"/>
      <c r="K51" s="173"/>
      <c r="L51" s="196"/>
      <c r="M51" s="1"/>
      <c r="N51" s="169"/>
      <c r="O51" s="169"/>
      <c r="P51" s="1"/>
      <c r="Q51" s="40"/>
      <c r="R51" s="41"/>
      <c r="S51" s="58"/>
      <c r="T51" s="58"/>
      <c r="U51" s="58"/>
      <c r="V51" s="58"/>
      <c r="W51" s="58"/>
      <c r="X51" s="158"/>
      <c r="Y51" s="74"/>
      <c r="Z51" s="307"/>
      <c r="AA51" s="308"/>
      <c r="AB51" s="308"/>
      <c r="AC51" s="308"/>
      <c r="AD51" s="308"/>
      <c r="AE51" s="309"/>
      <c r="AF51" s="62" t="s">
        <v>2248</v>
      </c>
      <c r="AG51" s="62"/>
      <c r="AH51" s="62"/>
      <c r="AI51" s="62"/>
      <c r="AJ51" s="62"/>
      <c r="AK51" s="62"/>
      <c r="AL51" s="62"/>
      <c r="AM51" s="62"/>
      <c r="AN51" s="62"/>
      <c r="AO51" s="50" t="s">
        <v>1</v>
      </c>
      <c r="AP51" s="142">
        <v>0.5</v>
      </c>
      <c r="AQ51" s="313"/>
      <c r="AR51" s="314"/>
      <c r="AS51" s="314"/>
      <c r="AT51" s="315"/>
      <c r="AU51" s="89">
        <f>ROUND(L45*AP51,0)-AQ52</f>
        <v>279</v>
      </c>
      <c r="AV51" s="9"/>
    </row>
    <row r="52" spans="1:48" ht="14.25" customHeight="1" x14ac:dyDescent="0.3">
      <c r="A52" s="6">
        <v>22</v>
      </c>
      <c r="B52" s="154" t="s">
        <v>709</v>
      </c>
      <c r="C52" s="49" t="s">
        <v>3051</v>
      </c>
      <c r="D52" s="108"/>
      <c r="E52" s="109"/>
      <c r="F52" s="109"/>
      <c r="G52" s="41"/>
      <c r="H52" s="1"/>
      <c r="I52" s="1"/>
      <c r="J52" s="159"/>
      <c r="K52" s="173"/>
      <c r="L52" s="160"/>
      <c r="M52" s="159"/>
      <c r="N52" s="169"/>
      <c r="O52" s="169"/>
      <c r="P52" s="1"/>
      <c r="Q52" s="40"/>
      <c r="R52" s="166" t="s">
        <v>2234</v>
      </c>
      <c r="S52" s="62"/>
      <c r="T52" s="62"/>
      <c r="U52" s="62"/>
      <c r="V52" s="62"/>
      <c r="W52" s="62"/>
      <c r="X52" s="168"/>
      <c r="Y52" s="167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50"/>
      <c r="AP52" s="51"/>
      <c r="AQ52" s="163">
        <v>5</v>
      </c>
      <c r="AR52" s="162" t="s">
        <v>2897</v>
      </c>
      <c r="AS52" s="162"/>
      <c r="AT52" s="161"/>
      <c r="AU52" s="89">
        <f>ROUND(L45*X54,0)-AQ52</f>
        <v>542</v>
      </c>
      <c r="AV52" s="9"/>
    </row>
    <row r="53" spans="1:48" ht="14.25" customHeight="1" x14ac:dyDescent="0.3">
      <c r="A53" s="6">
        <v>22</v>
      </c>
      <c r="B53" s="154" t="s">
        <v>708</v>
      </c>
      <c r="C53" s="49" t="s">
        <v>3050</v>
      </c>
      <c r="D53" s="108"/>
      <c r="E53" s="109"/>
      <c r="F53" s="109"/>
      <c r="G53" s="41"/>
      <c r="H53" s="1"/>
      <c r="I53" s="1"/>
      <c r="J53" s="159"/>
      <c r="K53" s="173"/>
      <c r="L53" s="160"/>
      <c r="M53" s="159"/>
      <c r="N53" s="169"/>
      <c r="O53" s="169"/>
      <c r="P53" s="1"/>
      <c r="Q53" s="40"/>
      <c r="R53" s="67" t="s">
        <v>2231</v>
      </c>
      <c r="S53" s="58"/>
      <c r="T53" s="58"/>
      <c r="U53" s="58"/>
      <c r="V53" s="58"/>
      <c r="W53" s="58"/>
      <c r="X53" s="158"/>
      <c r="Y53" s="74"/>
      <c r="Z53" s="304" t="s">
        <v>2230</v>
      </c>
      <c r="AA53" s="305"/>
      <c r="AB53" s="305"/>
      <c r="AC53" s="305"/>
      <c r="AD53" s="305"/>
      <c r="AE53" s="306"/>
      <c r="AF53" s="62" t="s">
        <v>2244</v>
      </c>
      <c r="AG53" s="62"/>
      <c r="AH53" s="62"/>
      <c r="AI53" s="62"/>
      <c r="AJ53" s="62"/>
      <c r="AK53" s="62"/>
      <c r="AL53" s="62"/>
      <c r="AM53" s="62"/>
      <c r="AN53" s="62"/>
      <c r="AO53" s="50" t="s">
        <v>2224</v>
      </c>
      <c r="AP53" s="25">
        <v>0.7</v>
      </c>
      <c r="AQ53" s="157"/>
      <c r="AR53" s="156"/>
      <c r="AS53" s="156"/>
      <c r="AT53" s="155"/>
      <c r="AU53" s="89">
        <f>ROUND(ROUND(L45*X54,0)*AP53,0)-AQ52</f>
        <v>378</v>
      </c>
      <c r="AV53" s="9"/>
    </row>
    <row r="54" spans="1:48" ht="14.25" customHeight="1" x14ac:dyDescent="0.3">
      <c r="A54" s="6">
        <v>22</v>
      </c>
      <c r="B54" s="154" t="s">
        <v>707</v>
      </c>
      <c r="C54" s="49" t="s">
        <v>3049</v>
      </c>
      <c r="D54" s="108"/>
      <c r="E54" s="109"/>
      <c r="F54" s="109"/>
      <c r="G54" s="39"/>
      <c r="H54" s="4"/>
      <c r="I54" s="4"/>
      <c r="J54" s="152"/>
      <c r="K54" s="173"/>
      <c r="L54" s="160"/>
      <c r="M54" s="159"/>
      <c r="N54" s="169"/>
      <c r="O54" s="169"/>
      <c r="P54" s="1"/>
      <c r="Q54" s="40"/>
      <c r="R54" s="13"/>
      <c r="S54" s="7"/>
      <c r="T54" s="7"/>
      <c r="U54" s="7"/>
      <c r="V54" s="7"/>
      <c r="W54" s="107" t="s">
        <v>2224</v>
      </c>
      <c r="X54" s="150">
        <v>0.96499999999999997</v>
      </c>
      <c r="Y54" s="149"/>
      <c r="Z54" s="307"/>
      <c r="AA54" s="308"/>
      <c r="AB54" s="308"/>
      <c r="AC54" s="308"/>
      <c r="AD54" s="308"/>
      <c r="AE54" s="309"/>
      <c r="AF54" s="62" t="s">
        <v>2248</v>
      </c>
      <c r="AG54" s="62"/>
      <c r="AH54" s="62"/>
      <c r="AI54" s="62"/>
      <c r="AJ54" s="62"/>
      <c r="AK54" s="62"/>
      <c r="AL54" s="62"/>
      <c r="AM54" s="62"/>
      <c r="AN54" s="62"/>
      <c r="AO54" s="50" t="s">
        <v>1</v>
      </c>
      <c r="AP54" s="142">
        <v>0.5</v>
      </c>
      <c r="AQ54" s="172"/>
      <c r="AR54" s="146"/>
      <c r="AS54" s="146"/>
      <c r="AT54" s="145"/>
      <c r="AU54" s="89">
        <f>ROUND(ROUND(L45*X54,0)*AP54,0)-AQ52</f>
        <v>269</v>
      </c>
      <c r="AV54" s="9"/>
    </row>
    <row r="55" spans="1:48" ht="14.25" customHeight="1" x14ac:dyDescent="0.3">
      <c r="A55" s="6">
        <v>22</v>
      </c>
      <c r="B55" s="154">
        <v>4541</v>
      </c>
      <c r="C55" s="49" t="s">
        <v>3048</v>
      </c>
      <c r="D55" s="108"/>
      <c r="E55" s="109"/>
      <c r="F55" s="109"/>
      <c r="G55" s="298" t="s">
        <v>3047</v>
      </c>
      <c r="H55" s="299"/>
      <c r="I55" s="299"/>
      <c r="J55" s="300"/>
      <c r="K55" s="47" t="s">
        <v>2920</v>
      </c>
      <c r="L55" s="164"/>
      <c r="M55" s="165"/>
      <c r="N55" s="186"/>
      <c r="O55" s="186"/>
      <c r="P55" s="30"/>
      <c r="Q55" s="48"/>
      <c r="R55" s="47"/>
      <c r="S55" s="50"/>
      <c r="T55" s="50"/>
      <c r="U55" s="50"/>
      <c r="V55" s="50"/>
      <c r="W55" s="50"/>
      <c r="X55" s="52"/>
      <c r="Y55" s="171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165"/>
      <c r="AP55" s="164"/>
      <c r="AQ55" s="176"/>
      <c r="AR55" s="165"/>
      <c r="AS55" s="165"/>
      <c r="AT55" s="175"/>
      <c r="AU55" s="89">
        <f>ROUND(L57,0)</f>
        <v>497</v>
      </c>
      <c r="AV55" s="9"/>
    </row>
    <row r="56" spans="1:48" ht="14.25" customHeight="1" x14ac:dyDescent="0.3">
      <c r="A56" s="6">
        <v>22</v>
      </c>
      <c r="B56" s="154">
        <v>4542</v>
      </c>
      <c r="C56" s="49" t="s">
        <v>3046</v>
      </c>
      <c r="D56" s="108"/>
      <c r="E56" s="109"/>
      <c r="F56" s="109"/>
      <c r="G56" s="301"/>
      <c r="H56" s="302"/>
      <c r="I56" s="302"/>
      <c r="J56" s="303"/>
      <c r="K56" s="173"/>
      <c r="L56" s="160"/>
      <c r="M56" s="159"/>
      <c r="N56" s="159"/>
      <c r="O56" s="159"/>
      <c r="P56" s="159"/>
      <c r="Q56" s="40"/>
      <c r="R56" s="41"/>
      <c r="S56" s="58"/>
      <c r="T56" s="58"/>
      <c r="U56" s="58"/>
      <c r="V56" s="58"/>
      <c r="W56" s="58"/>
      <c r="X56" s="158"/>
      <c r="Y56" s="74"/>
      <c r="Z56" s="304" t="s">
        <v>2230</v>
      </c>
      <c r="AA56" s="305"/>
      <c r="AB56" s="305"/>
      <c r="AC56" s="305"/>
      <c r="AD56" s="305"/>
      <c r="AE56" s="306"/>
      <c r="AF56" s="62" t="s">
        <v>2244</v>
      </c>
      <c r="AG56" s="62"/>
      <c r="AH56" s="62"/>
      <c r="AI56" s="62"/>
      <c r="AJ56" s="62"/>
      <c r="AK56" s="62"/>
      <c r="AL56" s="62"/>
      <c r="AM56" s="62"/>
      <c r="AN56" s="62"/>
      <c r="AO56" s="50" t="s">
        <v>2224</v>
      </c>
      <c r="AP56" s="25">
        <v>0.7</v>
      </c>
      <c r="AQ56" s="157"/>
      <c r="AR56" s="156"/>
      <c r="AS56" s="156"/>
      <c r="AT56" s="155"/>
      <c r="AU56" s="89">
        <f>ROUND(L57*AP56,0)</f>
        <v>348</v>
      </c>
      <c r="AV56" s="9"/>
    </row>
    <row r="57" spans="1:48" ht="14.25" customHeight="1" x14ac:dyDescent="0.3">
      <c r="A57" s="6">
        <v>22</v>
      </c>
      <c r="B57" s="154" t="s">
        <v>706</v>
      </c>
      <c r="C57" s="49" t="s">
        <v>3045</v>
      </c>
      <c r="D57" s="108"/>
      <c r="E57" s="109"/>
      <c r="F57" s="109"/>
      <c r="G57" s="301"/>
      <c r="H57" s="302"/>
      <c r="I57" s="302"/>
      <c r="J57" s="303"/>
      <c r="K57" s="173"/>
      <c r="L57" s="174">
        <v>497</v>
      </c>
      <c r="M57" s="1" t="s">
        <v>1860</v>
      </c>
      <c r="N57" s="169"/>
      <c r="O57" s="169"/>
      <c r="P57" s="1"/>
      <c r="Q57" s="40"/>
      <c r="R57" s="41"/>
      <c r="S57" s="58"/>
      <c r="T57" s="58"/>
      <c r="U57" s="58"/>
      <c r="V57" s="58"/>
      <c r="W57" s="58"/>
      <c r="X57" s="158"/>
      <c r="Y57" s="74"/>
      <c r="Z57" s="307"/>
      <c r="AA57" s="308"/>
      <c r="AB57" s="308"/>
      <c r="AC57" s="308"/>
      <c r="AD57" s="308"/>
      <c r="AE57" s="309"/>
      <c r="AF57" s="62" t="s">
        <v>2248</v>
      </c>
      <c r="AG57" s="62"/>
      <c r="AH57" s="62"/>
      <c r="AI57" s="62"/>
      <c r="AJ57" s="62"/>
      <c r="AK57" s="62"/>
      <c r="AL57" s="62"/>
      <c r="AM57" s="62"/>
      <c r="AN57" s="62"/>
      <c r="AO57" s="50" t="s">
        <v>1</v>
      </c>
      <c r="AP57" s="142">
        <v>0.5</v>
      </c>
      <c r="AQ57" s="157"/>
      <c r="AR57" s="156"/>
      <c r="AS57" s="156"/>
      <c r="AT57" s="155"/>
      <c r="AU57" s="89">
        <f>ROUND(L57*AP57,0)</f>
        <v>249</v>
      </c>
      <c r="AV57" s="9"/>
    </row>
    <row r="58" spans="1:48" ht="14.25" customHeight="1" x14ac:dyDescent="0.3">
      <c r="A58" s="6">
        <v>22</v>
      </c>
      <c r="B58" s="154">
        <v>4543</v>
      </c>
      <c r="C58" s="49" t="s">
        <v>3044</v>
      </c>
      <c r="D58" s="108"/>
      <c r="E58" s="109"/>
      <c r="F58" s="109"/>
      <c r="G58" s="108"/>
      <c r="H58" s="109"/>
      <c r="I58" s="109"/>
      <c r="J58" s="110"/>
      <c r="K58" s="41"/>
      <c r="L58" s="33"/>
      <c r="M58" s="1"/>
      <c r="N58" s="181"/>
      <c r="O58" s="181"/>
      <c r="P58" s="159"/>
      <c r="Q58" s="40"/>
      <c r="R58" s="166" t="s">
        <v>2234</v>
      </c>
      <c r="S58" s="62"/>
      <c r="T58" s="62"/>
      <c r="U58" s="62"/>
      <c r="V58" s="62"/>
      <c r="W58" s="62"/>
      <c r="X58" s="168"/>
      <c r="Y58" s="167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50"/>
      <c r="AP58" s="51"/>
      <c r="AQ58" s="173"/>
      <c r="AR58" s="159"/>
      <c r="AS58" s="159"/>
      <c r="AT58" s="161"/>
      <c r="AU58" s="89">
        <f>ROUND(L57*X60,0)</f>
        <v>480</v>
      </c>
      <c r="AV58" s="9"/>
    </row>
    <row r="59" spans="1:48" ht="14.25" customHeight="1" x14ac:dyDescent="0.3">
      <c r="A59" s="6">
        <v>22</v>
      </c>
      <c r="B59" s="154">
        <v>4544</v>
      </c>
      <c r="C59" s="49" t="s">
        <v>3043</v>
      </c>
      <c r="D59" s="108"/>
      <c r="E59" s="109"/>
      <c r="F59" s="109"/>
      <c r="G59" s="41"/>
      <c r="H59" s="1"/>
      <c r="I59" s="1"/>
      <c r="J59" s="1"/>
      <c r="K59" s="173"/>
      <c r="L59" s="160"/>
      <c r="M59" s="159"/>
      <c r="N59" s="181"/>
      <c r="O59" s="181"/>
      <c r="P59" s="159"/>
      <c r="Q59" s="40"/>
      <c r="R59" s="67" t="s">
        <v>2231</v>
      </c>
      <c r="S59" s="58"/>
      <c r="T59" s="58"/>
      <c r="U59" s="58"/>
      <c r="V59" s="58"/>
      <c r="W59" s="58"/>
      <c r="X59" s="158"/>
      <c r="Y59" s="74"/>
      <c r="Z59" s="304" t="s">
        <v>2230</v>
      </c>
      <c r="AA59" s="305"/>
      <c r="AB59" s="305"/>
      <c r="AC59" s="305"/>
      <c r="AD59" s="305"/>
      <c r="AE59" s="306"/>
      <c r="AF59" s="62" t="s">
        <v>2244</v>
      </c>
      <c r="AG59" s="62"/>
      <c r="AH59" s="62"/>
      <c r="AI59" s="62"/>
      <c r="AJ59" s="62"/>
      <c r="AK59" s="62"/>
      <c r="AL59" s="62"/>
      <c r="AM59" s="62"/>
      <c r="AN59" s="62"/>
      <c r="AO59" s="50" t="s">
        <v>2224</v>
      </c>
      <c r="AP59" s="25">
        <v>0.7</v>
      </c>
      <c r="AQ59" s="157"/>
      <c r="AR59" s="156"/>
      <c r="AS59" s="156"/>
      <c r="AT59" s="155"/>
      <c r="AU59" s="89">
        <f>ROUND(ROUND(L57*X60,0)*AP59,0)</f>
        <v>336</v>
      </c>
      <c r="AV59" s="9"/>
    </row>
    <row r="60" spans="1:48" ht="14.25" customHeight="1" x14ac:dyDescent="0.3">
      <c r="A60" s="6">
        <v>22</v>
      </c>
      <c r="B60" s="154" t="s">
        <v>705</v>
      </c>
      <c r="C60" s="49" t="s">
        <v>3042</v>
      </c>
      <c r="D60" s="108"/>
      <c r="E60" s="109"/>
      <c r="F60" s="109"/>
      <c r="G60" s="41"/>
      <c r="H60" s="1"/>
      <c r="I60" s="1"/>
      <c r="J60" s="1"/>
      <c r="K60" s="173"/>
      <c r="L60" s="160"/>
      <c r="M60" s="159"/>
      <c r="N60" s="181"/>
      <c r="O60" s="181"/>
      <c r="P60" s="159"/>
      <c r="Q60" s="40"/>
      <c r="R60" s="67"/>
      <c r="S60" s="58"/>
      <c r="T60" s="58"/>
      <c r="U60" s="58"/>
      <c r="V60" s="58"/>
      <c r="W60" s="127" t="s">
        <v>2224</v>
      </c>
      <c r="X60" s="150">
        <v>0.96499999999999997</v>
      </c>
      <c r="Y60" s="74"/>
      <c r="Z60" s="307"/>
      <c r="AA60" s="308"/>
      <c r="AB60" s="308"/>
      <c r="AC60" s="308"/>
      <c r="AD60" s="308"/>
      <c r="AE60" s="309"/>
      <c r="AF60" s="62" t="s">
        <v>2248</v>
      </c>
      <c r="AG60" s="62"/>
      <c r="AH60" s="62"/>
      <c r="AI60" s="62"/>
      <c r="AJ60" s="62"/>
      <c r="AK60" s="62"/>
      <c r="AL60" s="62"/>
      <c r="AM60" s="62"/>
      <c r="AN60" s="62"/>
      <c r="AO60" s="50" t="s">
        <v>1</v>
      </c>
      <c r="AP60" s="142">
        <v>0.5</v>
      </c>
      <c r="AQ60" s="157"/>
      <c r="AR60" s="156"/>
      <c r="AS60" s="156"/>
      <c r="AT60" s="155"/>
      <c r="AU60" s="89">
        <f>ROUND(ROUND(L57*X60,0)*AP60,0)</f>
        <v>240</v>
      </c>
      <c r="AV60" s="9"/>
    </row>
    <row r="61" spans="1:48" ht="14.25" customHeight="1" x14ac:dyDescent="0.3">
      <c r="A61" s="6">
        <v>22</v>
      </c>
      <c r="B61" s="154" t="s">
        <v>704</v>
      </c>
      <c r="C61" s="49" t="s">
        <v>3041</v>
      </c>
      <c r="D61" s="108"/>
      <c r="E61" s="109"/>
      <c r="F61" s="109"/>
      <c r="G61" s="55"/>
      <c r="H61" s="54"/>
      <c r="I61" s="54"/>
      <c r="J61" s="200"/>
      <c r="K61" s="41"/>
      <c r="L61" s="160"/>
      <c r="M61" s="159"/>
      <c r="N61" s="181"/>
      <c r="O61" s="181"/>
      <c r="P61" s="1"/>
      <c r="Q61" s="40"/>
      <c r="R61" s="47"/>
      <c r="S61" s="50"/>
      <c r="T61" s="50"/>
      <c r="U61" s="50"/>
      <c r="V61" s="50"/>
      <c r="W61" s="50"/>
      <c r="X61" s="52"/>
      <c r="Y61" s="171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165"/>
      <c r="AP61" s="164"/>
      <c r="AQ61" s="310" t="s">
        <v>2255</v>
      </c>
      <c r="AR61" s="311"/>
      <c r="AS61" s="311"/>
      <c r="AT61" s="312"/>
      <c r="AU61" s="89">
        <f>ROUND(L57,0)-AQ64</f>
        <v>492</v>
      </c>
      <c r="AV61" s="9"/>
    </row>
    <row r="62" spans="1:48" ht="14.25" customHeight="1" x14ac:dyDescent="0.3">
      <c r="A62" s="6">
        <v>22</v>
      </c>
      <c r="B62" s="154" t="s">
        <v>703</v>
      </c>
      <c r="C62" s="49" t="s">
        <v>3040</v>
      </c>
      <c r="D62" s="108"/>
      <c r="E62" s="109"/>
      <c r="F62" s="109"/>
      <c r="G62" s="55"/>
      <c r="H62" s="54"/>
      <c r="I62" s="54"/>
      <c r="J62" s="200"/>
      <c r="K62" s="173"/>
      <c r="L62" s="160"/>
      <c r="M62" s="159"/>
      <c r="N62" s="159"/>
      <c r="O62" s="159"/>
      <c r="P62" s="159"/>
      <c r="Q62" s="40"/>
      <c r="R62" s="41"/>
      <c r="S62" s="58"/>
      <c r="T62" s="58"/>
      <c r="U62" s="58"/>
      <c r="V62" s="58"/>
      <c r="W62" s="58"/>
      <c r="X62" s="158"/>
      <c r="Y62" s="74"/>
      <c r="Z62" s="304" t="s">
        <v>2230</v>
      </c>
      <c r="AA62" s="305"/>
      <c r="AB62" s="305"/>
      <c r="AC62" s="305"/>
      <c r="AD62" s="305"/>
      <c r="AE62" s="306"/>
      <c r="AF62" s="62" t="s">
        <v>2244</v>
      </c>
      <c r="AG62" s="62"/>
      <c r="AH62" s="62"/>
      <c r="AI62" s="62"/>
      <c r="AJ62" s="62"/>
      <c r="AK62" s="62"/>
      <c r="AL62" s="62"/>
      <c r="AM62" s="62"/>
      <c r="AN62" s="62"/>
      <c r="AO62" s="50" t="s">
        <v>2224</v>
      </c>
      <c r="AP62" s="25">
        <v>0.7</v>
      </c>
      <c r="AQ62" s="313"/>
      <c r="AR62" s="314"/>
      <c r="AS62" s="314"/>
      <c r="AT62" s="315"/>
      <c r="AU62" s="89">
        <f>ROUND(L57*AP62,0)-AQ64</f>
        <v>343</v>
      </c>
      <c r="AV62" s="9"/>
    </row>
    <row r="63" spans="1:48" ht="14.25" customHeight="1" x14ac:dyDescent="0.3">
      <c r="A63" s="6">
        <v>22</v>
      </c>
      <c r="B63" s="154" t="s">
        <v>702</v>
      </c>
      <c r="C63" s="49" t="s">
        <v>3039</v>
      </c>
      <c r="D63" s="108"/>
      <c r="E63" s="109"/>
      <c r="F63" s="109"/>
      <c r="G63" s="55"/>
      <c r="H63" s="54"/>
      <c r="I63" s="54"/>
      <c r="J63" s="200"/>
      <c r="K63" s="173"/>
      <c r="L63" s="196"/>
      <c r="M63" s="1"/>
      <c r="N63" s="169"/>
      <c r="O63" s="169"/>
      <c r="P63" s="1"/>
      <c r="Q63" s="40"/>
      <c r="R63" s="41"/>
      <c r="S63" s="58"/>
      <c r="T63" s="58"/>
      <c r="U63" s="58"/>
      <c r="V63" s="58"/>
      <c r="W63" s="58"/>
      <c r="X63" s="158"/>
      <c r="Y63" s="74"/>
      <c r="Z63" s="307"/>
      <c r="AA63" s="308"/>
      <c r="AB63" s="308"/>
      <c r="AC63" s="308"/>
      <c r="AD63" s="308"/>
      <c r="AE63" s="309"/>
      <c r="AF63" s="62" t="s">
        <v>2248</v>
      </c>
      <c r="AG63" s="62"/>
      <c r="AH63" s="62"/>
      <c r="AI63" s="62"/>
      <c r="AJ63" s="62"/>
      <c r="AK63" s="62"/>
      <c r="AL63" s="62"/>
      <c r="AM63" s="62"/>
      <c r="AN63" s="62"/>
      <c r="AO63" s="50" t="s">
        <v>1</v>
      </c>
      <c r="AP63" s="142">
        <v>0.5</v>
      </c>
      <c r="AQ63" s="313"/>
      <c r="AR63" s="314"/>
      <c r="AS63" s="314"/>
      <c r="AT63" s="315"/>
      <c r="AU63" s="89">
        <f>ROUND(L57*AP63,0)-AQ64</f>
        <v>244</v>
      </c>
      <c r="AV63" s="9"/>
    </row>
    <row r="64" spans="1:48" ht="14.25" customHeight="1" x14ac:dyDescent="0.3">
      <c r="A64" s="6">
        <v>22</v>
      </c>
      <c r="B64" s="154" t="s">
        <v>701</v>
      </c>
      <c r="C64" s="49" t="s">
        <v>3038</v>
      </c>
      <c r="D64" s="108"/>
      <c r="E64" s="109"/>
      <c r="F64" s="109"/>
      <c r="G64" s="55"/>
      <c r="H64" s="54"/>
      <c r="I64" s="54"/>
      <c r="J64" s="200"/>
      <c r="K64" s="41"/>
      <c r="L64" s="33"/>
      <c r="M64" s="1"/>
      <c r="N64" s="181"/>
      <c r="O64" s="181"/>
      <c r="P64" s="159"/>
      <c r="Q64" s="40"/>
      <c r="R64" s="166" t="s">
        <v>2234</v>
      </c>
      <c r="S64" s="62"/>
      <c r="T64" s="62"/>
      <c r="U64" s="62"/>
      <c r="V64" s="62"/>
      <c r="W64" s="62"/>
      <c r="X64" s="168"/>
      <c r="Y64" s="167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50"/>
      <c r="AP64" s="51"/>
      <c r="AQ64" s="163">
        <v>5</v>
      </c>
      <c r="AR64" s="162" t="s">
        <v>2897</v>
      </c>
      <c r="AS64" s="162"/>
      <c r="AT64" s="161"/>
      <c r="AU64" s="89">
        <f>ROUND(L57*X66,0)-AQ64</f>
        <v>475</v>
      </c>
      <c r="AV64" s="9"/>
    </row>
    <row r="65" spans="1:48" ht="14.25" customHeight="1" x14ac:dyDescent="0.3">
      <c r="A65" s="6">
        <v>22</v>
      </c>
      <c r="B65" s="154" t="s">
        <v>700</v>
      </c>
      <c r="C65" s="49" t="s">
        <v>3037</v>
      </c>
      <c r="D65" s="108"/>
      <c r="E65" s="109"/>
      <c r="F65" s="109"/>
      <c r="G65" s="41"/>
      <c r="H65" s="1"/>
      <c r="I65" s="1"/>
      <c r="J65" s="1"/>
      <c r="K65" s="173"/>
      <c r="L65" s="160"/>
      <c r="M65" s="159"/>
      <c r="N65" s="181"/>
      <c r="O65" s="181"/>
      <c r="P65" s="159"/>
      <c r="Q65" s="40"/>
      <c r="R65" s="67" t="s">
        <v>2231</v>
      </c>
      <c r="S65" s="58"/>
      <c r="T65" s="58"/>
      <c r="U65" s="58"/>
      <c r="V65" s="58"/>
      <c r="W65" s="58"/>
      <c r="X65" s="158"/>
      <c r="Y65" s="74"/>
      <c r="Z65" s="304" t="s">
        <v>2230</v>
      </c>
      <c r="AA65" s="305"/>
      <c r="AB65" s="305"/>
      <c r="AC65" s="305"/>
      <c r="AD65" s="305"/>
      <c r="AE65" s="306"/>
      <c r="AF65" s="62" t="s">
        <v>2244</v>
      </c>
      <c r="AG65" s="62"/>
      <c r="AH65" s="62"/>
      <c r="AI65" s="62"/>
      <c r="AJ65" s="62"/>
      <c r="AK65" s="62"/>
      <c r="AL65" s="62"/>
      <c r="AM65" s="62"/>
      <c r="AN65" s="62"/>
      <c r="AO65" s="50" t="s">
        <v>2224</v>
      </c>
      <c r="AP65" s="25">
        <v>0.7</v>
      </c>
      <c r="AQ65" s="157"/>
      <c r="AR65" s="156"/>
      <c r="AS65" s="156"/>
      <c r="AT65" s="155"/>
      <c r="AU65" s="89">
        <f>ROUND(ROUND(L57*X66,0)*AP65,0)-AQ64</f>
        <v>331</v>
      </c>
      <c r="AV65" s="9"/>
    </row>
    <row r="66" spans="1:48" ht="14.25" customHeight="1" x14ac:dyDescent="0.3">
      <c r="A66" s="6">
        <v>22</v>
      </c>
      <c r="B66" s="154" t="s">
        <v>699</v>
      </c>
      <c r="C66" s="49" t="s">
        <v>3036</v>
      </c>
      <c r="D66" s="108"/>
      <c r="E66" s="109"/>
      <c r="F66" s="109"/>
      <c r="G66" s="41"/>
      <c r="H66" s="1"/>
      <c r="I66" s="1"/>
      <c r="J66" s="1"/>
      <c r="K66" s="173"/>
      <c r="L66" s="160"/>
      <c r="M66" s="159"/>
      <c r="N66" s="181"/>
      <c r="O66" s="181"/>
      <c r="P66" s="159"/>
      <c r="Q66" s="40"/>
      <c r="R66" s="13"/>
      <c r="S66" s="7"/>
      <c r="T66" s="7"/>
      <c r="U66" s="7"/>
      <c r="V66" s="7"/>
      <c r="W66" s="107" t="s">
        <v>2224</v>
      </c>
      <c r="X66" s="150">
        <v>0.96499999999999997</v>
      </c>
      <c r="Y66" s="149"/>
      <c r="Z66" s="307"/>
      <c r="AA66" s="308"/>
      <c r="AB66" s="308"/>
      <c r="AC66" s="308"/>
      <c r="AD66" s="308"/>
      <c r="AE66" s="309"/>
      <c r="AF66" s="62" t="s">
        <v>2248</v>
      </c>
      <c r="AG66" s="62"/>
      <c r="AH66" s="62"/>
      <c r="AI66" s="62"/>
      <c r="AJ66" s="62"/>
      <c r="AK66" s="62"/>
      <c r="AL66" s="62"/>
      <c r="AM66" s="62"/>
      <c r="AN66" s="62"/>
      <c r="AO66" s="50" t="s">
        <v>1</v>
      </c>
      <c r="AP66" s="142">
        <v>0.5</v>
      </c>
      <c r="AQ66" s="172"/>
      <c r="AR66" s="146"/>
      <c r="AS66" s="146"/>
      <c r="AT66" s="145"/>
      <c r="AU66" s="89">
        <f>ROUND(ROUND(L57*X66,0)*AP66,0)-AQ64</f>
        <v>235</v>
      </c>
      <c r="AV66" s="9"/>
    </row>
    <row r="67" spans="1:48" ht="14.25" customHeight="1" x14ac:dyDescent="0.3">
      <c r="A67" s="6">
        <v>22</v>
      </c>
      <c r="B67" s="154">
        <v>4545</v>
      </c>
      <c r="C67" s="49" t="s">
        <v>3035</v>
      </c>
      <c r="D67" s="108"/>
      <c r="E67" s="109"/>
      <c r="F67" s="109"/>
      <c r="G67" s="41"/>
      <c r="H67" s="1"/>
      <c r="I67" s="1"/>
      <c r="J67" s="159"/>
      <c r="K67" s="47" t="s">
        <v>2907</v>
      </c>
      <c r="L67" s="164"/>
      <c r="M67" s="165"/>
      <c r="N67" s="186"/>
      <c r="O67" s="186"/>
      <c r="P67" s="30"/>
      <c r="Q67" s="48"/>
      <c r="R67" s="47"/>
      <c r="S67" s="50"/>
      <c r="T67" s="50"/>
      <c r="U67" s="50"/>
      <c r="V67" s="50"/>
      <c r="W67" s="50"/>
      <c r="X67" s="52"/>
      <c r="Y67" s="171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165"/>
      <c r="AP67" s="164"/>
      <c r="AQ67" s="176"/>
      <c r="AR67" s="165"/>
      <c r="AS67" s="165"/>
      <c r="AT67" s="175"/>
      <c r="AU67" s="89">
        <f>ROUND(L69,0)</f>
        <v>497</v>
      </c>
      <c r="AV67" s="9"/>
    </row>
    <row r="68" spans="1:48" ht="14.25" customHeight="1" x14ac:dyDescent="0.3">
      <c r="A68" s="6">
        <v>22</v>
      </c>
      <c r="B68" s="154">
        <v>4546</v>
      </c>
      <c r="C68" s="49" t="s">
        <v>3034</v>
      </c>
      <c r="D68" s="108"/>
      <c r="E68" s="109"/>
      <c r="F68" s="109"/>
      <c r="G68" s="41"/>
      <c r="H68" s="1"/>
      <c r="I68" s="1"/>
      <c r="J68" s="159"/>
      <c r="K68" s="173"/>
      <c r="L68" s="160"/>
      <c r="M68" s="159"/>
      <c r="N68" s="159"/>
      <c r="O68" s="159"/>
      <c r="P68" s="159"/>
      <c r="Q68" s="40"/>
      <c r="R68" s="41"/>
      <c r="S68" s="58"/>
      <c r="T68" s="58"/>
      <c r="U68" s="58"/>
      <c r="V68" s="58"/>
      <c r="W68" s="58"/>
      <c r="X68" s="158"/>
      <c r="Y68" s="74"/>
      <c r="Z68" s="304" t="s">
        <v>2230</v>
      </c>
      <c r="AA68" s="305"/>
      <c r="AB68" s="305"/>
      <c r="AC68" s="305"/>
      <c r="AD68" s="305"/>
      <c r="AE68" s="306"/>
      <c r="AF68" s="62" t="s">
        <v>2244</v>
      </c>
      <c r="AG68" s="62"/>
      <c r="AH68" s="62"/>
      <c r="AI68" s="62"/>
      <c r="AJ68" s="62"/>
      <c r="AK68" s="62"/>
      <c r="AL68" s="62"/>
      <c r="AM68" s="62"/>
      <c r="AN68" s="62"/>
      <c r="AO68" s="50" t="s">
        <v>2224</v>
      </c>
      <c r="AP68" s="25">
        <v>0.7</v>
      </c>
      <c r="AQ68" s="157"/>
      <c r="AR68" s="156"/>
      <c r="AS68" s="156"/>
      <c r="AT68" s="155"/>
      <c r="AU68" s="89">
        <f>ROUND(L69*AP68,0)</f>
        <v>348</v>
      </c>
      <c r="AV68" s="9"/>
    </row>
    <row r="69" spans="1:48" ht="14.25" customHeight="1" x14ac:dyDescent="0.3">
      <c r="A69" s="6">
        <v>22</v>
      </c>
      <c r="B69" s="154" t="s">
        <v>698</v>
      </c>
      <c r="C69" s="49" t="s">
        <v>3033</v>
      </c>
      <c r="D69" s="108"/>
      <c r="E69" s="109"/>
      <c r="F69" s="109"/>
      <c r="G69" s="41"/>
      <c r="H69" s="1"/>
      <c r="I69" s="1"/>
      <c r="J69" s="159"/>
      <c r="K69" s="173"/>
      <c r="L69" s="174">
        <v>497</v>
      </c>
      <c r="M69" s="1" t="s">
        <v>1860</v>
      </c>
      <c r="N69" s="169"/>
      <c r="O69" s="169"/>
      <c r="P69" s="1"/>
      <c r="Q69" s="40"/>
      <c r="R69" s="41"/>
      <c r="S69" s="58"/>
      <c r="T69" s="58"/>
      <c r="U69" s="58"/>
      <c r="V69" s="58"/>
      <c r="W69" s="58"/>
      <c r="X69" s="158"/>
      <c r="Y69" s="74"/>
      <c r="Z69" s="307"/>
      <c r="AA69" s="308"/>
      <c r="AB69" s="308"/>
      <c r="AC69" s="308"/>
      <c r="AD69" s="308"/>
      <c r="AE69" s="309"/>
      <c r="AF69" s="62" t="s">
        <v>2248</v>
      </c>
      <c r="AG69" s="62"/>
      <c r="AH69" s="62"/>
      <c r="AI69" s="62"/>
      <c r="AJ69" s="62"/>
      <c r="AK69" s="62"/>
      <c r="AL69" s="62"/>
      <c r="AM69" s="62"/>
      <c r="AN69" s="62"/>
      <c r="AO69" s="50" t="s">
        <v>1</v>
      </c>
      <c r="AP69" s="142">
        <v>0.5</v>
      </c>
      <c r="AQ69" s="157"/>
      <c r="AR69" s="156"/>
      <c r="AS69" s="156"/>
      <c r="AT69" s="155"/>
      <c r="AU69" s="89">
        <f>ROUND(L69*AP69,0)</f>
        <v>249</v>
      </c>
      <c r="AV69" s="9"/>
    </row>
    <row r="70" spans="1:48" ht="14.25" customHeight="1" x14ac:dyDescent="0.3">
      <c r="A70" s="6">
        <v>22</v>
      </c>
      <c r="B70" s="154">
        <v>4547</v>
      </c>
      <c r="C70" s="49" t="s">
        <v>3032</v>
      </c>
      <c r="D70" s="108"/>
      <c r="E70" s="109"/>
      <c r="F70" s="109"/>
      <c r="G70" s="41"/>
      <c r="H70" s="1"/>
      <c r="I70" s="1"/>
      <c r="J70" s="159"/>
      <c r="K70" s="173"/>
      <c r="L70" s="160"/>
      <c r="M70" s="159"/>
      <c r="N70" s="169"/>
      <c r="O70" s="169"/>
      <c r="P70" s="1"/>
      <c r="Q70" s="40"/>
      <c r="R70" s="166" t="s">
        <v>2234</v>
      </c>
      <c r="S70" s="62"/>
      <c r="T70" s="62"/>
      <c r="U70" s="62"/>
      <c r="V70" s="62"/>
      <c r="W70" s="62"/>
      <c r="X70" s="168"/>
      <c r="Y70" s="167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50"/>
      <c r="AP70" s="51"/>
      <c r="AQ70" s="173"/>
      <c r="AR70" s="159"/>
      <c r="AS70" s="159"/>
      <c r="AT70" s="161"/>
      <c r="AU70" s="89">
        <f>ROUND(L69*X72,0)</f>
        <v>480</v>
      </c>
      <c r="AV70" s="9"/>
    </row>
    <row r="71" spans="1:48" ht="14.25" customHeight="1" x14ac:dyDescent="0.3">
      <c r="A71" s="6">
        <v>22</v>
      </c>
      <c r="B71" s="154">
        <v>4548</v>
      </c>
      <c r="C71" s="49" t="s">
        <v>3031</v>
      </c>
      <c r="D71" s="108"/>
      <c r="E71" s="109"/>
      <c r="F71" s="109"/>
      <c r="G71" s="41"/>
      <c r="H71" s="1"/>
      <c r="I71" s="1"/>
      <c r="J71" s="159"/>
      <c r="K71" s="173"/>
      <c r="L71" s="160"/>
      <c r="M71" s="159"/>
      <c r="N71" s="169"/>
      <c r="O71" s="169"/>
      <c r="P71" s="1"/>
      <c r="Q71" s="40"/>
      <c r="R71" s="67" t="s">
        <v>2231</v>
      </c>
      <c r="S71" s="58"/>
      <c r="T71" s="58"/>
      <c r="U71" s="58"/>
      <c r="V71" s="58"/>
      <c r="W71" s="58"/>
      <c r="X71" s="158"/>
      <c r="Y71" s="74"/>
      <c r="Z71" s="304" t="s">
        <v>2230</v>
      </c>
      <c r="AA71" s="305"/>
      <c r="AB71" s="305"/>
      <c r="AC71" s="305"/>
      <c r="AD71" s="305"/>
      <c r="AE71" s="306"/>
      <c r="AF71" s="62" t="s">
        <v>2244</v>
      </c>
      <c r="AG71" s="62"/>
      <c r="AH71" s="62"/>
      <c r="AI71" s="62"/>
      <c r="AJ71" s="62"/>
      <c r="AK71" s="62"/>
      <c r="AL71" s="62"/>
      <c r="AM71" s="62"/>
      <c r="AN71" s="62"/>
      <c r="AO71" s="50" t="s">
        <v>2224</v>
      </c>
      <c r="AP71" s="25">
        <v>0.7</v>
      </c>
      <c r="AQ71" s="157"/>
      <c r="AR71" s="156"/>
      <c r="AS71" s="156"/>
      <c r="AT71" s="155"/>
      <c r="AU71" s="89">
        <f>ROUND(ROUND(L69*X72,0)*AP71,0)</f>
        <v>336</v>
      </c>
      <c r="AV71" s="9"/>
    </row>
    <row r="72" spans="1:48" ht="14.25" customHeight="1" x14ac:dyDescent="0.3">
      <c r="A72" s="6">
        <v>22</v>
      </c>
      <c r="B72" s="154" t="s">
        <v>697</v>
      </c>
      <c r="C72" s="49" t="s">
        <v>3030</v>
      </c>
      <c r="D72" s="108"/>
      <c r="E72" s="109"/>
      <c r="F72" s="109"/>
      <c r="G72" s="41"/>
      <c r="H72" s="1"/>
      <c r="I72" s="1"/>
      <c r="J72" s="159"/>
      <c r="K72" s="173"/>
      <c r="L72" s="160"/>
      <c r="M72" s="159"/>
      <c r="N72" s="169"/>
      <c r="O72" s="169"/>
      <c r="P72" s="1"/>
      <c r="Q72" s="40"/>
      <c r="R72" s="67"/>
      <c r="S72" s="58"/>
      <c r="T72" s="58"/>
      <c r="U72" s="58"/>
      <c r="V72" s="58"/>
      <c r="W72" s="127" t="s">
        <v>2224</v>
      </c>
      <c r="X72" s="150">
        <v>0.96499999999999997</v>
      </c>
      <c r="Y72" s="74"/>
      <c r="Z72" s="307"/>
      <c r="AA72" s="308"/>
      <c r="AB72" s="308"/>
      <c r="AC72" s="308"/>
      <c r="AD72" s="308"/>
      <c r="AE72" s="309"/>
      <c r="AF72" s="62" t="s">
        <v>2248</v>
      </c>
      <c r="AG72" s="62"/>
      <c r="AH72" s="62"/>
      <c r="AI72" s="62"/>
      <c r="AJ72" s="62"/>
      <c r="AK72" s="62"/>
      <c r="AL72" s="62"/>
      <c r="AM72" s="62"/>
      <c r="AN72" s="62"/>
      <c r="AO72" s="50" t="s">
        <v>1</v>
      </c>
      <c r="AP72" s="142">
        <v>0.5</v>
      </c>
      <c r="AQ72" s="157"/>
      <c r="AR72" s="156"/>
      <c r="AS72" s="156"/>
      <c r="AT72" s="155"/>
      <c r="AU72" s="89">
        <f>ROUND(ROUND(L69*X72,0)*AP72,0)</f>
        <v>240</v>
      </c>
      <c r="AV72" s="9"/>
    </row>
    <row r="73" spans="1:48" ht="14.25" customHeight="1" x14ac:dyDescent="0.3">
      <c r="A73" s="6">
        <v>22</v>
      </c>
      <c r="B73" s="154" t="s">
        <v>696</v>
      </c>
      <c r="C73" s="49" t="s">
        <v>3029</v>
      </c>
      <c r="D73" s="108"/>
      <c r="E73" s="109"/>
      <c r="F73" s="109"/>
      <c r="G73" s="41"/>
      <c r="H73" s="1"/>
      <c r="I73" s="1"/>
      <c r="J73" s="159"/>
      <c r="K73" s="41"/>
      <c r="L73" s="160"/>
      <c r="M73" s="159"/>
      <c r="N73" s="181"/>
      <c r="O73" s="181"/>
      <c r="P73" s="1"/>
      <c r="Q73" s="40"/>
      <c r="R73" s="47"/>
      <c r="S73" s="50"/>
      <c r="T73" s="50"/>
      <c r="U73" s="50"/>
      <c r="V73" s="50"/>
      <c r="W73" s="50"/>
      <c r="X73" s="52"/>
      <c r="Y73" s="171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165"/>
      <c r="AP73" s="164"/>
      <c r="AQ73" s="310" t="s">
        <v>2255</v>
      </c>
      <c r="AR73" s="311"/>
      <c r="AS73" s="311"/>
      <c r="AT73" s="312"/>
      <c r="AU73" s="89">
        <f>ROUND(L69,0)-AQ76</f>
        <v>492</v>
      </c>
      <c r="AV73" s="9"/>
    </row>
    <row r="74" spans="1:48" ht="14.25" customHeight="1" x14ac:dyDescent="0.3">
      <c r="A74" s="6">
        <v>22</v>
      </c>
      <c r="B74" s="154" t="s">
        <v>695</v>
      </c>
      <c r="C74" s="49" t="s">
        <v>3028</v>
      </c>
      <c r="D74" s="108"/>
      <c r="E74" s="109"/>
      <c r="F74" s="109"/>
      <c r="G74" s="41"/>
      <c r="H74" s="1"/>
      <c r="I74" s="1"/>
      <c r="J74" s="159"/>
      <c r="K74" s="173"/>
      <c r="L74" s="160"/>
      <c r="M74" s="159"/>
      <c r="N74" s="159"/>
      <c r="O74" s="159"/>
      <c r="P74" s="159"/>
      <c r="Q74" s="40"/>
      <c r="R74" s="41"/>
      <c r="S74" s="58"/>
      <c r="T74" s="58"/>
      <c r="U74" s="58"/>
      <c r="V74" s="58"/>
      <c r="W74" s="58"/>
      <c r="X74" s="158"/>
      <c r="Y74" s="74"/>
      <c r="Z74" s="304" t="s">
        <v>2230</v>
      </c>
      <c r="AA74" s="305"/>
      <c r="AB74" s="305"/>
      <c r="AC74" s="305"/>
      <c r="AD74" s="305"/>
      <c r="AE74" s="306"/>
      <c r="AF74" s="62" t="s">
        <v>2244</v>
      </c>
      <c r="AG74" s="62"/>
      <c r="AH74" s="62"/>
      <c r="AI74" s="62"/>
      <c r="AJ74" s="62"/>
      <c r="AK74" s="62"/>
      <c r="AL74" s="62"/>
      <c r="AM74" s="62"/>
      <c r="AN74" s="62"/>
      <c r="AO74" s="50" t="s">
        <v>2224</v>
      </c>
      <c r="AP74" s="25">
        <v>0.7</v>
      </c>
      <c r="AQ74" s="313"/>
      <c r="AR74" s="314"/>
      <c r="AS74" s="314"/>
      <c r="AT74" s="315"/>
      <c r="AU74" s="89">
        <f>ROUND(L69*AP74,0)-AQ76</f>
        <v>343</v>
      </c>
      <c r="AV74" s="9"/>
    </row>
    <row r="75" spans="1:48" ht="14.25" customHeight="1" x14ac:dyDescent="0.3">
      <c r="A75" s="6">
        <v>22</v>
      </c>
      <c r="B75" s="154" t="s">
        <v>694</v>
      </c>
      <c r="C75" s="49" t="s">
        <v>3027</v>
      </c>
      <c r="D75" s="108"/>
      <c r="E75" s="109"/>
      <c r="F75" s="109"/>
      <c r="G75" s="41"/>
      <c r="H75" s="1"/>
      <c r="I75" s="1"/>
      <c r="J75" s="159"/>
      <c r="K75" s="173"/>
      <c r="L75" s="196"/>
      <c r="M75" s="1"/>
      <c r="N75" s="169"/>
      <c r="O75" s="169"/>
      <c r="P75" s="1"/>
      <c r="Q75" s="40"/>
      <c r="R75" s="41"/>
      <c r="S75" s="58"/>
      <c r="T75" s="58"/>
      <c r="U75" s="58"/>
      <c r="V75" s="58"/>
      <c r="W75" s="58"/>
      <c r="X75" s="158"/>
      <c r="Y75" s="74"/>
      <c r="Z75" s="307"/>
      <c r="AA75" s="308"/>
      <c r="AB75" s="308"/>
      <c r="AC75" s="308"/>
      <c r="AD75" s="308"/>
      <c r="AE75" s="309"/>
      <c r="AF75" s="62" t="s">
        <v>2248</v>
      </c>
      <c r="AG75" s="62"/>
      <c r="AH75" s="62"/>
      <c r="AI75" s="62"/>
      <c r="AJ75" s="62"/>
      <c r="AK75" s="62"/>
      <c r="AL75" s="62"/>
      <c r="AM75" s="62"/>
      <c r="AN75" s="62"/>
      <c r="AO75" s="50" t="s">
        <v>1</v>
      </c>
      <c r="AP75" s="142">
        <v>0.5</v>
      </c>
      <c r="AQ75" s="313"/>
      <c r="AR75" s="314"/>
      <c r="AS75" s="314"/>
      <c r="AT75" s="315"/>
      <c r="AU75" s="89">
        <f>ROUND(L69*AP75,0)-AQ76</f>
        <v>244</v>
      </c>
      <c r="AV75" s="9"/>
    </row>
    <row r="76" spans="1:48" ht="14.25" customHeight="1" x14ac:dyDescent="0.3">
      <c r="A76" s="6">
        <v>22</v>
      </c>
      <c r="B76" s="154" t="s">
        <v>693</v>
      </c>
      <c r="C76" s="49" t="s">
        <v>3026</v>
      </c>
      <c r="D76" s="108"/>
      <c r="E76" s="109"/>
      <c r="F76" s="109"/>
      <c r="G76" s="41"/>
      <c r="H76" s="1"/>
      <c r="I76" s="1"/>
      <c r="J76" s="159"/>
      <c r="K76" s="173"/>
      <c r="L76" s="160"/>
      <c r="M76" s="159"/>
      <c r="N76" s="169"/>
      <c r="O76" s="169"/>
      <c r="P76" s="1"/>
      <c r="Q76" s="40"/>
      <c r="R76" s="166" t="s">
        <v>2234</v>
      </c>
      <c r="S76" s="62"/>
      <c r="T76" s="62"/>
      <c r="U76" s="62"/>
      <c r="V76" s="62"/>
      <c r="W76" s="62"/>
      <c r="X76" s="168"/>
      <c r="Y76" s="167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50"/>
      <c r="AP76" s="51"/>
      <c r="AQ76" s="163">
        <v>5</v>
      </c>
      <c r="AR76" s="162" t="s">
        <v>2897</v>
      </c>
      <c r="AS76" s="162"/>
      <c r="AT76" s="161"/>
      <c r="AU76" s="89">
        <f>ROUND(L69*X78,0)-AQ76</f>
        <v>475</v>
      </c>
      <c r="AV76" s="9"/>
    </row>
    <row r="77" spans="1:48" ht="14.25" customHeight="1" x14ac:dyDescent="0.3">
      <c r="A77" s="6">
        <v>22</v>
      </c>
      <c r="B77" s="154" t="s">
        <v>692</v>
      </c>
      <c r="C77" s="49" t="s">
        <v>3025</v>
      </c>
      <c r="D77" s="108"/>
      <c r="E77" s="109"/>
      <c r="F77" s="109"/>
      <c r="G77" s="41"/>
      <c r="H77" s="1"/>
      <c r="I77" s="1"/>
      <c r="J77" s="159"/>
      <c r="K77" s="173"/>
      <c r="L77" s="160"/>
      <c r="M77" s="159"/>
      <c r="N77" s="169"/>
      <c r="O77" s="169"/>
      <c r="P77" s="1"/>
      <c r="Q77" s="40"/>
      <c r="R77" s="67" t="s">
        <v>2231</v>
      </c>
      <c r="S77" s="58"/>
      <c r="T77" s="58"/>
      <c r="U77" s="58"/>
      <c r="V77" s="58"/>
      <c r="W77" s="58"/>
      <c r="X77" s="158"/>
      <c r="Y77" s="74"/>
      <c r="Z77" s="304" t="s">
        <v>2230</v>
      </c>
      <c r="AA77" s="305"/>
      <c r="AB77" s="305"/>
      <c r="AC77" s="305"/>
      <c r="AD77" s="305"/>
      <c r="AE77" s="306"/>
      <c r="AF77" s="62" t="s">
        <v>2244</v>
      </c>
      <c r="AG77" s="62"/>
      <c r="AH77" s="62"/>
      <c r="AI77" s="62"/>
      <c r="AJ77" s="62"/>
      <c r="AK77" s="62"/>
      <c r="AL77" s="62"/>
      <c r="AM77" s="62"/>
      <c r="AN77" s="62"/>
      <c r="AO77" s="50" t="s">
        <v>2224</v>
      </c>
      <c r="AP77" s="25">
        <v>0.7</v>
      </c>
      <c r="AQ77" s="157"/>
      <c r="AR77" s="156"/>
      <c r="AS77" s="156"/>
      <c r="AT77" s="155"/>
      <c r="AU77" s="89">
        <f>ROUND(ROUND(L69*X78,0)*AP77,0)-AQ76</f>
        <v>331</v>
      </c>
      <c r="AV77" s="9"/>
    </row>
    <row r="78" spans="1:48" ht="14.25" customHeight="1" x14ac:dyDescent="0.3">
      <c r="A78" s="6">
        <v>22</v>
      </c>
      <c r="B78" s="154" t="s">
        <v>691</v>
      </c>
      <c r="C78" s="49" t="s">
        <v>3024</v>
      </c>
      <c r="D78" s="108"/>
      <c r="E78" s="109"/>
      <c r="F78" s="109"/>
      <c r="G78" s="39"/>
      <c r="H78" s="4"/>
      <c r="I78" s="4"/>
      <c r="J78" s="152"/>
      <c r="K78" s="173"/>
      <c r="L78" s="160"/>
      <c r="M78" s="159"/>
      <c r="N78" s="169"/>
      <c r="O78" s="169"/>
      <c r="P78" s="1"/>
      <c r="Q78" s="40"/>
      <c r="R78" s="13"/>
      <c r="S78" s="7"/>
      <c r="T78" s="7"/>
      <c r="U78" s="7"/>
      <c r="V78" s="7"/>
      <c r="W78" s="107" t="s">
        <v>2224</v>
      </c>
      <c r="X78" s="150">
        <v>0.96499999999999997</v>
      </c>
      <c r="Y78" s="149"/>
      <c r="Z78" s="307"/>
      <c r="AA78" s="308"/>
      <c r="AB78" s="308"/>
      <c r="AC78" s="308"/>
      <c r="AD78" s="308"/>
      <c r="AE78" s="309"/>
      <c r="AF78" s="62" t="s">
        <v>2248</v>
      </c>
      <c r="AG78" s="62"/>
      <c r="AH78" s="62"/>
      <c r="AI78" s="62"/>
      <c r="AJ78" s="62"/>
      <c r="AK78" s="62"/>
      <c r="AL78" s="62"/>
      <c r="AM78" s="62"/>
      <c r="AN78" s="62"/>
      <c r="AO78" s="50" t="s">
        <v>1</v>
      </c>
      <c r="AP78" s="142">
        <v>0.5</v>
      </c>
      <c r="AQ78" s="172"/>
      <c r="AR78" s="146"/>
      <c r="AS78" s="146"/>
      <c r="AT78" s="145"/>
      <c r="AU78" s="89">
        <f>ROUND(ROUND(L69*X78,0)*AP78,0)-AQ76</f>
        <v>235</v>
      </c>
      <c r="AV78" s="9"/>
    </row>
    <row r="79" spans="1:48" ht="14.25" customHeight="1" x14ac:dyDescent="0.3">
      <c r="A79" s="6">
        <v>22</v>
      </c>
      <c r="B79" s="154">
        <v>4551</v>
      </c>
      <c r="C79" s="49" t="s">
        <v>3023</v>
      </c>
      <c r="D79" s="108"/>
      <c r="E79" s="109"/>
      <c r="F79" s="109"/>
      <c r="G79" s="298" t="s">
        <v>3022</v>
      </c>
      <c r="H79" s="299"/>
      <c r="I79" s="299"/>
      <c r="J79" s="300"/>
      <c r="K79" s="47" t="s">
        <v>2920</v>
      </c>
      <c r="L79" s="164"/>
      <c r="M79" s="165"/>
      <c r="N79" s="186"/>
      <c r="O79" s="186"/>
      <c r="P79" s="30"/>
      <c r="Q79" s="48"/>
      <c r="R79" s="47"/>
      <c r="S79" s="50"/>
      <c r="T79" s="50"/>
      <c r="U79" s="50"/>
      <c r="V79" s="50"/>
      <c r="W79" s="50"/>
      <c r="X79" s="52"/>
      <c r="Y79" s="171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165"/>
      <c r="AP79" s="164"/>
      <c r="AQ79" s="176"/>
      <c r="AR79" s="165"/>
      <c r="AS79" s="165"/>
      <c r="AT79" s="175"/>
      <c r="AU79" s="89">
        <f>ROUND(L81,0)</f>
        <v>479</v>
      </c>
      <c r="AV79" s="9"/>
    </row>
    <row r="80" spans="1:48" ht="14.25" customHeight="1" x14ac:dyDescent="0.3">
      <c r="A80" s="6">
        <v>22</v>
      </c>
      <c r="B80" s="154">
        <v>4552</v>
      </c>
      <c r="C80" s="49" t="s">
        <v>3021</v>
      </c>
      <c r="D80" s="108"/>
      <c r="E80" s="109"/>
      <c r="F80" s="109"/>
      <c r="G80" s="301"/>
      <c r="H80" s="302"/>
      <c r="I80" s="302"/>
      <c r="J80" s="303"/>
      <c r="K80" s="173"/>
      <c r="L80" s="160"/>
      <c r="M80" s="159"/>
      <c r="N80" s="159"/>
      <c r="O80" s="159"/>
      <c r="P80" s="159"/>
      <c r="Q80" s="40"/>
      <c r="R80" s="41"/>
      <c r="S80" s="58"/>
      <c r="T80" s="58"/>
      <c r="U80" s="58"/>
      <c r="V80" s="58"/>
      <c r="W80" s="58"/>
      <c r="X80" s="158"/>
      <c r="Y80" s="74"/>
      <c r="Z80" s="304" t="s">
        <v>2230</v>
      </c>
      <c r="AA80" s="305"/>
      <c r="AB80" s="305"/>
      <c r="AC80" s="305"/>
      <c r="AD80" s="305"/>
      <c r="AE80" s="306"/>
      <c r="AF80" s="62" t="s">
        <v>2244</v>
      </c>
      <c r="AG80" s="62"/>
      <c r="AH80" s="62"/>
      <c r="AI80" s="62"/>
      <c r="AJ80" s="62"/>
      <c r="AK80" s="62"/>
      <c r="AL80" s="62"/>
      <c r="AM80" s="62"/>
      <c r="AN80" s="62"/>
      <c r="AO80" s="50" t="s">
        <v>2224</v>
      </c>
      <c r="AP80" s="25">
        <v>0.7</v>
      </c>
      <c r="AQ80" s="157"/>
      <c r="AR80" s="156"/>
      <c r="AS80" s="156"/>
      <c r="AT80" s="155"/>
      <c r="AU80" s="89">
        <f>ROUND(L81*AP80,0)</f>
        <v>335</v>
      </c>
      <c r="AV80" s="9"/>
    </row>
    <row r="81" spans="1:48" ht="14.25" customHeight="1" x14ac:dyDescent="0.3">
      <c r="A81" s="6">
        <v>22</v>
      </c>
      <c r="B81" s="154" t="s">
        <v>690</v>
      </c>
      <c r="C81" s="49" t="s">
        <v>3020</v>
      </c>
      <c r="D81" s="108"/>
      <c r="E81" s="109"/>
      <c r="F81" s="109"/>
      <c r="G81" s="301"/>
      <c r="H81" s="302"/>
      <c r="I81" s="302"/>
      <c r="J81" s="303"/>
      <c r="K81" s="173"/>
      <c r="L81" s="174">
        <v>479</v>
      </c>
      <c r="M81" s="1" t="s">
        <v>1860</v>
      </c>
      <c r="N81" s="169"/>
      <c r="O81" s="169"/>
      <c r="P81" s="1"/>
      <c r="Q81" s="40"/>
      <c r="R81" s="41"/>
      <c r="S81" s="58"/>
      <c r="T81" s="58"/>
      <c r="U81" s="58"/>
      <c r="V81" s="58"/>
      <c r="W81" s="58"/>
      <c r="X81" s="158"/>
      <c r="Y81" s="74"/>
      <c r="Z81" s="307"/>
      <c r="AA81" s="308"/>
      <c r="AB81" s="308"/>
      <c r="AC81" s="308"/>
      <c r="AD81" s="308"/>
      <c r="AE81" s="309"/>
      <c r="AF81" s="62" t="s">
        <v>3019</v>
      </c>
      <c r="AG81" s="62"/>
      <c r="AH81" s="62"/>
      <c r="AI81" s="62"/>
      <c r="AJ81" s="62"/>
      <c r="AK81" s="62"/>
      <c r="AL81" s="62"/>
      <c r="AM81" s="62"/>
      <c r="AN81" s="62"/>
      <c r="AO81" s="50" t="s">
        <v>1</v>
      </c>
      <c r="AP81" s="142">
        <v>0.5</v>
      </c>
      <c r="AQ81" s="157"/>
      <c r="AR81" s="156"/>
      <c r="AS81" s="156"/>
      <c r="AT81" s="155"/>
      <c r="AU81" s="89">
        <f>ROUND(L81*AP81,0)</f>
        <v>240</v>
      </c>
      <c r="AV81" s="9"/>
    </row>
    <row r="82" spans="1:48" ht="14.25" customHeight="1" x14ac:dyDescent="0.3">
      <c r="A82" s="6">
        <v>22</v>
      </c>
      <c r="B82" s="154">
        <v>4553</v>
      </c>
      <c r="C82" s="49" t="s">
        <v>3018</v>
      </c>
      <c r="D82" s="108"/>
      <c r="E82" s="109"/>
      <c r="F82" s="109"/>
      <c r="G82" s="108"/>
      <c r="H82" s="109"/>
      <c r="I82" s="109"/>
      <c r="J82" s="110"/>
      <c r="K82" s="41"/>
      <c r="L82" s="33"/>
      <c r="M82" s="1"/>
      <c r="N82" s="181"/>
      <c r="O82" s="181"/>
      <c r="P82" s="159"/>
      <c r="Q82" s="40"/>
      <c r="R82" s="166" t="s">
        <v>2234</v>
      </c>
      <c r="S82" s="62"/>
      <c r="T82" s="62"/>
      <c r="U82" s="62"/>
      <c r="V82" s="62"/>
      <c r="W82" s="62"/>
      <c r="X82" s="168"/>
      <c r="Y82" s="167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50"/>
      <c r="AP82" s="51"/>
      <c r="AQ82" s="173"/>
      <c r="AR82" s="159"/>
      <c r="AS82" s="159"/>
      <c r="AT82" s="161"/>
      <c r="AU82" s="89">
        <f>ROUND(L81*X84,0)</f>
        <v>462</v>
      </c>
      <c r="AV82" s="9"/>
    </row>
    <row r="83" spans="1:48" ht="14.25" customHeight="1" x14ac:dyDescent="0.3">
      <c r="A83" s="6">
        <v>22</v>
      </c>
      <c r="B83" s="154">
        <v>4554</v>
      </c>
      <c r="C83" s="49" t="s">
        <v>3017</v>
      </c>
      <c r="D83" s="108"/>
      <c r="E83" s="109"/>
      <c r="F83" s="109"/>
      <c r="G83" s="41"/>
      <c r="H83" s="1"/>
      <c r="I83" s="1"/>
      <c r="J83" s="1"/>
      <c r="K83" s="173"/>
      <c r="L83" s="160"/>
      <c r="M83" s="159"/>
      <c r="N83" s="181"/>
      <c r="O83" s="181"/>
      <c r="P83" s="159"/>
      <c r="Q83" s="40"/>
      <c r="R83" s="67" t="s">
        <v>2231</v>
      </c>
      <c r="S83" s="58"/>
      <c r="T83" s="58"/>
      <c r="U83" s="58"/>
      <c r="V83" s="58"/>
      <c r="W83" s="58"/>
      <c r="X83" s="158"/>
      <c r="Y83" s="74"/>
      <c r="Z83" s="304" t="s">
        <v>2230</v>
      </c>
      <c r="AA83" s="305"/>
      <c r="AB83" s="305"/>
      <c r="AC83" s="305"/>
      <c r="AD83" s="305"/>
      <c r="AE83" s="306"/>
      <c r="AF83" s="62" t="s">
        <v>2244</v>
      </c>
      <c r="AG83" s="62"/>
      <c r="AH83" s="62"/>
      <c r="AI83" s="62"/>
      <c r="AJ83" s="62"/>
      <c r="AK83" s="62"/>
      <c r="AL83" s="62"/>
      <c r="AM83" s="62"/>
      <c r="AN83" s="62"/>
      <c r="AO83" s="50" t="s">
        <v>2224</v>
      </c>
      <c r="AP83" s="25">
        <v>0.7</v>
      </c>
      <c r="AQ83" s="157"/>
      <c r="AR83" s="156"/>
      <c r="AS83" s="156"/>
      <c r="AT83" s="155"/>
      <c r="AU83" s="89">
        <f>ROUND(ROUND(L81*X84,0)*AP83,0)</f>
        <v>323</v>
      </c>
      <c r="AV83" s="9"/>
    </row>
    <row r="84" spans="1:48" ht="14.25" customHeight="1" x14ac:dyDescent="0.3">
      <c r="A84" s="6">
        <v>22</v>
      </c>
      <c r="B84" s="154" t="s">
        <v>689</v>
      </c>
      <c r="C84" s="49" t="s">
        <v>3016</v>
      </c>
      <c r="D84" s="108"/>
      <c r="E84" s="109"/>
      <c r="F84" s="109"/>
      <c r="G84" s="41"/>
      <c r="H84" s="1"/>
      <c r="I84" s="1"/>
      <c r="J84" s="1"/>
      <c r="K84" s="173"/>
      <c r="L84" s="160"/>
      <c r="M84" s="159"/>
      <c r="N84" s="181"/>
      <c r="O84" s="181"/>
      <c r="P84" s="159"/>
      <c r="Q84" s="40"/>
      <c r="R84" s="67"/>
      <c r="S84" s="58"/>
      <c r="T84" s="58"/>
      <c r="U84" s="58"/>
      <c r="V84" s="58"/>
      <c r="W84" s="127" t="s">
        <v>2224</v>
      </c>
      <c r="X84" s="150">
        <v>0.96499999999999997</v>
      </c>
      <c r="Y84" s="74"/>
      <c r="Z84" s="307"/>
      <c r="AA84" s="308"/>
      <c r="AB84" s="308"/>
      <c r="AC84" s="308"/>
      <c r="AD84" s="308"/>
      <c r="AE84" s="309"/>
      <c r="AF84" s="62" t="s">
        <v>2248</v>
      </c>
      <c r="AG84" s="62"/>
      <c r="AH84" s="62"/>
      <c r="AI84" s="62"/>
      <c r="AJ84" s="62"/>
      <c r="AK84" s="62"/>
      <c r="AL84" s="62"/>
      <c r="AM84" s="62"/>
      <c r="AN84" s="62"/>
      <c r="AO84" s="50" t="s">
        <v>1</v>
      </c>
      <c r="AP84" s="142">
        <v>0.5</v>
      </c>
      <c r="AQ84" s="157"/>
      <c r="AR84" s="156"/>
      <c r="AS84" s="156"/>
      <c r="AT84" s="155"/>
      <c r="AU84" s="89">
        <f>ROUND(ROUND(L81*X84,0)*AP84,0)</f>
        <v>231</v>
      </c>
      <c r="AV84" s="9"/>
    </row>
    <row r="85" spans="1:48" ht="14.25" customHeight="1" x14ac:dyDescent="0.3">
      <c r="A85" s="6">
        <v>22</v>
      </c>
      <c r="B85" s="154" t="s">
        <v>688</v>
      </c>
      <c r="C85" s="49" t="s">
        <v>3015</v>
      </c>
      <c r="D85" s="108"/>
      <c r="E85" s="109"/>
      <c r="F85" s="109"/>
      <c r="G85" s="55"/>
      <c r="H85" s="54"/>
      <c r="I85" s="54"/>
      <c r="J85" s="54"/>
      <c r="K85" s="41"/>
      <c r="L85" s="160"/>
      <c r="M85" s="159"/>
      <c r="N85" s="181"/>
      <c r="O85" s="181"/>
      <c r="P85" s="1"/>
      <c r="Q85" s="40"/>
      <c r="R85" s="47"/>
      <c r="S85" s="50"/>
      <c r="T85" s="50"/>
      <c r="U85" s="50"/>
      <c r="V85" s="50"/>
      <c r="W85" s="50"/>
      <c r="X85" s="52"/>
      <c r="Y85" s="171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165"/>
      <c r="AP85" s="164"/>
      <c r="AQ85" s="310" t="s">
        <v>2255</v>
      </c>
      <c r="AR85" s="311"/>
      <c r="AS85" s="311"/>
      <c r="AT85" s="312"/>
      <c r="AU85" s="89">
        <f>ROUND(L81,0)-AQ88</f>
        <v>474</v>
      </c>
      <c r="AV85" s="9"/>
    </row>
    <row r="86" spans="1:48" ht="14.25" customHeight="1" x14ac:dyDescent="0.3">
      <c r="A86" s="6">
        <v>22</v>
      </c>
      <c r="B86" s="154" t="s">
        <v>687</v>
      </c>
      <c r="C86" s="49" t="s">
        <v>3014</v>
      </c>
      <c r="D86" s="108"/>
      <c r="E86" s="109"/>
      <c r="F86" s="109"/>
      <c r="G86" s="55"/>
      <c r="H86" s="54"/>
      <c r="I86" s="54"/>
      <c r="J86" s="54"/>
      <c r="K86" s="173"/>
      <c r="L86" s="160"/>
      <c r="M86" s="159"/>
      <c r="N86" s="159"/>
      <c r="O86" s="159"/>
      <c r="P86" s="159"/>
      <c r="Q86" s="40"/>
      <c r="R86" s="41"/>
      <c r="S86" s="58"/>
      <c r="T86" s="58"/>
      <c r="U86" s="58"/>
      <c r="V86" s="58"/>
      <c r="W86" s="58"/>
      <c r="X86" s="158"/>
      <c r="Y86" s="74"/>
      <c r="Z86" s="304" t="s">
        <v>2230</v>
      </c>
      <c r="AA86" s="305"/>
      <c r="AB86" s="305"/>
      <c r="AC86" s="305"/>
      <c r="AD86" s="305"/>
      <c r="AE86" s="306"/>
      <c r="AF86" s="62" t="s">
        <v>2244</v>
      </c>
      <c r="AG86" s="62"/>
      <c r="AH86" s="62"/>
      <c r="AI86" s="62"/>
      <c r="AJ86" s="62"/>
      <c r="AK86" s="62"/>
      <c r="AL86" s="62"/>
      <c r="AM86" s="62"/>
      <c r="AN86" s="62"/>
      <c r="AO86" s="50" t="s">
        <v>2224</v>
      </c>
      <c r="AP86" s="25">
        <v>0.7</v>
      </c>
      <c r="AQ86" s="313"/>
      <c r="AR86" s="314"/>
      <c r="AS86" s="314"/>
      <c r="AT86" s="315"/>
      <c r="AU86" s="89">
        <f>ROUND(L81*AP86,0)-AQ88</f>
        <v>330</v>
      </c>
      <c r="AV86" s="9"/>
    </row>
    <row r="87" spans="1:48" ht="14.25" customHeight="1" x14ac:dyDescent="0.3">
      <c r="A87" s="6">
        <v>22</v>
      </c>
      <c r="B87" s="154" t="s">
        <v>686</v>
      </c>
      <c r="C87" s="49" t="s">
        <v>3013</v>
      </c>
      <c r="D87" s="108"/>
      <c r="E87" s="109"/>
      <c r="F87" s="109"/>
      <c r="G87" s="55"/>
      <c r="H87" s="54"/>
      <c r="I87" s="54"/>
      <c r="J87" s="54"/>
      <c r="K87" s="173"/>
      <c r="L87" s="196"/>
      <c r="M87" s="1"/>
      <c r="N87" s="169"/>
      <c r="O87" s="169"/>
      <c r="P87" s="1"/>
      <c r="Q87" s="40"/>
      <c r="R87" s="41"/>
      <c r="S87" s="58"/>
      <c r="T87" s="58"/>
      <c r="U87" s="58"/>
      <c r="V87" s="58"/>
      <c r="W87" s="58"/>
      <c r="X87" s="158"/>
      <c r="Y87" s="74"/>
      <c r="Z87" s="307"/>
      <c r="AA87" s="308"/>
      <c r="AB87" s="308"/>
      <c r="AC87" s="308"/>
      <c r="AD87" s="308"/>
      <c r="AE87" s="309"/>
      <c r="AF87" s="62" t="s">
        <v>2248</v>
      </c>
      <c r="AG87" s="62"/>
      <c r="AH87" s="62"/>
      <c r="AI87" s="62"/>
      <c r="AJ87" s="62"/>
      <c r="AK87" s="62"/>
      <c r="AL87" s="62"/>
      <c r="AM87" s="62"/>
      <c r="AN87" s="62"/>
      <c r="AO87" s="50" t="s">
        <v>1</v>
      </c>
      <c r="AP87" s="142">
        <v>0.5</v>
      </c>
      <c r="AQ87" s="313"/>
      <c r="AR87" s="314"/>
      <c r="AS87" s="314"/>
      <c r="AT87" s="315"/>
      <c r="AU87" s="89">
        <f>ROUND(L81*AP87,0)-AQ88</f>
        <v>235</v>
      </c>
      <c r="AV87" s="9"/>
    </row>
    <row r="88" spans="1:48" ht="14.25" customHeight="1" x14ac:dyDescent="0.3">
      <c r="A88" s="6">
        <v>22</v>
      </c>
      <c r="B88" s="154" t="s">
        <v>685</v>
      </c>
      <c r="C88" s="49" t="s">
        <v>3012</v>
      </c>
      <c r="D88" s="108"/>
      <c r="E88" s="109"/>
      <c r="F88" s="109"/>
      <c r="G88" s="55"/>
      <c r="H88" s="54"/>
      <c r="I88" s="54"/>
      <c r="J88" s="54"/>
      <c r="K88" s="41"/>
      <c r="L88" s="33"/>
      <c r="M88" s="1"/>
      <c r="N88" s="181"/>
      <c r="O88" s="181"/>
      <c r="P88" s="159"/>
      <c r="Q88" s="40"/>
      <c r="R88" s="166" t="s">
        <v>2234</v>
      </c>
      <c r="S88" s="62"/>
      <c r="T88" s="62"/>
      <c r="U88" s="62"/>
      <c r="V88" s="62"/>
      <c r="W88" s="62"/>
      <c r="X88" s="168"/>
      <c r="Y88" s="167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50"/>
      <c r="AP88" s="51"/>
      <c r="AQ88" s="163">
        <v>5</v>
      </c>
      <c r="AR88" s="162" t="s">
        <v>2897</v>
      </c>
      <c r="AS88" s="162"/>
      <c r="AT88" s="161"/>
      <c r="AU88" s="89">
        <f>ROUND(L81*X90,0)-AQ88</f>
        <v>457</v>
      </c>
      <c r="AV88" s="9"/>
    </row>
    <row r="89" spans="1:48" ht="14.25" customHeight="1" x14ac:dyDescent="0.3">
      <c r="A89" s="6">
        <v>22</v>
      </c>
      <c r="B89" s="154" t="s">
        <v>684</v>
      </c>
      <c r="C89" s="49" t="s">
        <v>3011</v>
      </c>
      <c r="D89" s="108"/>
      <c r="E89" s="109"/>
      <c r="F89" s="109"/>
      <c r="G89" s="41"/>
      <c r="H89" s="1"/>
      <c r="I89" s="1"/>
      <c r="J89" s="1"/>
      <c r="K89" s="173"/>
      <c r="L89" s="160"/>
      <c r="M89" s="159"/>
      <c r="N89" s="181"/>
      <c r="O89" s="181"/>
      <c r="P89" s="159"/>
      <c r="Q89" s="40"/>
      <c r="R89" s="67" t="s">
        <v>2231</v>
      </c>
      <c r="S89" s="58"/>
      <c r="T89" s="58"/>
      <c r="U89" s="58"/>
      <c r="V89" s="58"/>
      <c r="W89" s="58"/>
      <c r="X89" s="158"/>
      <c r="Y89" s="74"/>
      <c r="Z89" s="304" t="s">
        <v>2230</v>
      </c>
      <c r="AA89" s="305"/>
      <c r="AB89" s="305"/>
      <c r="AC89" s="305"/>
      <c r="AD89" s="305"/>
      <c r="AE89" s="306"/>
      <c r="AF89" s="62" t="s">
        <v>2244</v>
      </c>
      <c r="AG89" s="62"/>
      <c r="AH89" s="62"/>
      <c r="AI89" s="62"/>
      <c r="AJ89" s="62"/>
      <c r="AK89" s="62"/>
      <c r="AL89" s="62"/>
      <c r="AM89" s="62"/>
      <c r="AN89" s="62"/>
      <c r="AO89" s="50" t="s">
        <v>2224</v>
      </c>
      <c r="AP89" s="25">
        <v>0.7</v>
      </c>
      <c r="AQ89" s="157"/>
      <c r="AR89" s="156"/>
      <c r="AS89" s="156"/>
      <c r="AT89" s="155"/>
      <c r="AU89" s="89">
        <f>ROUND(ROUND(L81*X90,0)*AP89,0)-AQ88</f>
        <v>318</v>
      </c>
      <c r="AV89" s="9"/>
    </row>
    <row r="90" spans="1:48" ht="14.25" customHeight="1" x14ac:dyDescent="0.3">
      <c r="A90" s="6">
        <v>22</v>
      </c>
      <c r="B90" s="154" t="s">
        <v>683</v>
      </c>
      <c r="C90" s="49" t="s">
        <v>3010</v>
      </c>
      <c r="D90" s="108"/>
      <c r="E90" s="109"/>
      <c r="F90" s="109"/>
      <c r="G90" s="41"/>
      <c r="H90" s="1"/>
      <c r="I90" s="1"/>
      <c r="J90" s="1"/>
      <c r="K90" s="173"/>
      <c r="L90" s="160"/>
      <c r="M90" s="159"/>
      <c r="N90" s="181"/>
      <c r="O90" s="181"/>
      <c r="P90" s="159"/>
      <c r="Q90" s="40"/>
      <c r="R90" s="13"/>
      <c r="S90" s="7"/>
      <c r="T90" s="7"/>
      <c r="U90" s="7"/>
      <c r="V90" s="7"/>
      <c r="W90" s="107" t="s">
        <v>2224</v>
      </c>
      <c r="X90" s="150">
        <v>0.96499999999999997</v>
      </c>
      <c r="Y90" s="149"/>
      <c r="Z90" s="307"/>
      <c r="AA90" s="308"/>
      <c r="AB90" s="308"/>
      <c r="AC90" s="308"/>
      <c r="AD90" s="308"/>
      <c r="AE90" s="309"/>
      <c r="AF90" s="62" t="s">
        <v>2248</v>
      </c>
      <c r="AG90" s="62"/>
      <c r="AH90" s="62"/>
      <c r="AI90" s="62"/>
      <c r="AJ90" s="62"/>
      <c r="AK90" s="62"/>
      <c r="AL90" s="62"/>
      <c r="AM90" s="62"/>
      <c r="AN90" s="62"/>
      <c r="AO90" s="50" t="s">
        <v>1</v>
      </c>
      <c r="AP90" s="142">
        <v>0.5</v>
      </c>
      <c r="AQ90" s="172"/>
      <c r="AR90" s="146"/>
      <c r="AS90" s="146"/>
      <c r="AT90" s="145"/>
      <c r="AU90" s="89">
        <f>ROUND(ROUND(L81*X90,0)*AP90,0)-AQ88</f>
        <v>226</v>
      </c>
      <c r="AV90" s="9"/>
    </row>
    <row r="91" spans="1:48" ht="14.25" customHeight="1" x14ac:dyDescent="0.3">
      <c r="A91" s="6">
        <v>22</v>
      </c>
      <c r="B91" s="154">
        <v>4555</v>
      </c>
      <c r="C91" s="49" t="s">
        <v>3009</v>
      </c>
      <c r="D91" s="108"/>
      <c r="E91" s="109"/>
      <c r="F91" s="109"/>
      <c r="G91" s="41"/>
      <c r="H91" s="1"/>
      <c r="I91" s="1"/>
      <c r="J91" s="159"/>
      <c r="K91" s="47" t="s">
        <v>2907</v>
      </c>
      <c r="L91" s="164"/>
      <c r="M91" s="165"/>
      <c r="N91" s="186"/>
      <c r="O91" s="186"/>
      <c r="P91" s="30"/>
      <c r="Q91" s="48"/>
      <c r="R91" s="47"/>
      <c r="S91" s="50"/>
      <c r="T91" s="50"/>
      <c r="U91" s="50"/>
      <c r="V91" s="50"/>
      <c r="W91" s="50"/>
      <c r="X91" s="52"/>
      <c r="Y91" s="171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165"/>
      <c r="AP91" s="164"/>
      <c r="AQ91" s="176"/>
      <c r="AR91" s="165"/>
      <c r="AS91" s="165"/>
      <c r="AT91" s="175"/>
      <c r="AU91" s="89">
        <f>ROUND(L93,0)</f>
        <v>479</v>
      </c>
      <c r="AV91" s="9"/>
    </row>
    <row r="92" spans="1:48" ht="14.25" customHeight="1" x14ac:dyDescent="0.3">
      <c r="A92" s="6">
        <v>22</v>
      </c>
      <c r="B92" s="154">
        <v>4556</v>
      </c>
      <c r="C92" s="49" t="s">
        <v>3008</v>
      </c>
      <c r="D92" s="108"/>
      <c r="E92" s="109"/>
      <c r="F92" s="109"/>
      <c r="G92" s="41"/>
      <c r="H92" s="1"/>
      <c r="I92" s="1"/>
      <c r="J92" s="159"/>
      <c r="K92" s="173"/>
      <c r="L92" s="160"/>
      <c r="M92" s="159"/>
      <c r="N92" s="159"/>
      <c r="O92" s="159"/>
      <c r="P92" s="159"/>
      <c r="Q92" s="40"/>
      <c r="R92" s="41"/>
      <c r="S92" s="58"/>
      <c r="T92" s="58"/>
      <c r="U92" s="58"/>
      <c r="V92" s="58"/>
      <c r="W92" s="58"/>
      <c r="X92" s="158"/>
      <c r="Y92" s="74"/>
      <c r="Z92" s="304" t="s">
        <v>2230</v>
      </c>
      <c r="AA92" s="305"/>
      <c r="AB92" s="305"/>
      <c r="AC92" s="305"/>
      <c r="AD92" s="305"/>
      <c r="AE92" s="306"/>
      <c r="AF92" s="62" t="s">
        <v>2244</v>
      </c>
      <c r="AG92" s="62"/>
      <c r="AH92" s="62"/>
      <c r="AI92" s="62"/>
      <c r="AJ92" s="62"/>
      <c r="AK92" s="62"/>
      <c r="AL92" s="62"/>
      <c r="AM92" s="62"/>
      <c r="AN92" s="62"/>
      <c r="AO92" s="50" t="s">
        <v>2224</v>
      </c>
      <c r="AP92" s="25">
        <v>0.7</v>
      </c>
      <c r="AQ92" s="157"/>
      <c r="AR92" s="156"/>
      <c r="AS92" s="156"/>
      <c r="AT92" s="155"/>
      <c r="AU92" s="89">
        <f>ROUND(L93*AP92,0)</f>
        <v>335</v>
      </c>
      <c r="AV92" s="9"/>
    </row>
    <row r="93" spans="1:48" ht="14.25" customHeight="1" x14ac:dyDescent="0.3">
      <c r="A93" s="6">
        <v>22</v>
      </c>
      <c r="B93" s="154" t="s">
        <v>682</v>
      </c>
      <c r="C93" s="49" t="s">
        <v>3007</v>
      </c>
      <c r="D93" s="108"/>
      <c r="E93" s="109"/>
      <c r="F93" s="109"/>
      <c r="G93" s="41"/>
      <c r="H93" s="1"/>
      <c r="I93" s="1"/>
      <c r="J93" s="159"/>
      <c r="K93" s="173"/>
      <c r="L93" s="174">
        <v>479</v>
      </c>
      <c r="M93" s="1" t="s">
        <v>1860</v>
      </c>
      <c r="N93" s="169"/>
      <c r="O93" s="169"/>
      <c r="P93" s="1"/>
      <c r="Q93" s="40"/>
      <c r="R93" s="41"/>
      <c r="S93" s="58"/>
      <c r="T93" s="58"/>
      <c r="U93" s="58"/>
      <c r="V93" s="58"/>
      <c r="W93" s="58"/>
      <c r="X93" s="158"/>
      <c r="Y93" s="74"/>
      <c r="Z93" s="307"/>
      <c r="AA93" s="308"/>
      <c r="AB93" s="308"/>
      <c r="AC93" s="308"/>
      <c r="AD93" s="308"/>
      <c r="AE93" s="309"/>
      <c r="AF93" s="62" t="s">
        <v>2248</v>
      </c>
      <c r="AG93" s="62"/>
      <c r="AH93" s="62"/>
      <c r="AI93" s="62"/>
      <c r="AJ93" s="62"/>
      <c r="AK93" s="62"/>
      <c r="AL93" s="62"/>
      <c r="AM93" s="62"/>
      <c r="AN93" s="62"/>
      <c r="AO93" s="50" t="s">
        <v>1</v>
      </c>
      <c r="AP93" s="142">
        <v>0.5</v>
      </c>
      <c r="AQ93" s="157"/>
      <c r="AR93" s="156"/>
      <c r="AS93" s="156"/>
      <c r="AT93" s="155"/>
      <c r="AU93" s="89">
        <f>ROUND(L93*AP93,0)</f>
        <v>240</v>
      </c>
      <c r="AV93" s="9"/>
    </row>
    <row r="94" spans="1:48" ht="14.25" customHeight="1" x14ac:dyDescent="0.3">
      <c r="A94" s="6">
        <v>22</v>
      </c>
      <c r="B94" s="154">
        <v>4557</v>
      </c>
      <c r="C94" s="49" t="s">
        <v>3006</v>
      </c>
      <c r="D94" s="108"/>
      <c r="E94" s="109"/>
      <c r="F94" s="109"/>
      <c r="G94" s="41"/>
      <c r="H94" s="1"/>
      <c r="I94" s="1"/>
      <c r="J94" s="159"/>
      <c r="K94" s="173"/>
      <c r="L94" s="160"/>
      <c r="M94" s="159"/>
      <c r="N94" s="169"/>
      <c r="O94" s="169"/>
      <c r="P94" s="1"/>
      <c r="Q94" s="40"/>
      <c r="R94" s="166" t="s">
        <v>2234</v>
      </c>
      <c r="S94" s="62"/>
      <c r="T94" s="62"/>
      <c r="U94" s="62"/>
      <c r="V94" s="62"/>
      <c r="W94" s="62"/>
      <c r="X94" s="168"/>
      <c r="Y94" s="167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50"/>
      <c r="AP94" s="51"/>
      <c r="AQ94" s="173"/>
      <c r="AR94" s="159"/>
      <c r="AS94" s="159"/>
      <c r="AT94" s="161"/>
      <c r="AU94" s="89">
        <f>ROUND(L93*X96,0)</f>
        <v>462</v>
      </c>
      <c r="AV94" s="9"/>
    </row>
    <row r="95" spans="1:48" ht="14.25" customHeight="1" x14ac:dyDescent="0.3">
      <c r="A95" s="6">
        <v>22</v>
      </c>
      <c r="B95" s="154">
        <v>4558</v>
      </c>
      <c r="C95" s="49" t="s">
        <v>3005</v>
      </c>
      <c r="D95" s="108"/>
      <c r="E95" s="109"/>
      <c r="F95" s="109"/>
      <c r="G95" s="41"/>
      <c r="H95" s="1"/>
      <c r="I95" s="1"/>
      <c r="J95" s="159"/>
      <c r="K95" s="173"/>
      <c r="L95" s="160"/>
      <c r="M95" s="159"/>
      <c r="N95" s="169"/>
      <c r="O95" s="169"/>
      <c r="P95" s="1"/>
      <c r="Q95" s="40"/>
      <c r="R95" s="67" t="s">
        <v>2231</v>
      </c>
      <c r="S95" s="58"/>
      <c r="T95" s="58"/>
      <c r="U95" s="58"/>
      <c r="V95" s="58"/>
      <c r="W95" s="58"/>
      <c r="X95" s="158"/>
      <c r="Y95" s="74"/>
      <c r="Z95" s="304" t="s">
        <v>2230</v>
      </c>
      <c r="AA95" s="305"/>
      <c r="AB95" s="305"/>
      <c r="AC95" s="305"/>
      <c r="AD95" s="305"/>
      <c r="AE95" s="306"/>
      <c r="AF95" s="62" t="s">
        <v>2244</v>
      </c>
      <c r="AG95" s="62"/>
      <c r="AH95" s="62"/>
      <c r="AI95" s="62"/>
      <c r="AJ95" s="62"/>
      <c r="AK95" s="62"/>
      <c r="AL95" s="62"/>
      <c r="AM95" s="62"/>
      <c r="AN95" s="62"/>
      <c r="AO95" s="50" t="s">
        <v>2224</v>
      </c>
      <c r="AP95" s="25">
        <v>0.7</v>
      </c>
      <c r="AQ95" s="157"/>
      <c r="AR95" s="156"/>
      <c r="AS95" s="156"/>
      <c r="AT95" s="155"/>
      <c r="AU95" s="89">
        <f>ROUND(ROUND(L93*X96,0)*AP95,0)</f>
        <v>323</v>
      </c>
      <c r="AV95" s="9"/>
    </row>
    <row r="96" spans="1:48" ht="14.25" customHeight="1" x14ac:dyDescent="0.3">
      <c r="A96" s="6">
        <v>22</v>
      </c>
      <c r="B96" s="154" t="s">
        <v>681</v>
      </c>
      <c r="C96" s="49" t="s">
        <v>3004</v>
      </c>
      <c r="D96" s="108"/>
      <c r="E96" s="109"/>
      <c r="F96" s="109"/>
      <c r="G96" s="41"/>
      <c r="H96" s="1"/>
      <c r="I96" s="1"/>
      <c r="J96" s="159"/>
      <c r="K96" s="173"/>
      <c r="L96" s="160"/>
      <c r="M96" s="159"/>
      <c r="N96" s="169"/>
      <c r="O96" s="169"/>
      <c r="P96" s="1"/>
      <c r="Q96" s="40"/>
      <c r="R96" s="67"/>
      <c r="S96" s="58"/>
      <c r="T96" s="58"/>
      <c r="U96" s="58"/>
      <c r="V96" s="58"/>
      <c r="W96" s="127" t="s">
        <v>2224</v>
      </c>
      <c r="X96" s="150">
        <v>0.96499999999999997</v>
      </c>
      <c r="Y96" s="74"/>
      <c r="Z96" s="307"/>
      <c r="AA96" s="308"/>
      <c r="AB96" s="308"/>
      <c r="AC96" s="308"/>
      <c r="AD96" s="308"/>
      <c r="AE96" s="309"/>
      <c r="AF96" s="62" t="s">
        <v>2248</v>
      </c>
      <c r="AG96" s="62"/>
      <c r="AH96" s="62"/>
      <c r="AI96" s="62"/>
      <c r="AJ96" s="62"/>
      <c r="AK96" s="62"/>
      <c r="AL96" s="62"/>
      <c r="AM96" s="62"/>
      <c r="AN96" s="62"/>
      <c r="AO96" s="50" t="s">
        <v>1</v>
      </c>
      <c r="AP96" s="142">
        <v>0.5</v>
      </c>
      <c r="AQ96" s="157"/>
      <c r="AR96" s="156"/>
      <c r="AS96" s="156"/>
      <c r="AT96" s="155"/>
      <c r="AU96" s="89">
        <f>ROUND(ROUND(L93*X96,0)*AP96,0)</f>
        <v>231</v>
      </c>
      <c r="AV96" s="9"/>
    </row>
    <row r="97" spans="1:48" ht="14.25" customHeight="1" x14ac:dyDescent="0.3">
      <c r="A97" s="6">
        <v>22</v>
      </c>
      <c r="B97" s="154" t="s">
        <v>680</v>
      </c>
      <c r="C97" s="49" t="s">
        <v>3003</v>
      </c>
      <c r="D97" s="108"/>
      <c r="E97" s="109"/>
      <c r="F97" s="109"/>
      <c r="G97" s="41"/>
      <c r="H97" s="1"/>
      <c r="I97" s="1"/>
      <c r="J97" s="159"/>
      <c r="K97" s="41"/>
      <c r="L97" s="160"/>
      <c r="M97" s="159"/>
      <c r="N97" s="181"/>
      <c r="O97" s="181"/>
      <c r="P97" s="1"/>
      <c r="Q97" s="40"/>
      <c r="R97" s="47"/>
      <c r="S97" s="50"/>
      <c r="T97" s="50"/>
      <c r="U97" s="50"/>
      <c r="V97" s="50"/>
      <c r="W97" s="50"/>
      <c r="X97" s="52"/>
      <c r="Y97" s="171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165"/>
      <c r="AP97" s="164"/>
      <c r="AQ97" s="310" t="s">
        <v>2255</v>
      </c>
      <c r="AR97" s="311"/>
      <c r="AS97" s="311"/>
      <c r="AT97" s="312"/>
      <c r="AU97" s="89">
        <f>ROUND(L93,0)-AQ100</f>
        <v>474</v>
      </c>
      <c r="AV97" s="9"/>
    </row>
    <row r="98" spans="1:48" ht="14.25" customHeight="1" x14ac:dyDescent="0.3">
      <c r="A98" s="6">
        <v>22</v>
      </c>
      <c r="B98" s="154" t="s">
        <v>679</v>
      </c>
      <c r="C98" s="49" t="s">
        <v>3002</v>
      </c>
      <c r="D98" s="108"/>
      <c r="E98" s="109"/>
      <c r="F98" s="109"/>
      <c r="G98" s="41"/>
      <c r="H98" s="1"/>
      <c r="I98" s="1"/>
      <c r="J98" s="159"/>
      <c r="K98" s="173"/>
      <c r="L98" s="160"/>
      <c r="M98" s="159"/>
      <c r="N98" s="159"/>
      <c r="O98" s="159"/>
      <c r="P98" s="159"/>
      <c r="Q98" s="40"/>
      <c r="R98" s="41"/>
      <c r="S98" s="58"/>
      <c r="T98" s="58"/>
      <c r="U98" s="58"/>
      <c r="V98" s="58"/>
      <c r="W98" s="58"/>
      <c r="X98" s="158"/>
      <c r="Y98" s="74"/>
      <c r="Z98" s="304" t="s">
        <v>2230</v>
      </c>
      <c r="AA98" s="305"/>
      <c r="AB98" s="305"/>
      <c r="AC98" s="305"/>
      <c r="AD98" s="305"/>
      <c r="AE98" s="306"/>
      <c r="AF98" s="62" t="s">
        <v>2244</v>
      </c>
      <c r="AG98" s="62"/>
      <c r="AH98" s="62"/>
      <c r="AI98" s="62"/>
      <c r="AJ98" s="62"/>
      <c r="AK98" s="62"/>
      <c r="AL98" s="62"/>
      <c r="AM98" s="62"/>
      <c r="AN98" s="62"/>
      <c r="AO98" s="50" t="s">
        <v>2224</v>
      </c>
      <c r="AP98" s="25">
        <v>0.7</v>
      </c>
      <c r="AQ98" s="313"/>
      <c r="AR98" s="314"/>
      <c r="AS98" s="314"/>
      <c r="AT98" s="315"/>
      <c r="AU98" s="89">
        <f>ROUND(L93*AP98,0)-AQ100</f>
        <v>330</v>
      </c>
      <c r="AV98" s="9"/>
    </row>
    <row r="99" spans="1:48" ht="14.25" customHeight="1" x14ac:dyDescent="0.3">
      <c r="A99" s="6">
        <v>22</v>
      </c>
      <c r="B99" s="154" t="s">
        <v>678</v>
      </c>
      <c r="C99" s="49" t="s">
        <v>3001</v>
      </c>
      <c r="D99" s="108"/>
      <c r="E99" s="109"/>
      <c r="F99" s="109"/>
      <c r="G99" s="41"/>
      <c r="H99" s="1"/>
      <c r="I99" s="1"/>
      <c r="J99" s="159"/>
      <c r="K99" s="173"/>
      <c r="L99" s="196"/>
      <c r="M99" s="1"/>
      <c r="N99" s="169"/>
      <c r="O99" s="169"/>
      <c r="P99" s="1"/>
      <c r="Q99" s="40"/>
      <c r="R99" s="41"/>
      <c r="S99" s="58"/>
      <c r="T99" s="58"/>
      <c r="U99" s="58"/>
      <c r="V99" s="58"/>
      <c r="W99" s="58"/>
      <c r="X99" s="158"/>
      <c r="Y99" s="74"/>
      <c r="Z99" s="307"/>
      <c r="AA99" s="308"/>
      <c r="AB99" s="308"/>
      <c r="AC99" s="308"/>
      <c r="AD99" s="308"/>
      <c r="AE99" s="309"/>
      <c r="AF99" s="62" t="s">
        <v>2248</v>
      </c>
      <c r="AG99" s="62"/>
      <c r="AH99" s="62"/>
      <c r="AI99" s="62"/>
      <c r="AJ99" s="62"/>
      <c r="AK99" s="62"/>
      <c r="AL99" s="62"/>
      <c r="AM99" s="62"/>
      <c r="AN99" s="62"/>
      <c r="AO99" s="50" t="s">
        <v>1</v>
      </c>
      <c r="AP99" s="142">
        <v>0.5</v>
      </c>
      <c r="AQ99" s="313"/>
      <c r="AR99" s="314"/>
      <c r="AS99" s="314"/>
      <c r="AT99" s="315"/>
      <c r="AU99" s="89">
        <f>ROUND(L93*AP99,0)-AQ100</f>
        <v>235</v>
      </c>
      <c r="AV99" s="9"/>
    </row>
    <row r="100" spans="1:48" ht="14.25" customHeight="1" x14ac:dyDescent="0.3">
      <c r="A100" s="6">
        <v>22</v>
      </c>
      <c r="B100" s="154" t="s">
        <v>677</v>
      </c>
      <c r="C100" s="49" t="s">
        <v>3000</v>
      </c>
      <c r="D100" s="108"/>
      <c r="E100" s="109"/>
      <c r="F100" s="109"/>
      <c r="G100" s="41"/>
      <c r="H100" s="1"/>
      <c r="I100" s="1"/>
      <c r="J100" s="159"/>
      <c r="K100" s="173"/>
      <c r="L100" s="160"/>
      <c r="M100" s="159"/>
      <c r="N100" s="169"/>
      <c r="O100" s="169"/>
      <c r="P100" s="1"/>
      <c r="Q100" s="40"/>
      <c r="R100" s="166" t="s">
        <v>2234</v>
      </c>
      <c r="S100" s="62"/>
      <c r="T100" s="62"/>
      <c r="U100" s="62"/>
      <c r="V100" s="62"/>
      <c r="W100" s="62"/>
      <c r="X100" s="168"/>
      <c r="Y100" s="167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50"/>
      <c r="AP100" s="51"/>
      <c r="AQ100" s="163">
        <v>5</v>
      </c>
      <c r="AR100" s="162" t="s">
        <v>2897</v>
      </c>
      <c r="AS100" s="162"/>
      <c r="AT100" s="161"/>
      <c r="AU100" s="89">
        <f>ROUND(L93*X102,0)-AQ100</f>
        <v>457</v>
      </c>
      <c r="AV100" s="9"/>
    </row>
    <row r="101" spans="1:48" ht="14.25" customHeight="1" x14ac:dyDescent="0.3">
      <c r="A101" s="6">
        <v>22</v>
      </c>
      <c r="B101" s="154" t="s">
        <v>676</v>
      </c>
      <c r="C101" s="49" t="s">
        <v>2999</v>
      </c>
      <c r="D101" s="108"/>
      <c r="E101" s="109"/>
      <c r="F101" s="109"/>
      <c r="G101" s="41"/>
      <c r="H101" s="1"/>
      <c r="I101" s="1"/>
      <c r="J101" s="159"/>
      <c r="K101" s="173"/>
      <c r="L101" s="160"/>
      <c r="M101" s="159"/>
      <c r="N101" s="169"/>
      <c r="O101" s="169"/>
      <c r="P101" s="1"/>
      <c r="Q101" s="40"/>
      <c r="R101" s="67" t="s">
        <v>2231</v>
      </c>
      <c r="S101" s="58"/>
      <c r="T101" s="58"/>
      <c r="U101" s="58"/>
      <c r="V101" s="58"/>
      <c r="W101" s="58"/>
      <c r="X101" s="158"/>
      <c r="Y101" s="74"/>
      <c r="Z101" s="304" t="s">
        <v>2230</v>
      </c>
      <c r="AA101" s="305"/>
      <c r="AB101" s="305"/>
      <c r="AC101" s="305"/>
      <c r="AD101" s="305"/>
      <c r="AE101" s="306"/>
      <c r="AF101" s="62" t="s">
        <v>2244</v>
      </c>
      <c r="AG101" s="62"/>
      <c r="AH101" s="62"/>
      <c r="AI101" s="62"/>
      <c r="AJ101" s="62"/>
      <c r="AK101" s="62"/>
      <c r="AL101" s="62"/>
      <c r="AM101" s="62"/>
      <c r="AN101" s="62"/>
      <c r="AO101" s="50" t="s">
        <v>2224</v>
      </c>
      <c r="AP101" s="25">
        <v>0.7</v>
      </c>
      <c r="AQ101" s="157"/>
      <c r="AR101" s="156"/>
      <c r="AS101" s="156"/>
      <c r="AT101" s="155"/>
      <c r="AU101" s="89">
        <f>ROUND(ROUND(L93*X102,0)*AP101,0)-AQ100</f>
        <v>318</v>
      </c>
      <c r="AV101" s="9"/>
    </row>
    <row r="102" spans="1:48" ht="14.25" customHeight="1" x14ac:dyDescent="0.3">
      <c r="A102" s="6">
        <v>22</v>
      </c>
      <c r="B102" s="154" t="s">
        <v>675</v>
      </c>
      <c r="C102" s="49" t="s">
        <v>2998</v>
      </c>
      <c r="D102" s="108"/>
      <c r="E102" s="109"/>
      <c r="F102" s="109"/>
      <c r="G102" s="39"/>
      <c r="H102" s="4"/>
      <c r="I102" s="4"/>
      <c r="J102" s="152"/>
      <c r="K102" s="173"/>
      <c r="L102" s="160"/>
      <c r="M102" s="159"/>
      <c r="N102" s="169"/>
      <c r="O102" s="169"/>
      <c r="P102" s="1"/>
      <c r="Q102" s="40"/>
      <c r="R102" s="13"/>
      <c r="S102" s="7"/>
      <c r="T102" s="7"/>
      <c r="U102" s="7"/>
      <c r="V102" s="7"/>
      <c r="W102" s="107" t="s">
        <v>2224</v>
      </c>
      <c r="X102" s="150">
        <v>0.96499999999999997</v>
      </c>
      <c r="Y102" s="149"/>
      <c r="Z102" s="307"/>
      <c r="AA102" s="308"/>
      <c r="AB102" s="308"/>
      <c r="AC102" s="308"/>
      <c r="AD102" s="308"/>
      <c r="AE102" s="309"/>
      <c r="AF102" s="62" t="s">
        <v>2248</v>
      </c>
      <c r="AG102" s="62"/>
      <c r="AH102" s="62"/>
      <c r="AI102" s="62"/>
      <c r="AJ102" s="62"/>
      <c r="AK102" s="62"/>
      <c r="AL102" s="62"/>
      <c r="AM102" s="62"/>
      <c r="AN102" s="62"/>
      <c r="AO102" s="50" t="s">
        <v>1</v>
      </c>
      <c r="AP102" s="142">
        <v>0.5</v>
      </c>
      <c r="AQ102" s="172"/>
      <c r="AR102" s="146"/>
      <c r="AS102" s="146"/>
      <c r="AT102" s="145"/>
      <c r="AU102" s="89">
        <f>ROUND(ROUND(L93*X102,0)*AP102,0)-AQ100</f>
        <v>226</v>
      </c>
      <c r="AV102" s="9"/>
    </row>
    <row r="103" spans="1:48" ht="14.25" customHeight="1" x14ac:dyDescent="0.3">
      <c r="A103" s="6">
        <v>22</v>
      </c>
      <c r="B103" s="154">
        <v>4561</v>
      </c>
      <c r="C103" s="49" t="s">
        <v>2997</v>
      </c>
      <c r="D103" s="108"/>
      <c r="E103" s="109"/>
      <c r="F103" s="109"/>
      <c r="G103" s="298" t="s">
        <v>2996</v>
      </c>
      <c r="H103" s="299"/>
      <c r="I103" s="299"/>
      <c r="J103" s="300"/>
      <c r="K103" s="47" t="s">
        <v>2920</v>
      </c>
      <c r="L103" s="164"/>
      <c r="M103" s="165"/>
      <c r="N103" s="186"/>
      <c r="O103" s="186"/>
      <c r="P103" s="30"/>
      <c r="Q103" s="48"/>
      <c r="R103" s="47"/>
      <c r="S103" s="50"/>
      <c r="T103" s="50"/>
      <c r="U103" s="50"/>
      <c r="V103" s="50"/>
      <c r="W103" s="50"/>
      <c r="X103" s="52"/>
      <c r="Y103" s="171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165"/>
      <c r="AP103" s="164"/>
      <c r="AQ103" s="176"/>
      <c r="AR103" s="165"/>
      <c r="AS103" s="165"/>
      <c r="AT103" s="175"/>
      <c r="AU103" s="89">
        <f>ROUND(L105,0)</f>
        <v>462</v>
      </c>
      <c r="AV103" s="9"/>
    </row>
    <row r="104" spans="1:48" ht="14.25" customHeight="1" x14ac:dyDescent="0.3">
      <c r="A104" s="6">
        <v>22</v>
      </c>
      <c r="B104" s="154">
        <v>4562</v>
      </c>
      <c r="C104" s="49" t="s">
        <v>2995</v>
      </c>
      <c r="D104" s="108"/>
      <c r="E104" s="109"/>
      <c r="F104" s="109"/>
      <c r="G104" s="301"/>
      <c r="H104" s="302"/>
      <c r="I104" s="302"/>
      <c r="J104" s="303"/>
      <c r="K104" s="173"/>
      <c r="L104" s="160"/>
      <c r="M104" s="159"/>
      <c r="N104" s="159"/>
      <c r="O104" s="159"/>
      <c r="P104" s="159"/>
      <c r="Q104" s="40"/>
      <c r="R104" s="41"/>
      <c r="S104" s="58"/>
      <c r="T104" s="58"/>
      <c r="U104" s="58"/>
      <c r="V104" s="58"/>
      <c r="W104" s="58"/>
      <c r="X104" s="158"/>
      <c r="Y104" s="74"/>
      <c r="Z104" s="304" t="s">
        <v>2230</v>
      </c>
      <c r="AA104" s="305"/>
      <c r="AB104" s="305"/>
      <c r="AC104" s="305"/>
      <c r="AD104" s="305"/>
      <c r="AE104" s="306"/>
      <c r="AF104" s="62" t="s">
        <v>2244</v>
      </c>
      <c r="AG104" s="62"/>
      <c r="AH104" s="62"/>
      <c r="AI104" s="62"/>
      <c r="AJ104" s="62"/>
      <c r="AK104" s="62"/>
      <c r="AL104" s="62"/>
      <c r="AM104" s="62"/>
      <c r="AN104" s="62"/>
      <c r="AO104" s="50" t="s">
        <v>2224</v>
      </c>
      <c r="AP104" s="25">
        <v>0.7</v>
      </c>
      <c r="AQ104" s="157"/>
      <c r="AR104" s="156"/>
      <c r="AS104" s="156"/>
      <c r="AT104" s="155"/>
      <c r="AU104" s="89">
        <f>ROUND(L105*AP104,0)</f>
        <v>323</v>
      </c>
      <c r="AV104" s="9"/>
    </row>
    <row r="105" spans="1:48" ht="14.25" customHeight="1" x14ac:dyDescent="0.3">
      <c r="A105" s="6">
        <v>22</v>
      </c>
      <c r="B105" s="154" t="s">
        <v>674</v>
      </c>
      <c r="C105" s="49" t="s">
        <v>2994</v>
      </c>
      <c r="D105" s="108"/>
      <c r="E105" s="109"/>
      <c r="F105" s="109"/>
      <c r="G105" s="301"/>
      <c r="H105" s="302"/>
      <c r="I105" s="302"/>
      <c r="J105" s="303"/>
      <c r="K105" s="173"/>
      <c r="L105" s="174">
        <v>462</v>
      </c>
      <c r="M105" s="1" t="s">
        <v>1860</v>
      </c>
      <c r="N105" s="169"/>
      <c r="O105" s="169"/>
      <c r="P105" s="1"/>
      <c r="Q105" s="40"/>
      <c r="R105" s="41"/>
      <c r="S105" s="58"/>
      <c r="T105" s="58"/>
      <c r="U105" s="58"/>
      <c r="V105" s="58"/>
      <c r="W105" s="58"/>
      <c r="X105" s="158"/>
      <c r="Y105" s="74"/>
      <c r="Z105" s="307"/>
      <c r="AA105" s="308"/>
      <c r="AB105" s="308"/>
      <c r="AC105" s="308"/>
      <c r="AD105" s="308"/>
      <c r="AE105" s="309"/>
      <c r="AF105" s="62" t="s">
        <v>2248</v>
      </c>
      <c r="AG105" s="62"/>
      <c r="AH105" s="62"/>
      <c r="AI105" s="62"/>
      <c r="AJ105" s="62"/>
      <c r="AK105" s="62"/>
      <c r="AL105" s="62"/>
      <c r="AM105" s="62"/>
      <c r="AN105" s="62"/>
      <c r="AO105" s="50" t="s">
        <v>1</v>
      </c>
      <c r="AP105" s="142">
        <v>0.5</v>
      </c>
      <c r="AQ105" s="157"/>
      <c r="AR105" s="156"/>
      <c r="AS105" s="156"/>
      <c r="AT105" s="155"/>
      <c r="AU105" s="89">
        <f>ROUND(L105*AP105,0)</f>
        <v>231</v>
      </c>
      <c r="AV105" s="9"/>
    </row>
    <row r="106" spans="1:48" ht="14.25" customHeight="1" x14ac:dyDescent="0.3">
      <c r="A106" s="6">
        <v>22</v>
      </c>
      <c r="B106" s="154">
        <v>4563</v>
      </c>
      <c r="C106" s="49" t="s">
        <v>2993</v>
      </c>
      <c r="D106" s="108"/>
      <c r="E106" s="109"/>
      <c r="F106" s="109"/>
      <c r="G106" s="108"/>
      <c r="H106" s="109"/>
      <c r="I106" s="109"/>
      <c r="J106" s="110"/>
      <c r="K106" s="41"/>
      <c r="L106" s="33"/>
      <c r="M106" s="1"/>
      <c r="N106" s="181"/>
      <c r="O106" s="181"/>
      <c r="P106" s="159"/>
      <c r="Q106" s="40"/>
      <c r="R106" s="166" t="s">
        <v>2234</v>
      </c>
      <c r="S106" s="62"/>
      <c r="T106" s="62"/>
      <c r="U106" s="62"/>
      <c r="V106" s="62"/>
      <c r="W106" s="62"/>
      <c r="X106" s="168"/>
      <c r="Y106" s="167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50"/>
      <c r="AP106" s="51"/>
      <c r="AQ106" s="173"/>
      <c r="AR106" s="159"/>
      <c r="AS106" s="159"/>
      <c r="AT106" s="161"/>
      <c r="AU106" s="89">
        <f>ROUND(L105*X108,0)</f>
        <v>446</v>
      </c>
      <c r="AV106" s="9"/>
    </row>
    <row r="107" spans="1:48" ht="14.25" customHeight="1" x14ac:dyDescent="0.3">
      <c r="A107" s="6">
        <v>22</v>
      </c>
      <c r="B107" s="154">
        <v>4564</v>
      </c>
      <c r="C107" s="49" t="s">
        <v>2992</v>
      </c>
      <c r="D107" s="108"/>
      <c r="E107" s="109"/>
      <c r="F107" s="109"/>
      <c r="G107" s="41"/>
      <c r="H107" s="1"/>
      <c r="I107" s="1"/>
      <c r="J107" s="1"/>
      <c r="K107" s="173"/>
      <c r="L107" s="160"/>
      <c r="M107" s="159"/>
      <c r="N107" s="181"/>
      <c r="O107" s="181"/>
      <c r="P107" s="159"/>
      <c r="Q107" s="40"/>
      <c r="R107" s="67" t="s">
        <v>2231</v>
      </c>
      <c r="S107" s="58"/>
      <c r="T107" s="58"/>
      <c r="U107" s="58"/>
      <c r="V107" s="58"/>
      <c r="W107" s="58"/>
      <c r="X107" s="158"/>
      <c r="Y107" s="74"/>
      <c r="Z107" s="304" t="s">
        <v>2230</v>
      </c>
      <c r="AA107" s="305"/>
      <c r="AB107" s="305"/>
      <c r="AC107" s="305"/>
      <c r="AD107" s="305"/>
      <c r="AE107" s="306"/>
      <c r="AF107" s="62" t="s">
        <v>2244</v>
      </c>
      <c r="AG107" s="62"/>
      <c r="AH107" s="62"/>
      <c r="AI107" s="62"/>
      <c r="AJ107" s="62"/>
      <c r="AK107" s="62"/>
      <c r="AL107" s="62"/>
      <c r="AM107" s="62"/>
      <c r="AN107" s="62"/>
      <c r="AO107" s="50" t="s">
        <v>2224</v>
      </c>
      <c r="AP107" s="25">
        <v>0.7</v>
      </c>
      <c r="AQ107" s="157"/>
      <c r="AR107" s="156"/>
      <c r="AS107" s="156"/>
      <c r="AT107" s="155"/>
      <c r="AU107" s="89">
        <f>ROUND(ROUND(L105*X108,0)*AP107,0)</f>
        <v>312</v>
      </c>
      <c r="AV107" s="9"/>
    </row>
    <row r="108" spans="1:48" ht="14.25" customHeight="1" x14ac:dyDescent="0.3">
      <c r="A108" s="6">
        <v>22</v>
      </c>
      <c r="B108" s="154" t="s">
        <v>673</v>
      </c>
      <c r="C108" s="49" t="s">
        <v>2991</v>
      </c>
      <c r="D108" s="108"/>
      <c r="E108" s="109"/>
      <c r="F108" s="109"/>
      <c r="G108" s="41"/>
      <c r="H108" s="1"/>
      <c r="I108" s="1"/>
      <c r="J108" s="1"/>
      <c r="K108" s="173"/>
      <c r="L108" s="160"/>
      <c r="M108" s="159"/>
      <c r="N108" s="181"/>
      <c r="O108" s="181"/>
      <c r="P108" s="159"/>
      <c r="Q108" s="40"/>
      <c r="R108" s="67"/>
      <c r="S108" s="58"/>
      <c r="T108" s="58"/>
      <c r="U108" s="58"/>
      <c r="V108" s="58"/>
      <c r="W108" s="127" t="s">
        <v>2224</v>
      </c>
      <c r="X108" s="150">
        <v>0.96499999999999997</v>
      </c>
      <c r="Y108" s="74"/>
      <c r="Z108" s="307"/>
      <c r="AA108" s="308"/>
      <c r="AB108" s="308"/>
      <c r="AC108" s="308"/>
      <c r="AD108" s="308"/>
      <c r="AE108" s="309"/>
      <c r="AF108" s="62" t="s">
        <v>2248</v>
      </c>
      <c r="AG108" s="62"/>
      <c r="AH108" s="62"/>
      <c r="AI108" s="62"/>
      <c r="AJ108" s="62"/>
      <c r="AK108" s="62"/>
      <c r="AL108" s="62"/>
      <c r="AM108" s="62"/>
      <c r="AN108" s="62"/>
      <c r="AO108" s="50" t="s">
        <v>1</v>
      </c>
      <c r="AP108" s="142">
        <v>0.5</v>
      </c>
      <c r="AQ108" s="157"/>
      <c r="AR108" s="156"/>
      <c r="AS108" s="156"/>
      <c r="AT108" s="155"/>
      <c r="AU108" s="89">
        <f>ROUND(ROUND(L105*X108,0)*AP108,0)</f>
        <v>223</v>
      </c>
      <c r="AV108" s="9"/>
    </row>
    <row r="109" spans="1:48" ht="14.25" customHeight="1" x14ac:dyDescent="0.3">
      <c r="A109" s="6">
        <v>22</v>
      </c>
      <c r="B109" s="154" t="s">
        <v>672</v>
      </c>
      <c r="C109" s="49" t="s">
        <v>2990</v>
      </c>
      <c r="D109" s="108"/>
      <c r="E109" s="109"/>
      <c r="F109" s="109"/>
      <c r="G109" s="55"/>
      <c r="H109" s="54"/>
      <c r="I109" s="54"/>
      <c r="J109" s="54"/>
      <c r="K109" s="41"/>
      <c r="L109" s="160"/>
      <c r="M109" s="159"/>
      <c r="N109" s="181"/>
      <c r="O109" s="181"/>
      <c r="P109" s="1"/>
      <c r="Q109" s="40"/>
      <c r="R109" s="47"/>
      <c r="S109" s="50"/>
      <c r="T109" s="50"/>
      <c r="U109" s="50"/>
      <c r="V109" s="50"/>
      <c r="W109" s="50"/>
      <c r="X109" s="52"/>
      <c r="Y109" s="171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165"/>
      <c r="AP109" s="164"/>
      <c r="AQ109" s="310" t="s">
        <v>2255</v>
      </c>
      <c r="AR109" s="311"/>
      <c r="AS109" s="311"/>
      <c r="AT109" s="312"/>
      <c r="AU109" s="89">
        <f>ROUND(L105,0)-AQ112</f>
        <v>457</v>
      </c>
      <c r="AV109" s="9"/>
    </row>
    <row r="110" spans="1:48" ht="14.25" customHeight="1" x14ac:dyDescent="0.3">
      <c r="A110" s="6">
        <v>22</v>
      </c>
      <c r="B110" s="154" t="s">
        <v>671</v>
      </c>
      <c r="C110" s="49" t="s">
        <v>2989</v>
      </c>
      <c r="D110" s="108"/>
      <c r="E110" s="109"/>
      <c r="F110" s="109"/>
      <c r="G110" s="55"/>
      <c r="H110" s="54"/>
      <c r="I110" s="54"/>
      <c r="J110" s="54"/>
      <c r="K110" s="173"/>
      <c r="L110" s="160"/>
      <c r="M110" s="159"/>
      <c r="N110" s="159"/>
      <c r="O110" s="159"/>
      <c r="P110" s="159"/>
      <c r="Q110" s="40"/>
      <c r="R110" s="41"/>
      <c r="S110" s="58"/>
      <c r="T110" s="58"/>
      <c r="U110" s="58"/>
      <c r="V110" s="58"/>
      <c r="W110" s="58"/>
      <c r="X110" s="158"/>
      <c r="Y110" s="74"/>
      <c r="Z110" s="304" t="s">
        <v>2230</v>
      </c>
      <c r="AA110" s="305"/>
      <c r="AB110" s="305"/>
      <c r="AC110" s="305"/>
      <c r="AD110" s="305"/>
      <c r="AE110" s="306"/>
      <c r="AF110" s="62" t="s">
        <v>2244</v>
      </c>
      <c r="AG110" s="62"/>
      <c r="AH110" s="62"/>
      <c r="AI110" s="62"/>
      <c r="AJ110" s="62"/>
      <c r="AK110" s="62"/>
      <c r="AL110" s="62"/>
      <c r="AM110" s="62"/>
      <c r="AN110" s="62"/>
      <c r="AO110" s="50" t="s">
        <v>2224</v>
      </c>
      <c r="AP110" s="25">
        <v>0.7</v>
      </c>
      <c r="AQ110" s="313"/>
      <c r="AR110" s="314"/>
      <c r="AS110" s="314"/>
      <c r="AT110" s="315"/>
      <c r="AU110" s="89">
        <f>ROUND(L105*AP110,0)-AQ112</f>
        <v>318</v>
      </c>
      <c r="AV110" s="9"/>
    </row>
    <row r="111" spans="1:48" ht="14.25" customHeight="1" x14ac:dyDescent="0.3">
      <c r="A111" s="6">
        <v>22</v>
      </c>
      <c r="B111" s="154" t="s">
        <v>670</v>
      </c>
      <c r="C111" s="49" t="s">
        <v>2988</v>
      </c>
      <c r="D111" s="108"/>
      <c r="E111" s="109"/>
      <c r="F111" s="109"/>
      <c r="G111" s="55"/>
      <c r="H111" s="54"/>
      <c r="I111" s="54"/>
      <c r="J111" s="54"/>
      <c r="K111" s="173"/>
      <c r="L111" s="196"/>
      <c r="M111" s="1"/>
      <c r="N111" s="169"/>
      <c r="O111" s="169"/>
      <c r="P111" s="1"/>
      <c r="Q111" s="40"/>
      <c r="R111" s="41"/>
      <c r="S111" s="58"/>
      <c r="T111" s="58"/>
      <c r="U111" s="58"/>
      <c r="V111" s="58"/>
      <c r="W111" s="58"/>
      <c r="X111" s="158"/>
      <c r="Y111" s="74"/>
      <c r="Z111" s="307"/>
      <c r="AA111" s="308"/>
      <c r="AB111" s="308"/>
      <c r="AC111" s="308"/>
      <c r="AD111" s="308"/>
      <c r="AE111" s="309"/>
      <c r="AF111" s="62" t="s">
        <v>2248</v>
      </c>
      <c r="AG111" s="62"/>
      <c r="AH111" s="62"/>
      <c r="AI111" s="62"/>
      <c r="AJ111" s="62"/>
      <c r="AK111" s="62"/>
      <c r="AL111" s="62"/>
      <c r="AM111" s="62"/>
      <c r="AN111" s="62"/>
      <c r="AO111" s="50" t="s">
        <v>1</v>
      </c>
      <c r="AP111" s="142">
        <v>0.5</v>
      </c>
      <c r="AQ111" s="313"/>
      <c r="AR111" s="314"/>
      <c r="AS111" s="314"/>
      <c r="AT111" s="315"/>
      <c r="AU111" s="89">
        <f>ROUND(L105*AP111,0)-AQ112</f>
        <v>226</v>
      </c>
      <c r="AV111" s="9"/>
    </row>
    <row r="112" spans="1:48" ht="14.25" customHeight="1" x14ac:dyDescent="0.3">
      <c r="A112" s="6">
        <v>22</v>
      </c>
      <c r="B112" s="154" t="s">
        <v>669</v>
      </c>
      <c r="C112" s="49" t="s">
        <v>2987</v>
      </c>
      <c r="D112" s="108"/>
      <c r="E112" s="109"/>
      <c r="F112" s="109"/>
      <c r="G112" s="55"/>
      <c r="H112" s="54"/>
      <c r="I112" s="54"/>
      <c r="J112" s="54"/>
      <c r="K112" s="41"/>
      <c r="L112" s="33"/>
      <c r="M112" s="1"/>
      <c r="N112" s="181"/>
      <c r="O112" s="181"/>
      <c r="P112" s="159"/>
      <c r="Q112" s="40"/>
      <c r="R112" s="166" t="s">
        <v>2234</v>
      </c>
      <c r="S112" s="62"/>
      <c r="T112" s="62"/>
      <c r="U112" s="62"/>
      <c r="V112" s="62"/>
      <c r="W112" s="62"/>
      <c r="X112" s="168"/>
      <c r="Y112" s="167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50"/>
      <c r="AP112" s="51"/>
      <c r="AQ112" s="163">
        <v>5</v>
      </c>
      <c r="AR112" s="162" t="s">
        <v>2897</v>
      </c>
      <c r="AS112" s="162"/>
      <c r="AT112" s="161"/>
      <c r="AU112" s="89">
        <f>ROUND(L105*X114,0)-AQ112</f>
        <v>441</v>
      </c>
      <c r="AV112" s="9"/>
    </row>
    <row r="113" spans="1:48" ht="14.25" customHeight="1" x14ac:dyDescent="0.3">
      <c r="A113" s="6">
        <v>22</v>
      </c>
      <c r="B113" s="154" t="s">
        <v>668</v>
      </c>
      <c r="C113" s="49" t="s">
        <v>2986</v>
      </c>
      <c r="D113" s="108"/>
      <c r="E113" s="109"/>
      <c r="F113" s="109"/>
      <c r="G113" s="41"/>
      <c r="H113" s="1"/>
      <c r="I113" s="1"/>
      <c r="J113" s="1"/>
      <c r="K113" s="173"/>
      <c r="L113" s="160"/>
      <c r="M113" s="159"/>
      <c r="N113" s="181"/>
      <c r="O113" s="181"/>
      <c r="P113" s="159"/>
      <c r="Q113" s="40"/>
      <c r="R113" s="67" t="s">
        <v>2231</v>
      </c>
      <c r="S113" s="58"/>
      <c r="T113" s="58"/>
      <c r="U113" s="58"/>
      <c r="V113" s="58"/>
      <c r="W113" s="58"/>
      <c r="X113" s="158"/>
      <c r="Y113" s="74"/>
      <c r="Z113" s="304" t="s">
        <v>2230</v>
      </c>
      <c r="AA113" s="305"/>
      <c r="AB113" s="305"/>
      <c r="AC113" s="305"/>
      <c r="AD113" s="305"/>
      <c r="AE113" s="306"/>
      <c r="AF113" s="62" t="s">
        <v>2244</v>
      </c>
      <c r="AG113" s="62"/>
      <c r="AH113" s="62"/>
      <c r="AI113" s="62"/>
      <c r="AJ113" s="62"/>
      <c r="AK113" s="62"/>
      <c r="AL113" s="62"/>
      <c r="AM113" s="62"/>
      <c r="AN113" s="62"/>
      <c r="AO113" s="50" t="s">
        <v>2224</v>
      </c>
      <c r="AP113" s="25">
        <v>0.7</v>
      </c>
      <c r="AQ113" s="157"/>
      <c r="AR113" s="156"/>
      <c r="AS113" s="156"/>
      <c r="AT113" s="155"/>
      <c r="AU113" s="89">
        <f>ROUND(ROUND(L105*X114,0)*AP113,0)-AQ112</f>
        <v>307</v>
      </c>
      <c r="AV113" s="9"/>
    </row>
    <row r="114" spans="1:48" ht="14.25" customHeight="1" x14ac:dyDescent="0.3">
      <c r="A114" s="6">
        <v>22</v>
      </c>
      <c r="B114" s="154" t="s">
        <v>667</v>
      </c>
      <c r="C114" s="49" t="s">
        <v>2985</v>
      </c>
      <c r="D114" s="108"/>
      <c r="E114" s="109"/>
      <c r="F114" s="109"/>
      <c r="G114" s="41"/>
      <c r="H114" s="1"/>
      <c r="I114" s="1"/>
      <c r="J114" s="1"/>
      <c r="K114" s="173"/>
      <c r="L114" s="160"/>
      <c r="M114" s="159"/>
      <c r="N114" s="181"/>
      <c r="O114" s="181"/>
      <c r="P114" s="159"/>
      <c r="Q114" s="40"/>
      <c r="R114" s="13"/>
      <c r="S114" s="7"/>
      <c r="T114" s="7"/>
      <c r="U114" s="7"/>
      <c r="V114" s="7"/>
      <c r="W114" s="107" t="s">
        <v>2224</v>
      </c>
      <c r="X114" s="150">
        <v>0.96499999999999997</v>
      </c>
      <c r="Y114" s="149"/>
      <c r="Z114" s="307"/>
      <c r="AA114" s="308"/>
      <c r="AB114" s="308"/>
      <c r="AC114" s="308"/>
      <c r="AD114" s="308"/>
      <c r="AE114" s="309"/>
      <c r="AF114" s="62" t="s">
        <v>2248</v>
      </c>
      <c r="AG114" s="62"/>
      <c r="AH114" s="62"/>
      <c r="AI114" s="62"/>
      <c r="AJ114" s="62"/>
      <c r="AK114" s="62"/>
      <c r="AL114" s="62"/>
      <c r="AM114" s="62"/>
      <c r="AN114" s="62"/>
      <c r="AO114" s="50" t="s">
        <v>1</v>
      </c>
      <c r="AP114" s="142">
        <v>0.5</v>
      </c>
      <c r="AQ114" s="172"/>
      <c r="AR114" s="146"/>
      <c r="AS114" s="146"/>
      <c r="AT114" s="145"/>
      <c r="AU114" s="89">
        <f>ROUND(ROUND(L105*X114,0)*AP114,0)-AQ112</f>
        <v>218</v>
      </c>
      <c r="AV114" s="9"/>
    </row>
    <row r="115" spans="1:48" ht="14.25" customHeight="1" x14ac:dyDescent="0.3">
      <c r="A115" s="6">
        <v>22</v>
      </c>
      <c r="B115" s="154">
        <v>4565</v>
      </c>
      <c r="C115" s="49" t="s">
        <v>2984</v>
      </c>
      <c r="D115" s="108"/>
      <c r="E115" s="109"/>
      <c r="F115" s="109"/>
      <c r="G115" s="41"/>
      <c r="H115" s="1"/>
      <c r="I115" s="1"/>
      <c r="J115" s="159"/>
      <c r="K115" s="47" t="s">
        <v>2907</v>
      </c>
      <c r="L115" s="164"/>
      <c r="M115" s="165"/>
      <c r="N115" s="186"/>
      <c r="O115" s="186"/>
      <c r="P115" s="30"/>
      <c r="Q115" s="48"/>
      <c r="R115" s="47"/>
      <c r="S115" s="50"/>
      <c r="T115" s="50"/>
      <c r="U115" s="50"/>
      <c r="V115" s="50"/>
      <c r="W115" s="50"/>
      <c r="X115" s="52"/>
      <c r="Y115" s="171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165"/>
      <c r="AP115" s="164"/>
      <c r="AQ115" s="176"/>
      <c r="AR115" s="165"/>
      <c r="AS115" s="165"/>
      <c r="AT115" s="175"/>
      <c r="AU115" s="89">
        <f>ROUND(L117,0)</f>
        <v>462</v>
      </c>
      <c r="AV115" s="9"/>
    </row>
    <row r="116" spans="1:48" ht="14.25" customHeight="1" x14ac:dyDescent="0.3">
      <c r="A116" s="6">
        <v>22</v>
      </c>
      <c r="B116" s="154">
        <v>4566</v>
      </c>
      <c r="C116" s="49" t="s">
        <v>2983</v>
      </c>
      <c r="D116" s="108"/>
      <c r="E116" s="109"/>
      <c r="F116" s="109"/>
      <c r="G116" s="41"/>
      <c r="H116" s="1"/>
      <c r="I116" s="1"/>
      <c r="J116" s="159"/>
      <c r="K116" s="173"/>
      <c r="L116" s="160"/>
      <c r="M116" s="159"/>
      <c r="N116" s="159"/>
      <c r="O116" s="159"/>
      <c r="P116" s="159"/>
      <c r="Q116" s="40"/>
      <c r="R116" s="41"/>
      <c r="S116" s="58"/>
      <c r="T116" s="58"/>
      <c r="U116" s="58"/>
      <c r="V116" s="58"/>
      <c r="W116" s="58"/>
      <c r="X116" s="158"/>
      <c r="Y116" s="74"/>
      <c r="Z116" s="304" t="s">
        <v>2230</v>
      </c>
      <c r="AA116" s="305"/>
      <c r="AB116" s="305"/>
      <c r="AC116" s="305"/>
      <c r="AD116" s="305"/>
      <c r="AE116" s="306"/>
      <c r="AF116" s="62" t="s">
        <v>2244</v>
      </c>
      <c r="AG116" s="62"/>
      <c r="AH116" s="62"/>
      <c r="AI116" s="62"/>
      <c r="AJ116" s="62"/>
      <c r="AK116" s="62"/>
      <c r="AL116" s="62"/>
      <c r="AM116" s="62"/>
      <c r="AN116" s="62"/>
      <c r="AO116" s="50" t="s">
        <v>2224</v>
      </c>
      <c r="AP116" s="25">
        <v>0.7</v>
      </c>
      <c r="AQ116" s="157"/>
      <c r="AR116" s="156"/>
      <c r="AS116" s="156"/>
      <c r="AT116" s="155"/>
      <c r="AU116" s="89">
        <f>ROUND(L117*AP116,0)</f>
        <v>323</v>
      </c>
      <c r="AV116" s="9"/>
    </row>
    <row r="117" spans="1:48" ht="14.25" customHeight="1" x14ac:dyDescent="0.3">
      <c r="A117" s="6">
        <v>22</v>
      </c>
      <c r="B117" s="154" t="s">
        <v>666</v>
      </c>
      <c r="C117" s="49" t="s">
        <v>2982</v>
      </c>
      <c r="D117" s="108"/>
      <c r="E117" s="109"/>
      <c r="F117" s="109"/>
      <c r="G117" s="41"/>
      <c r="H117" s="1"/>
      <c r="I117" s="1"/>
      <c r="J117" s="159"/>
      <c r="K117" s="173"/>
      <c r="L117" s="174">
        <v>462</v>
      </c>
      <c r="M117" s="1" t="s">
        <v>1860</v>
      </c>
      <c r="N117" s="169"/>
      <c r="O117" s="169"/>
      <c r="P117" s="1"/>
      <c r="Q117" s="40"/>
      <c r="R117" s="41"/>
      <c r="S117" s="58"/>
      <c r="T117" s="58"/>
      <c r="U117" s="58"/>
      <c r="V117" s="58"/>
      <c r="W117" s="58"/>
      <c r="X117" s="158"/>
      <c r="Y117" s="74"/>
      <c r="Z117" s="307"/>
      <c r="AA117" s="308"/>
      <c r="AB117" s="308"/>
      <c r="AC117" s="308"/>
      <c r="AD117" s="308"/>
      <c r="AE117" s="309"/>
      <c r="AF117" s="62" t="s">
        <v>2248</v>
      </c>
      <c r="AG117" s="62"/>
      <c r="AH117" s="62"/>
      <c r="AI117" s="62"/>
      <c r="AJ117" s="62"/>
      <c r="AK117" s="62"/>
      <c r="AL117" s="62"/>
      <c r="AM117" s="62"/>
      <c r="AN117" s="62"/>
      <c r="AO117" s="50" t="s">
        <v>1</v>
      </c>
      <c r="AP117" s="142">
        <v>0.5</v>
      </c>
      <c r="AQ117" s="157"/>
      <c r="AR117" s="156"/>
      <c r="AS117" s="156"/>
      <c r="AT117" s="155"/>
      <c r="AU117" s="89">
        <f>ROUND(L117*AP117,0)</f>
        <v>231</v>
      </c>
      <c r="AV117" s="9"/>
    </row>
    <row r="118" spans="1:48" ht="14.25" customHeight="1" x14ac:dyDescent="0.3">
      <c r="A118" s="6">
        <v>22</v>
      </c>
      <c r="B118" s="154">
        <v>4567</v>
      </c>
      <c r="C118" s="49" t="s">
        <v>2981</v>
      </c>
      <c r="D118" s="108"/>
      <c r="E118" s="109"/>
      <c r="F118" s="109"/>
      <c r="G118" s="41"/>
      <c r="H118" s="1"/>
      <c r="I118" s="1"/>
      <c r="J118" s="159"/>
      <c r="K118" s="173"/>
      <c r="L118" s="160"/>
      <c r="M118" s="159"/>
      <c r="N118" s="169"/>
      <c r="O118" s="169"/>
      <c r="P118" s="1"/>
      <c r="Q118" s="40"/>
      <c r="R118" s="166" t="s">
        <v>2234</v>
      </c>
      <c r="S118" s="62"/>
      <c r="T118" s="62"/>
      <c r="U118" s="62"/>
      <c r="V118" s="62"/>
      <c r="W118" s="62"/>
      <c r="X118" s="168"/>
      <c r="Y118" s="167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50"/>
      <c r="AP118" s="51"/>
      <c r="AQ118" s="173"/>
      <c r="AR118" s="159"/>
      <c r="AS118" s="159"/>
      <c r="AT118" s="161"/>
      <c r="AU118" s="89">
        <f>ROUND(L117*X120,0)</f>
        <v>446</v>
      </c>
      <c r="AV118" s="9"/>
    </row>
    <row r="119" spans="1:48" ht="14.25" customHeight="1" x14ac:dyDescent="0.3">
      <c r="A119" s="6">
        <v>22</v>
      </c>
      <c r="B119" s="154">
        <v>4568</v>
      </c>
      <c r="C119" s="49" t="s">
        <v>2980</v>
      </c>
      <c r="D119" s="108"/>
      <c r="E119" s="109"/>
      <c r="F119" s="109"/>
      <c r="G119" s="41"/>
      <c r="H119" s="1"/>
      <c r="I119" s="1"/>
      <c r="J119" s="159"/>
      <c r="K119" s="173"/>
      <c r="L119" s="160"/>
      <c r="M119" s="159"/>
      <c r="N119" s="169"/>
      <c r="O119" s="169"/>
      <c r="P119" s="1"/>
      <c r="Q119" s="40"/>
      <c r="R119" s="67" t="s">
        <v>2231</v>
      </c>
      <c r="S119" s="58"/>
      <c r="T119" s="58"/>
      <c r="U119" s="58"/>
      <c r="V119" s="58"/>
      <c r="W119" s="58"/>
      <c r="X119" s="158"/>
      <c r="Y119" s="74"/>
      <c r="Z119" s="304" t="s">
        <v>2230</v>
      </c>
      <c r="AA119" s="305"/>
      <c r="AB119" s="305"/>
      <c r="AC119" s="305"/>
      <c r="AD119" s="305"/>
      <c r="AE119" s="306"/>
      <c r="AF119" s="62" t="s">
        <v>2244</v>
      </c>
      <c r="AG119" s="62"/>
      <c r="AH119" s="62"/>
      <c r="AI119" s="62"/>
      <c r="AJ119" s="62"/>
      <c r="AK119" s="62"/>
      <c r="AL119" s="62"/>
      <c r="AM119" s="62"/>
      <c r="AN119" s="62"/>
      <c r="AO119" s="50" t="s">
        <v>2224</v>
      </c>
      <c r="AP119" s="25">
        <v>0.7</v>
      </c>
      <c r="AQ119" s="157"/>
      <c r="AR119" s="156"/>
      <c r="AS119" s="156"/>
      <c r="AT119" s="155"/>
      <c r="AU119" s="89">
        <f>ROUND(ROUND(L117*X120,0)*AP119,0)</f>
        <v>312</v>
      </c>
      <c r="AV119" s="9"/>
    </row>
    <row r="120" spans="1:48" ht="14.25" customHeight="1" x14ac:dyDescent="0.3">
      <c r="A120" s="6">
        <v>22</v>
      </c>
      <c r="B120" s="154" t="s">
        <v>665</v>
      </c>
      <c r="C120" s="49" t="s">
        <v>2979</v>
      </c>
      <c r="D120" s="108"/>
      <c r="E120" s="109"/>
      <c r="F120" s="109"/>
      <c r="G120" s="41"/>
      <c r="H120" s="1"/>
      <c r="I120" s="1"/>
      <c r="J120" s="159"/>
      <c r="K120" s="173"/>
      <c r="L120" s="160"/>
      <c r="M120" s="159"/>
      <c r="N120" s="169"/>
      <c r="O120" s="169"/>
      <c r="P120" s="1"/>
      <c r="Q120" s="40"/>
      <c r="R120" s="67"/>
      <c r="S120" s="58"/>
      <c r="T120" s="58"/>
      <c r="U120" s="58"/>
      <c r="V120" s="58"/>
      <c r="W120" s="127" t="s">
        <v>2224</v>
      </c>
      <c r="X120" s="150">
        <v>0.96499999999999997</v>
      </c>
      <c r="Y120" s="74"/>
      <c r="Z120" s="307"/>
      <c r="AA120" s="308"/>
      <c r="AB120" s="308"/>
      <c r="AC120" s="308"/>
      <c r="AD120" s="308"/>
      <c r="AE120" s="309"/>
      <c r="AF120" s="62" t="s">
        <v>2248</v>
      </c>
      <c r="AG120" s="62"/>
      <c r="AH120" s="62"/>
      <c r="AI120" s="62"/>
      <c r="AJ120" s="62"/>
      <c r="AK120" s="62"/>
      <c r="AL120" s="62"/>
      <c r="AM120" s="62"/>
      <c r="AN120" s="62"/>
      <c r="AO120" s="50" t="s">
        <v>1</v>
      </c>
      <c r="AP120" s="142">
        <v>0.5</v>
      </c>
      <c r="AQ120" s="157"/>
      <c r="AR120" s="156"/>
      <c r="AS120" s="156"/>
      <c r="AT120" s="155"/>
      <c r="AU120" s="89">
        <f>ROUND(ROUND(L117*X120,0)*AP120,0)</f>
        <v>223</v>
      </c>
      <c r="AV120" s="9"/>
    </row>
    <row r="121" spans="1:48" ht="14.25" customHeight="1" x14ac:dyDescent="0.3">
      <c r="A121" s="6">
        <v>22</v>
      </c>
      <c r="B121" s="154" t="s">
        <v>664</v>
      </c>
      <c r="C121" s="49" t="s">
        <v>2978</v>
      </c>
      <c r="D121" s="108"/>
      <c r="E121" s="109"/>
      <c r="F121" s="109"/>
      <c r="G121" s="41"/>
      <c r="H121" s="1"/>
      <c r="I121" s="1"/>
      <c r="J121" s="159"/>
      <c r="K121" s="41"/>
      <c r="L121" s="160"/>
      <c r="M121" s="159"/>
      <c r="N121" s="181"/>
      <c r="O121" s="181"/>
      <c r="P121" s="1"/>
      <c r="Q121" s="40"/>
      <c r="R121" s="47"/>
      <c r="S121" s="50"/>
      <c r="T121" s="50"/>
      <c r="U121" s="50"/>
      <c r="V121" s="50"/>
      <c r="W121" s="50"/>
      <c r="X121" s="52"/>
      <c r="Y121" s="171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165"/>
      <c r="AP121" s="164"/>
      <c r="AQ121" s="310" t="s">
        <v>2255</v>
      </c>
      <c r="AR121" s="311"/>
      <c r="AS121" s="311"/>
      <c r="AT121" s="312"/>
      <c r="AU121" s="89">
        <f>ROUND(L117,0)-AQ124</f>
        <v>457</v>
      </c>
      <c r="AV121" s="9"/>
    </row>
    <row r="122" spans="1:48" ht="14.25" customHeight="1" x14ac:dyDescent="0.3">
      <c r="A122" s="6">
        <v>22</v>
      </c>
      <c r="B122" s="154" t="s">
        <v>663</v>
      </c>
      <c r="C122" s="49" t="s">
        <v>2977</v>
      </c>
      <c r="D122" s="108"/>
      <c r="E122" s="109"/>
      <c r="F122" s="109"/>
      <c r="G122" s="41"/>
      <c r="H122" s="1"/>
      <c r="I122" s="1"/>
      <c r="J122" s="159"/>
      <c r="K122" s="173"/>
      <c r="L122" s="160"/>
      <c r="M122" s="159"/>
      <c r="N122" s="159"/>
      <c r="O122" s="159"/>
      <c r="P122" s="159"/>
      <c r="Q122" s="40"/>
      <c r="R122" s="41"/>
      <c r="S122" s="58"/>
      <c r="T122" s="58"/>
      <c r="U122" s="58"/>
      <c r="V122" s="58"/>
      <c r="W122" s="58"/>
      <c r="X122" s="158"/>
      <c r="Y122" s="74"/>
      <c r="Z122" s="304" t="s">
        <v>2230</v>
      </c>
      <c r="AA122" s="305"/>
      <c r="AB122" s="305"/>
      <c r="AC122" s="305"/>
      <c r="AD122" s="305"/>
      <c r="AE122" s="306"/>
      <c r="AF122" s="62" t="s">
        <v>2244</v>
      </c>
      <c r="AG122" s="62"/>
      <c r="AH122" s="62"/>
      <c r="AI122" s="62"/>
      <c r="AJ122" s="62"/>
      <c r="AK122" s="62"/>
      <c r="AL122" s="62"/>
      <c r="AM122" s="62"/>
      <c r="AN122" s="62"/>
      <c r="AO122" s="50" t="s">
        <v>2224</v>
      </c>
      <c r="AP122" s="25">
        <v>0.7</v>
      </c>
      <c r="AQ122" s="313"/>
      <c r="AR122" s="314"/>
      <c r="AS122" s="314"/>
      <c r="AT122" s="315"/>
      <c r="AU122" s="89">
        <f>ROUND(L117*AP122,0)-AQ124</f>
        <v>318</v>
      </c>
      <c r="AV122" s="9"/>
    </row>
    <row r="123" spans="1:48" ht="14.25" customHeight="1" x14ac:dyDescent="0.3">
      <c r="A123" s="6">
        <v>22</v>
      </c>
      <c r="B123" s="154" t="s">
        <v>662</v>
      </c>
      <c r="C123" s="49" t="s">
        <v>2976</v>
      </c>
      <c r="D123" s="108"/>
      <c r="E123" s="109"/>
      <c r="F123" s="109"/>
      <c r="G123" s="41"/>
      <c r="H123" s="1"/>
      <c r="I123" s="1"/>
      <c r="J123" s="159"/>
      <c r="K123" s="173"/>
      <c r="L123" s="196"/>
      <c r="M123" s="1"/>
      <c r="N123" s="169"/>
      <c r="O123" s="169"/>
      <c r="P123" s="1"/>
      <c r="Q123" s="40"/>
      <c r="R123" s="41"/>
      <c r="S123" s="58"/>
      <c r="T123" s="58"/>
      <c r="U123" s="58"/>
      <c r="V123" s="58"/>
      <c r="W123" s="58"/>
      <c r="X123" s="158"/>
      <c r="Y123" s="74"/>
      <c r="Z123" s="307"/>
      <c r="AA123" s="308"/>
      <c r="AB123" s="308"/>
      <c r="AC123" s="308"/>
      <c r="AD123" s="308"/>
      <c r="AE123" s="309"/>
      <c r="AF123" s="62" t="s">
        <v>2248</v>
      </c>
      <c r="AG123" s="62"/>
      <c r="AH123" s="62"/>
      <c r="AI123" s="62"/>
      <c r="AJ123" s="62"/>
      <c r="AK123" s="62"/>
      <c r="AL123" s="62"/>
      <c r="AM123" s="62"/>
      <c r="AN123" s="62"/>
      <c r="AO123" s="50" t="s">
        <v>1</v>
      </c>
      <c r="AP123" s="142">
        <v>0.5</v>
      </c>
      <c r="AQ123" s="313"/>
      <c r="AR123" s="314"/>
      <c r="AS123" s="314"/>
      <c r="AT123" s="315"/>
      <c r="AU123" s="89">
        <f>ROUND(L117*AP123,0)-AQ124</f>
        <v>226</v>
      </c>
      <c r="AV123" s="9"/>
    </row>
    <row r="124" spans="1:48" ht="14.25" customHeight="1" x14ac:dyDescent="0.3">
      <c r="A124" s="6">
        <v>22</v>
      </c>
      <c r="B124" s="154" t="s">
        <v>661</v>
      </c>
      <c r="C124" s="49" t="s">
        <v>2975</v>
      </c>
      <c r="D124" s="108"/>
      <c r="E124" s="109"/>
      <c r="F124" s="109"/>
      <c r="G124" s="41"/>
      <c r="H124" s="1"/>
      <c r="I124" s="1"/>
      <c r="J124" s="159"/>
      <c r="K124" s="173"/>
      <c r="L124" s="160"/>
      <c r="M124" s="159"/>
      <c r="N124" s="169"/>
      <c r="O124" s="169"/>
      <c r="P124" s="1"/>
      <c r="Q124" s="40"/>
      <c r="R124" s="166" t="s">
        <v>2234</v>
      </c>
      <c r="S124" s="62"/>
      <c r="T124" s="62"/>
      <c r="U124" s="62"/>
      <c r="V124" s="62"/>
      <c r="W124" s="62"/>
      <c r="X124" s="168"/>
      <c r="Y124" s="167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50"/>
      <c r="AP124" s="51"/>
      <c r="AQ124" s="163">
        <v>5</v>
      </c>
      <c r="AR124" s="162" t="s">
        <v>2897</v>
      </c>
      <c r="AS124" s="162"/>
      <c r="AT124" s="161"/>
      <c r="AU124" s="89">
        <f>ROUND(L117*X126,0)-AQ124</f>
        <v>441</v>
      </c>
      <c r="AV124" s="9"/>
    </row>
    <row r="125" spans="1:48" ht="14.25" customHeight="1" x14ac:dyDescent="0.3">
      <c r="A125" s="6">
        <v>22</v>
      </c>
      <c r="B125" s="154" t="s">
        <v>660</v>
      </c>
      <c r="C125" s="49" t="s">
        <v>2974</v>
      </c>
      <c r="D125" s="108"/>
      <c r="E125" s="109"/>
      <c r="F125" s="109"/>
      <c r="G125" s="41"/>
      <c r="H125" s="1"/>
      <c r="I125" s="1"/>
      <c r="J125" s="159"/>
      <c r="K125" s="173"/>
      <c r="L125" s="160"/>
      <c r="M125" s="159"/>
      <c r="N125" s="169"/>
      <c r="O125" s="169"/>
      <c r="P125" s="1"/>
      <c r="Q125" s="40"/>
      <c r="R125" s="67" t="s">
        <v>2231</v>
      </c>
      <c r="S125" s="58"/>
      <c r="T125" s="58"/>
      <c r="U125" s="58"/>
      <c r="V125" s="58"/>
      <c r="W125" s="58"/>
      <c r="X125" s="158"/>
      <c r="Y125" s="74"/>
      <c r="Z125" s="304" t="s">
        <v>2230</v>
      </c>
      <c r="AA125" s="305"/>
      <c r="AB125" s="305"/>
      <c r="AC125" s="305"/>
      <c r="AD125" s="305"/>
      <c r="AE125" s="306"/>
      <c r="AF125" s="62" t="s">
        <v>2244</v>
      </c>
      <c r="AG125" s="62"/>
      <c r="AH125" s="62"/>
      <c r="AI125" s="62"/>
      <c r="AJ125" s="62"/>
      <c r="AK125" s="62"/>
      <c r="AL125" s="62"/>
      <c r="AM125" s="62"/>
      <c r="AN125" s="62"/>
      <c r="AO125" s="50" t="s">
        <v>2224</v>
      </c>
      <c r="AP125" s="205">
        <v>0.7</v>
      </c>
      <c r="AQ125" s="157"/>
      <c r="AR125" s="156"/>
      <c r="AS125" s="156"/>
      <c r="AT125" s="155"/>
      <c r="AU125" s="89">
        <f>ROUND(ROUND(L117*X126,0)*AP125,0)-AQ124</f>
        <v>307</v>
      </c>
      <c r="AV125" s="9"/>
    </row>
    <row r="126" spans="1:48" ht="14.25" customHeight="1" x14ac:dyDescent="0.3">
      <c r="A126" s="6">
        <v>22</v>
      </c>
      <c r="B126" s="154" t="s">
        <v>659</v>
      </c>
      <c r="C126" s="49" t="s">
        <v>2973</v>
      </c>
      <c r="D126" s="108"/>
      <c r="E126" s="109"/>
      <c r="F126" s="109"/>
      <c r="G126" s="39"/>
      <c r="H126" s="4"/>
      <c r="I126" s="4"/>
      <c r="J126" s="152"/>
      <c r="K126" s="153"/>
      <c r="L126" s="183"/>
      <c r="M126" s="152"/>
      <c r="N126" s="185"/>
      <c r="O126" s="185"/>
      <c r="P126" s="4"/>
      <c r="Q126" s="17"/>
      <c r="R126" s="13"/>
      <c r="S126" s="7"/>
      <c r="T126" s="7"/>
      <c r="U126" s="7"/>
      <c r="V126" s="7"/>
      <c r="W126" s="276" t="s">
        <v>2224</v>
      </c>
      <c r="X126" s="150">
        <v>0.96499999999999997</v>
      </c>
      <c r="Y126" s="149"/>
      <c r="Z126" s="307"/>
      <c r="AA126" s="308"/>
      <c r="AB126" s="308"/>
      <c r="AC126" s="308"/>
      <c r="AD126" s="308"/>
      <c r="AE126" s="309"/>
      <c r="AF126" s="46" t="s">
        <v>2248</v>
      </c>
      <c r="AG126" s="46"/>
      <c r="AH126" s="46"/>
      <c r="AI126" s="46"/>
      <c r="AJ126" s="46"/>
      <c r="AK126" s="46"/>
      <c r="AL126" s="46"/>
      <c r="AM126" s="46"/>
      <c r="AN126" s="46"/>
      <c r="AO126" s="53" t="s">
        <v>1</v>
      </c>
      <c r="AP126" s="278">
        <v>0.5</v>
      </c>
      <c r="AQ126" s="172"/>
      <c r="AR126" s="146"/>
      <c r="AS126" s="146"/>
      <c r="AT126" s="145"/>
      <c r="AU126" s="89">
        <f>ROUND(ROUND(L117*X126,0)*AP126,0)-AQ124</f>
        <v>218</v>
      </c>
      <c r="AV126" s="9"/>
    </row>
    <row r="127" spans="1:48" ht="14.25" customHeight="1" x14ac:dyDescent="0.3">
      <c r="A127" s="6">
        <v>22</v>
      </c>
      <c r="B127" s="154">
        <v>4571</v>
      </c>
      <c r="C127" s="49" t="s">
        <v>2972</v>
      </c>
      <c r="D127" s="108"/>
      <c r="E127" s="109"/>
      <c r="F127" s="109"/>
      <c r="G127" s="298" t="s">
        <v>2971</v>
      </c>
      <c r="H127" s="299"/>
      <c r="I127" s="299"/>
      <c r="J127" s="300"/>
      <c r="K127" s="47" t="s">
        <v>2920</v>
      </c>
      <c r="L127" s="164"/>
      <c r="M127" s="165"/>
      <c r="N127" s="186"/>
      <c r="O127" s="186"/>
      <c r="P127" s="30"/>
      <c r="Q127" s="48"/>
      <c r="R127" s="47"/>
      <c r="S127" s="50"/>
      <c r="T127" s="50"/>
      <c r="U127" s="50"/>
      <c r="V127" s="50"/>
      <c r="W127" s="50"/>
      <c r="X127" s="52"/>
      <c r="Y127" s="171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165"/>
      <c r="AP127" s="164"/>
      <c r="AQ127" s="176"/>
      <c r="AR127" s="165"/>
      <c r="AS127" s="165"/>
      <c r="AT127" s="175"/>
      <c r="AU127" s="89">
        <f>ROUND(L129,0)</f>
        <v>445</v>
      </c>
      <c r="AV127" s="9"/>
    </row>
    <row r="128" spans="1:48" ht="14.25" customHeight="1" x14ac:dyDescent="0.3">
      <c r="A128" s="6">
        <v>22</v>
      </c>
      <c r="B128" s="154">
        <v>4572</v>
      </c>
      <c r="C128" s="49" t="s">
        <v>2970</v>
      </c>
      <c r="D128" s="108"/>
      <c r="E128" s="109"/>
      <c r="F128" s="109"/>
      <c r="G128" s="301"/>
      <c r="H128" s="302"/>
      <c r="I128" s="302"/>
      <c r="J128" s="303"/>
      <c r="K128" s="173"/>
      <c r="L128" s="160"/>
      <c r="M128" s="159"/>
      <c r="N128" s="159"/>
      <c r="O128" s="159"/>
      <c r="P128" s="159"/>
      <c r="Q128" s="40"/>
      <c r="R128" s="41"/>
      <c r="S128" s="58"/>
      <c r="T128" s="58"/>
      <c r="U128" s="58"/>
      <c r="V128" s="58"/>
      <c r="W128" s="58"/>
      <c r="X128" s="158"/>
      <c r="Y128" s="74"/>
      <c r="Z128" s="304" t="s">
        <v>2230</v>
      </c>
      <c r="AA128" s="305"/>
      <c r="AB128" s="305"/>
      <c r="AC128" s="305"/>
      <c r="AD128" s="305"/>
      <c r="AE128" s="306"/>
      <c r="AF128" s="62" t="s">
        <v>2244</v>
      </c>
      <c r="AG128" s="62"/>
      <c r="AH128" s="62"/>
      <c r="AI128" s="62"/>
      <c r="AJ128" s="62"/>
      <c r="AK128" s="62"/>
      <c r="AL128" s="62"/>
      <c r="AM128" s="62"/>
      <c r="AN128" s="62"/>
      <c r="AO128" s="50" t="s">
        <v>2224</v>
      </c>
      <c r="AP128" s="25">
        <v>0.7</v>
      </c>
      <c r="AQ128" s="157"/>
      <c r="AR128" s="156"/>
      <c r="AS128" s="156"/>
      <c r="AT128" s="155"/>
      <c r="AU128" s="89">
        <f>ROUND(L129*AP128,0)</f>
        <v>312</v>
      </c>
      <c r="AV128" s="9"/>
    </row>
    <row r="129" spans="1:48" ht="14.25" customHeight="1" x14ac:dyDescent="0.3">
      <c r="A129" s="6">
        <v>22</v>
      </c>
      <c r="B129" s="154" t="s">
        <v>658</v>
      </c>
      <c r="C129" s="49" t="s">
        <v>2969</v>
      </c>
      <c r="D129" s="108"/>
      <c r="E129" s="109"/>
      <c r="F129" s="109"/>
      <c r="G129" s="301"/>
      <c r="H129" s="302"/>
      <c r="I129" s="302"/>
      <c r="J129" s="303"/>
      <c r="K129" s="173"/>
      <c r="L129" s="174">
        <v>445</v>
      </c>
      <c r="M129" s="1" t="s">
        <v>1860</v>
      </c>
      <c r="N129" s="169"/>
      <c r="O129" s="169"/>
      <c r="P129" s="1"/>
      <c r="Q129" s="40"/>
      <c r="R129" s="41"/>
      <c r="S129" s="58"/>
      <c r="T129" s="58"/>
      <c r="U129" s="58"/>
      <c r="V129" s="58"/>
      <c r="W129" s="58"/>
      <c r="X129" s="158"/>
      <c r="Y129" s="74"/>
      <c r="Z129" s="307"/>
      <c r="AA129" s="308"/>
      <c r="AB129" s="308"/>
      <c r="AC129" s="308"/>
      <c r="AD129" s="308"/>
      <c r="AE129" s="309"/>
      <c r="AF129" s="62" t="s">
        <v>2248</v>
      </c>
      <c r="AG129" s="62"/>
      <c r="AH129" s="62"/>
      <c r="AI129" s="62"/>
      <c r="AJ129" s="62"/>
      <c r="AK129" s="62"/>
      <c r="AL129" s="62"/>
      <c r="AM129" s="62"/>
      <c r="AN129" s="62"/>
      <c r="AO129" s="50" t="s">
        <v>1</v>
      </c>
      <c r="AP129" s="142">
        <v>0.5</v>
      </c>
      <c r="AQ129" s="157"/>
      <c r="AR129" s="156"/>
      <c r="AS129" s="156"/>
      <c r="AT129" s="155"/>
      <c r="AU129" s="89">
        <f>ROUND(L129*AP129,0)</f>
        <v>223</v>
      </c>
      <c r="AV129" s="9"/>
    </row>
    <row r="130" spans="1:48" ht="14.25" customHeight="1" x14ac:dyDescent="0.3">
      <c r="A130" s="6">
        <v>22</v>
      </c>
      <c r="B130" s="154">
        <v>4573</v>
      </c>
      <c r="C130" s="49" t="s">
        <v>2968</v>
      </c>
      <c r="D130" s="108"/>
      <c r="E130" s="109"/>
      <c r="F130" s="109"/>
      <c r="G130" s="108"/>
      <c r="H130" s="109"/>
      <c r="I130" s="109"/>
      <c r="J130" s="110"/>
      <c r="K130" s="41"/>
      <c r="L130" s="33"/>
      <c r="M130" s="1"/>
      <c r="N130" s="181"/>
      <c r="O130" s="181"/>
      <c r="P130" s="159"/>
      <c r="Q130" s="40"/>
      <c r="R130" s="166" t="s">
        <v>2234</v>
      </c>
      <c r="S130" s="62"/>
      <c r="T130" s="62"/>
      <c r="U130" s="62"/>
      <c r="V130" s="62"/>
      <c r="W130" s="62"/>
      <c r="X130" s="168"/>
      <c r="Y130" s="167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50"/>
      <c r="AP130" s="51"/>
      <c r="AQ130" s="173"/>
      <c r="AR130" s="159"/>
      <c r="AS130" s="159"/>
      <c r="AT130" s="161"/>
      <c r="AU130" s="89">
        <f>ROUND(L129*X132,0)</f>
        <v>429</v>
      </c>
      <c r="AV130" s="9"/>
    </row>
    <row r="131" spans="1:48" ht="14.25" customHeight="1" x14ac:dyDescent="0.3">
      <c r="A131" s="6">
        <v>22</v>
      </c>
      <c r="B131" s="154">
        <v>4574</v>
      </c>
      <c r="C131" s="49" t="s">
        <v>2967</v>
      </c>
      <c r="D131" s="108"/>
      <c r="E131" s="109"/>
      <c r="F131" s="109"/>
      <c r="G131" s="41"/>
      <c r="H131" s="1"/>
      <c r="I131" s="1"/>
      <c r="J131" s="1"/>
      <c r="K131" s="173"/>
      <c r="L131" s="160"/>
      <c r="M131" s="159"/>
      <c r="N131" s="181"/>
      <c r="O131" s="181"/>
      <c r="P131" s="159"/>
      <c r="Q131" s="40"/>
      <c r="R131" s="67" t="s">
        <v>2231</v>
      </c>
      <c r="S131" s="58"/>
      <c r="T131" s="58"/>
      <c r="U131" s="58"/>
      <c r="V131" s="58"/>
      <c r="W131" s="58"/>
      <c r="X131" s="158"/>
      <c r="Y131" s="74"/>
      <c r="Z131" s="304" t="s">
        <v>2230</v>
      </c>
      <c r="AA131" s="305"/>
      <c r="AB131" s="305"/>
      <c r="AC131" s="305"/>
      <c r="AD131" s="305"/>
      <c r="AE131" s="306"/>
      <c r="AF131" s="62" t="s">
        <v>2244</v>
      </c>
      <c r="AG131" s="62"/>
      <c r="AH131" s="62"/>
      <c r="AI131" s="62"/>
      <c r="AJ131" s="62"/>
      <c r="AK131" s="62"/>
      <c r="AL131" s="62"/>
      <c r="AM131" s="62"/>
      <c r="AN131" s="62"/>
      <c r="AO131" s="50" t="s">
        <v>2224</v>
      </c>
      <c r="AP131" s="25">
        <v>0.7</v>
      </c>
      <c r="AQ131" s="157"/>
      <c r="AR131" s="156"/>
      <c r="AS131" s="156"/>
      <c r="AT131" s="155"/>
      <c r="AU131" s="89">
        <f>ROUND(ROUND(L129*X132,0)*AP131,0)</f>
        <v>300</v>
      </c>
      <c r="AV131" s="9"/>
    </row>
    <row r="132" spans="1:48" ht="14.25" customHeight="1" x14ac:dyDescent="0.3">
      <c r="A132" s="6">
        <v>22</v>
      </c>
      <c r="B132" s="154" t="s">
        <v>657</v>
      </c>
      <c r="C132" s="49" t="s">
        <v>2966</v>
      </c>
      <c r="D132" s="108"/>
      <c r="E132" s="109"/>
      <c r="F132" s="109"/>
      <c r="G132" s="41"/>
      <c r="H132" s="1"/>
      <c r="I132" s="1"/>
      <c r="J132" s="1"/>
      <c r="K132" s="173"/>
      <c r="L132" s="160"/>
      <c r="M132" s="159"/>
      <c r="N132" s="181"/>
      <c r="O132" s="181"/>
      <c r="P132" s="159"/>
      <c r="Q132" s="40"/>
      <c r="R132" s="67"/>
      <c r="S132" s="58"/>
      <c r="T132" s="58"/>
      <c r="U132" s="58"/>
      <c r="V132" s="58"/>
      <c r="W132" s="127" t="s">
        <v>2224</v>
      </c>
      <c r="X132" s="150">
        <v>0.96499999999999997</v>
      </c>
      <c r="Y132" s="74"/>
      <c r="Z132" s="307"/>
      <c r="AA132" s="308"/>
      <c r="AB132" s="308"/>
      <c r="AC132" s="308"/>
      <c r="AD132" s="308"/>
      <c r="AE132" s="309"/>
      <c r="AF132" s="62" t="s">
        <v>2248</v>
      </c>
      <c r="AG132" s="62"/>
      <c r="AH132" s="62"/>
      <c r="AI132" s="62"/>
      <c r="AJ132" s="62"/>
      <c r="AK132" s="62"/>
      <c r="AL132" s="62"/>
      <c r="AM132" s="62"/>
      <c r="AN132" s="62"/>
      <c r="AO132" s="50" t="s">
        <v>1</v>
      </c>
      <c r="AP132" s="142">
        <v>0.5</v>
      </c>
      <c r="AQ132" s="157"/>
      <c r="AR132" s="156"/>
      <c r="AS132" s="156"/>
      <c r="AT132" s="155"/>
      <c r="AU132" s="89">
        <f>ROUND(ROUND(L129*X132,0)*AP132,0)</f>
        <v>215</v>
      </c>
      <c r="AV132" s="9"/>
    </row>
    <row r="133" spans="1:48" ht="14.25" customHeight="1" x14ac:dyDescent="0.3">
      <c r="A133" s="6">
        <v>22</v>
      </c>
      <c r="B133" s="154" t="s">
        <v>656</v>
      </c>
      <c r="C133" s="49" t="s">
        <v>2965</v>
      </c>
      <c r="D133" s="108"/>
      <c r="E133" s="109"/>
      <c r="F133" s="109"/>
      <c r="G133" s="55"/>
      <c r="H133" s="54"/>
      <c r="I133" s="54"/>
      <c r="J133" s="54"/>
      <c r="K133" s="41"/>
      <c r="L133" s="160"/>
      <c r="M133" s="159"/>
      <c r="N133" s="181"/>
      <c r="O133" s="181"/>
      <c r="P133" s="1"/>
      <c r="Q133" s="40"/>
      <c r="R133" s="47"/>
      <c r="S133" s="50"/>
      <c r="T133" s="50"/>
      <c r="U133" s="50"/>
      <c r="V133" s="50"/>
      <c r="W133" s="50"/>
      <c r="X133" s="52"/>
      <c r="Y133" s="17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165"/>
      <c r="AP133" s="164"/>
      <c r="AQ133" s="310" t="s">
        <v>2255</v>
      </c>
      <c r="AR133" s="311"/>
      <c r="AS133" s="311"/>
      <c r="AT133" s="312"/>
      <c r="AU133" s="89">
        <f>ROUND(L129,0)-AQ136</f>
        <v>440</v>
      </c>
      <c r="AV133" s="9"/>
    </row>
    <row r="134" spans="1:48" ht="14.25" customHeight="1" x14ac:dyDescent="0.3">
      <c r="A134" s="6">
        <v>22</v>
      </c>
      <c r="B134" s="154" t="s">
        <v>655</v>
      </c>
      <c r="C134" s="49" t="s">
        <v>2964</v>
      </c>
      <c r="D134" s="108"/>
      <c r="E134" s="109"/>
      <c r="F134" s="109"/>
      <c r="G134" s="55"/>
      <c r="H134" s="54"/>
      <c r="I134" s="54"/>
      <c r="J134" s="54"/>
      <c r="K134" s="173"/>
      <c r="L134" s="160"/>
      <c r="M134" s="159"/>
      <c r="N134" s="159"/>
      <c r="O134" s="159"/>
      <c r="P134" s="159"/>
      <c r="Q134" s="40"/>
      <c r="R134" s="41"/>
      <c r="S134" s="58"/>
      <c r="T134" s="58"/>
      <c r="U134" s="58"/>
      <c r="V134" s="58"/>
      <c r="W134" s="58"/>
      <c r="X134" s="158"/>
      <c r="Y134" s="74"/>
      <c r="Z134" s="304" t="s">
        <v>2230</v>
      </c>
      <c r="AA134" s="305"/>
      <c r="AB134" s="305"/>
      <c r="AC134" s="305"/>
      <c r="AD134" s="305"/>
      <c r="AE134" s="306"/>
      <c r="AF134" s="62" t="s">
        <v>2244</v>
      </c>
      <c r="AG134" s="62"/>
      <c r="AH134" s="62"/>
      <c r="AI134" s="62"/>
      <c r="AJ134" s="62"/>
      <c r="AK134" s="62"/>
      <c r="AL134" s="62"/>
      <c r="AM134" s="62"/>
      <c r="AN134" s="62"/>
      <c r="AO134" s="50" t="s">
        <v>2224</v>
      </c>
      <c r="AP134" s="25">
        <v>0.7</v>
      </c>
      <c r="AQ134" s="313"/>
      <c r="AR134" s="314"/>
      <c r="AS134" s="314"/>
      <c r="AT134" s="315"/>
      <c r="AU134" s="89">
        <f>ROUND(L129*AP134,0)-AQ136</f>
        <v>307</v>
      </c>
      <c r="AV134" s="9"/>
    </row>
    <row r="135" spans="1:48" ht="14.25" customHeight="1" x14ac:dyDescent="0.3">
      <c r="A135" s="6">
        <v>22</v>
      </c>
      <c r="B135" s="154" t="s">
        <v>654</v>
      </c>
      <c r="C135" s="49" t="s">
        <v>2963</v>
      </c>
      <c r="D135" s="108"/>
      <c r="E135" s="109"/>
      <c r="F135" s="109"/>
      <c r="G135" s="55"/>
      <c r="H135" s="54"/>
      <c r="I135" s="54"/>
      <c r="J135" s="54"/>
      <c r="K135" s="173"/>
      <c r="L135" s="196"/>
      <c r="M135" s="1"/>
      <c r="N135" s="169"/>
      <c r="O135" s="169"/>
      <c r="P135" s="1"/>
      <c r="Q135" s="40"/>
      <c r="R135" s="41"/>
      <c r="S135" s="58"/>
      <c r="T135" s="58"/>
      <c r="U135" s="58"/>
      <c r="V135" s="58"/>
      <c r="W135" s="58"/>
      <c r="X135" s="158"/>
      <c r="Y135" s="74"/>
      <c r="Z135" s="307"/>
      <c r="AA135" s="308"/>
      <c r="AB135" s="308"/>
      <c r="AC135" s="308"/>
      <c r="AD135" s="308"/>
      <c r="AE135" s="309"/>
      <c r="AF135" s="62" t="s">
        <v>2248</v>
      </c>
      <c r="AG135" s="62"/>
      <c r="AH135" s="62"/>
      <c r="AI135" s="62"/>
      <c r="AJ135" s="62"/>
      <c r="AK135" s="62"/>
      <c r="AL135" s="62"/>
      <c r="AM135" s="62"/>
      <c r="AN135" s="62"/>
      <c r="AO135" s="50" t="s">
        <v>1</v>
      </c>
      <c r="AP135" s="142">
        <v>0.5</v>
      </c>
      <c r="AQ135" s="313"/>
      <c r="AR135" s="314"/>
      <c r="AS135" s="314"/>
      <c r="AT135" s="315"/>
      <c r="AU135" s="89">
        <f>ROUND(L129*AP135,0)-AQ136</f>
        <v>218</v>
      </c>
      <c r="AV135" s="9"/>
    </row>
    <row r="136" spans="1:48" ht="14.25" customHeight="1" x14ac:dyDescent="0.3">
      <c r="A136" s="6">
        <v>22</v>
      </c>
      <c r="B136" s="154" t="s">
        <v>653</v>
      </c>
      <c r="C136" s="49" t="s">
        <v>2962</v>
      </c>
      <c r="D136" s="108"/>
      <c r="E136" s="109"/>
      <c r="F136" s="109"/>
      <c r="G136" s="55"/>
      <c r="H136" s="54"/>
      <c r="I136" s="54"/>
      <c r="J136" s="54"/>
      <c r="K136" s="41"/>
      <c r="L136" s="33"/>
      <c r="M136" s="1"/>
      <c r="N136" s="181"/>
      <c r="O136" s="181"/>
      <c r="P136" s="159"/>
      <c r="Q136" s="40"/>
      <c r="R136" s="166" t="s">
        <v>2234</v>
      </c>
      <c r="S136" s="62"/>
      <c r="T136" s="62"/>
      <c r="U136" s="62"/>
      <c r="V136" s="62"/>
      <c r="W136" s="62"/>
      <c r="X136" s="168"/>
      <c r="Y136" s="167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50"/>
      <c r="AP136" s="51"/>
      <c r="AQ136" s="163">
        <v>5</v>
      </c>
      <c r="AR136" s="162" t="s">
        <v>2897</v>
      </c>
      <c r="AS136" s="162"/>
      <c r="AT136" s="161"/>
      <c r="AU136" s="89">
        <f>ROUND(L129*X138,0)-AQ136</f>
        <v>424</v>
      </c>
      <c r="AV136" s="9"/>
    </row>
    <row r="137" spans="1:48" ht="14.25" customHeight="1" x14ac:dyDescent="0.3">
      <c r="A137" s="6">
        <v>22</v>
      </c>
      <c r="B137" s="154" t="s">
        <v>652</v>
      </c>
      <c r="C137" s="49" t="s">
        <v>2961</v>
      </c>
      <c r="D137" s="108"/>
      <c r="E137" s="109"/>
      <c r="F137" s="109"/>
      <c r="G137" s="41"/>
      <c r="H137" s="1"/>
      <c r="I137" s="1"/>
      <c r="J137" s="1"/>
      <c r="K137" s="173"/>
      <c r="L137" s="160"/>
      <c r="M137" s="159"/>
      <c r="N137" s="181"/>
      <c r="O137" s="181"/>
      <c r="P137" s="159"/>
      <c r="Q137" s="40"/>
      <c r="R137" s="67" t="s">
        <v>2231</v>
      </c>
      <c r="S137" s="58"/>
      <c r="T137" s="58"/>
      <c r="U137" s="58"/>
      <c r="V137" s="58"/>
      <c r="W137" s="58"/>
      <c r="X137" s="158"/>
      <c r="Y137" s="74"/>
      <c r="Z137" s="304" t="s">
        <v>2230</v>
      </c>
      <c r="AA137" s="305"/>
      <c r="AB137" s="305"/>
      <c r="AC137" s="305"/>
      <c r="AD137" s="305"/>
      <c r="AE137" s="306"/>
      <c r="AF137" s="62" t="s">
        <v>2244</v>
      </c>
      <c r="AG137" s="62"/>
      <c r="AH137" s="62"/>
      <c r="AI137" s="62"/>
      <c r="AJ137" s="62"/>
      <c r="AK137" s="62"/>
      <c r="AL137" s="62"/>
      <c r="AM137" s="62"/>
      <c r="AN137" s="62"/>
      <c r="AO137" s="50" t="s">
        <v>2224</v>
      </c>
      <c r="AP137" s="25">
        <v>0.7</v>
      </c>
      <c r="AQ137" s="157"/>
      <c r="AR137" s="156"/>
      <c r="AS137" s="156"/>
      <c r="AT137" s="155"/>
      <c r="AU137" s="89">
        <f>ROUND(ROUND(L129*X138,0)*AP137,0)-AQ136</f>
        <v>295</v>
      </c>
      <c r="AV137" s="9"/>
    </row>
    <row r="138" spans="1:48" ht="14.25" customHeight="1" x14ac:dyDescent="0.3">
      <c r="A138" s="6">
        <v>22</v>
      </c>
      <c r="B138" s="154" t="s">
        <v>651</v>
      </c>
      <c r="C138" s="49" t="s">
        <v>2960</v>
      </c>
      <c r="D138" s="108"/>
      <c r="E138" s="109"/>
      <c r="F138" s="109"/>
      <c r="G138" s="41"/>
      <c r="H138" s="1"/>
      <c r="I138" s="1"/>
      <c r="J138" s="1"/>
      <c r="K138" s="173"/>
      <c r="L138" s="160"/>
      <c r="M138" s="159"/>
      <c r="N138" s="181"/>
      <c r="O138" s="181"/>
      <c r="P138" s="159"/>
      <c r="Q138" s="40"/>
      <c r="R138" s="13"/>
      <c r="S138" s="7"/>
      <c r="T138" s="7"/>
      <c r="U138" s="7"/>
      <c r="V138" s="7"/>
      <c r="W138" s="107" t="s">
        <v>2224</v>
      </c>
      <c r="X138" s="150">
        <v>0.96499999999999997</v>
      </c>
      <c r="Y138" s="149"/>
      <c r="Z138" s="307"/>
      <c r="AA138" s="308"/>
      <c r="AB138" s="308"/>
      <c r="AC138" s="308"/>
      <c r="AD138" s="308"/>
      <c r="AE138" s="309"/>
      <c r="AF138" s="62" t="s">
        <v>2248</v>
      </c>
      <c r="AG138" s="62"/>
      <c r="AH138" s="62"/>
      <c r="AI138" s="62"/>
      <c r="AJ138" s="62"/>
      <c r="AK138" s="62"/>
      <c r="AL138" s="62"/>
      <c r="AM138" s="62"/>
      <c r="AN138" s="62"/>
      <c r="AO138" s="50" t="s">
        <v>1</v>
      </c>
      <c r="AP138" s="142">
        <v>0.5</v>
      </c>
      <c r="AQ138" s="172"/>
      <c r="AR138" s="146"/>
      <c r="AS138" s="146"/>
      <c r="AT138" s="145"/>
      <c r="AU138" s="89">
        <f>ROUND(ROUND(L129*X138,0)*AP138,0)-AQ136</f>
        <v>210</v>
      </c>
      <c r="AV138" s="9"/>
    </row>
    <row r="139" spans="1:48" ht="14.25" customHeight="1" x14ac:dyDescent="0.3">
      <c r="A139" s="6">
        <v>22</v>
      </c>
      <c r="B139" s="154">
        <v>4575</v>
      </c>
      <c r="C139" s="49" t="s">
        <v>2959</v>
      </c>
      <c r="D139" s="108"/>
      <c r="E139" s="109"/>
      <c r="F139" s="109"/>
      <c r="G139" s="41"/>
      <c r="H139" s="1"/>
      <c r="I139" s="1"/>
      <c r="J139" s="159"/>
      <c r="K139" s="47" t="s">
        <v>2907</v>
      </c>
      <c r="L139" s="164"/>
      <c r="M139" s="165"/>
      <c r="N139" s="186"/>
      <c r="O139" s="186"/>
      <c r="P139" s="30"/>
      <c r="Q139" s="48"/>
      <c r="R139" s="47"/>
      <c r="S139" s="50"/>
      <c r="T139" s="50"/>
      <c r="U139" s="50"/>
      <c r="V139" s="50"/>
      <c r="W139" s="50"/>
      <c r="X139" s="52"/>
      <c r="Y139" s="171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165"/>
      <c r="AP139" s="164"/>
      <c r="AQ139" s="176"/>
      <c r="AR139" s="165"/>
      <c r="AS139" s="165"/>
      <c r="AT139" s="175"/>
      <c r="AU139" s="89">
        <f>ROUND(L141,0)</f>
        <v>445</v>
      </c>
      <c r="AV139" s="9"/>
    </row>
    <row r="140" spans="1:48" ht="14.25" customHeight="1" x14ac:dyDescent="0.3">
      <c r="A140" s="6">
        <v>22</v>
      </c>
      <c r="B140" s="154">
        <v>4576</v>
      </c>
      <c r="C140" s="49" t="s">
        <v>2958</v>
      </c>
      <c r="D140" s="108"/>
      <c r="E140" s="109"/>
      <c r="F140" s="109"/>
      <c r="G140" s="41"/>
      <c r="H140" s="1"/>
      <c r="I140" s="1"/>
      <c r="J140" s="159"/>
      <c r="K140" s="173"/>
      <c r="L140" s="160"/>
      <c r="M140" s="159"/>
      <c r="N140" s="159"/>
      <c r="O140" s="159"/>
      <c r="P140" s="159"/>
      <c r="Q140" s="40"/>
      <c r="R140" s="41"/>
      <c r="S140" s="58"/>
      <c r="T140" s="58"/>
      <c r="U140" s="58"/>
      <c r="V140" s="58"/>
      <c r="W140" s="58"/>
      <c r="X140" s="158"/>
      <c r="Y140" s="74"/>
      <c r="Z140" s="304" t="s">
        <v>2230</v>
      </c>
      <c r="AA140" s="305"/>
      <c r="AB140" s="305"/>
      <c r="AC140" s="305"/>
      <c r="AD140" s="305"/>
      <c r="AE140" s="306"/>
      <c r="AF140" s="62" t="s">
        <v>2244</v>
      </c>
      <c r="AG140" s="62"/>
      <c r="AH140" s="62"/>
      <c r="AI140" s="62"/>
      <c r="AJ140" s="62"/>
      <c r="AK140" s="62"/>
      <c r="AL140" s="62"/>
      <c r="AM140" s="62"/>
      <c r="AN140" s="62"/>
      <c r="AO140" s="50" t="s">
        <v>2224</v>
      </c>
      <c r="AP140" s="25">
        <v>0.7</v>
      </c>
      <c r="AQ140" s="157"/>
      <c r="AR140" s="156"/>
      <c r="AS140" s="156"/>
      <c r="AT140" s="155"/>
      <c r="AU140" s="89">
        <f>ROUND(L141*AP140,0)</f>
        <v>312</v>
      </c>
      <c r="AV140" s="9"/>
    </row>
    <row r="141" spans="1:48" ht="14.25" customHeight="1" x14ac:dyDescent="0.3">
      <c r="A141" s="6">
        <v>22</v>
      </c>
      <c r="B141" s="154" t="s">
        <v>650</v>
      </c>
      <c r="C141" s="49" t="s">
        <v>2957</v>
      </c>
      <c r="D141" s="108"/>
      <c r="E141" s="109"/>
      <c r="F141" s="109"/>
      <c r="G141" s="41"/>
      <c r="H141" s="1"/>
      <c r="I141" s="1"/>
      <c r="J141" s="159"/>
      <c r="K141" s="173"/>
      <c r="L141" s="174">
        <v>445</v>
      </c>
      <c r="M141" s="1" t="s">
        <v>1860</v>
      </c>
      <c r="N141" s="169"/>
      <c r="O141" s="169"/>
      <c r="P141" s="1"/>
      <c r="Q141" s="40"/>
      <c r="R141" s="41"/>
      <c r="S141" s="58"/>
      <c r="T141" s="58"/>
      <c r="U141" s="58"/>
      <c r="V141" s="58"/>
      <c r="W141" s="58"/>
      <c r="X141" s="158"/>
      <c r="Y141" s="74"/>
      <c r="Z141" s="307"/>
      <c r="AA141" s="308"/>
      <c r="AB141" s="308"/>
      <c r="AC141" s="308"/>
      <c r="AD141" s="308"/>
      <c r="AE141" s="309"/>
      <c r="AF141" s="62" t="s">
        <v>2248</v>
      </c>
      <c r="AG141" s="62"/>
      <c r="AH141" s="62"/>
      <c r="AI141" s="62"/>
      <c r="AJ141" s="62"/>
      <c r="AK141" s="62"/>
      <c r="AL141" s="62"/>
      <c r="AM141" s="62"/>
      <c r="AN141" s="62"/>
      <c r="AO141" s="50" t="s">
        <v>1</v>
      </c>
      <c r="AP141" s="142">
        <v>0.5</v>
      </c>
      <c r="AQ141" s="157"/>
      <c r="AR141" s="156"/>
      <c r="AS141" s="156"/>
      <c r="AT141" s="155"/>
      <c r="AU141" s="89">
        <f>ROUND(L141*AP141,0)</f>
        <v>223</v>
      </c>
      <c r="AV141" s="9"/>
    </row>
    <row r="142" spans="1:48" ht="14.25" customHeight="1" x14ac:dyDescent="0.3">
      <c r="A142" s="6">
        <v>22</v>
      </c>
      <c r="B142" s="154">
        <v>4577</v>
      </c>
      <c r="C142" s="49" t="s">
        <v>2956</v>
      </c>
      <c r="D142" s="108"/>
      <c r="E142" s="109"/>
      <c r="F142" s="109"/>
      <c r="G142" s="41"/>
      <c r="H142" s="1"/>
      <c r="I142" s="1"/>
      <c r="J142" s="159"/>
      <c r="K142" s="173"/>
      <c r="L142" s="160"/>
      <c r="M142" s="159"/>
      <c r="N142" s="169"/>
      <c r="O142" s="169"/>
      <c r="P142" s="1"/>
      <c r="Q142" s="40"/>
      <c r="R142" s="166" t="s">
        <v>2234</v>
      </c>
      <c r="S142" s="62"/>
      <c r="T142" s="62"/>
      <c r="U142" s="62"/>
      <c r="V142" s="62"/>
      <c r="W142" s="62"/>
      <c r="X142" s="168"/>
      <c r="Y142" s="167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50"/>
      <c r="AP142" s="51"/>
      <c r="AQ142" s="173"/>
      <c r="AR142" s="159"/>
      <c r="AS142" s="159"/>
      <c r="AT142" s="161"/>
      <c r="AU142" s="89">
        <f>ROUND(L141*X144,0)</f>
        <v>429</v>
      </c>
      <c r="AV142" s="9"/>
    </row>
    <row r="143" spans="1:48" ht="14.25" customHeight="1" x14ac:dyDescent="0.3">
      <c r="A143" s="6">
        <v>22</v>
      </c>
      <c r="B143" s="154">
        <v>4578</v>
      </c>
      <c r="C143" s="49" t="s">
        <v>2955</v>
      </c>
      <c r="D143" s="108"/>
      <c r="E143" s="109"/>
      <c r="F143" s="109"/>
      <c r="G143" s="41"/>
      <c r="H143" s="1"/>
      <c r="I143" s="1"/>
      <c r="J143" s="159"/>
      <c r="K143" s="173"/>
      <c r="L143" s="160"/>
      <c r="M143" s="159"/>
      <c r="N143" s="169"/>
      <c r="O143" s="169"/>
      <c r="P143" s="1"/>
      <c r="Q143" s="40"/>
      <c r="R143" s="67" t="s">
        <v>2231</v>
      </c>
      <c r="S143" s="58"/>
      <c r="T143" s="58"/>
      <c r="U143" s="58"/>
      <c r="V143" s="58"/>
      <c r="W143" s="58"/>
      <c r="X143" s="158"/>
      <c r="Y143" s="74"/>
      <c r="Z143" s="304" t="s">
        <v>2230</v>
      </c>
      <c r="AA143" s="305"/>
      <c r="AB143" s="305"/>
      <c r="AC143" s="305"/>
      <c r="AD143" s="305"/>
      <c r="AE143" s="306"/>
      <c r="AF143" s="62" t="s">
        <v>2244</v>
      </c>
      <c r="AG143" s="62"/>
      <c r="AH143" s="62"/>
      <c r="AI143" s="62"/>
      <c r="AJ143" s="62"/>
      <c r="AK143" s="62"/>
      <c r="AL143" s="62"/>
      <c r="AM143" s="62"/>
      <c r="AN143" s="62"/>
      <c r="AO143" s="50" t="s">
        <v>2224</v>
      </c>
      <c r="AP143" s="25">
        <v>0.7</v>
      </c>
      <c r="AQ143" s="157"/>
      <c r="AR143" s="156"/>
      <c r="AS143" s="156"/>
      <c r="AT143" s="155"/>
      <c r="AU143" s="89">
        <f>ROUND(ROUND(L141*X144,0)*AP143,0)</f>
        <v>300</v>
      </c>
      <c r="AV143" s="9"/>
    </row>
    <row r="144" spans="1:48" ht="14.25" customHeight="1" x14ac:dyDescent="0.3">
      <c r="A144" s="6">
        <v>22</v>
      </c>
      <c r="B144" s="154" t="s">
        <v>649</v>
      </c>
      <c r="C144" s="49" t="s">
        <v>2954</v>
      </c>
      <c r="D144" s="108"/>
      <c r="E144" s="109"/>
      <c r="F144" s="109"/>
      <c r="G144" s="41"/>
      <c r="H144" s="1"/>
      <c r="I144" s="1"/>
      <c r="J144" s="159"/>
      <c r="K144" s="173"/>
      <c r="L144" s="160"/>
      <c r="M144" s="159"/>
      <c r="N144" s="169"/>
      <c r="O144" s="169"/>
      <c r="P144" s="1"/>
      <c r="Q144" s="40"/>
      <c r="R144" s="67"/>
      <c r="S144" s="58"/>
      <c r="T144" s="58"/>
      <c r="U144" s="58"/>
      <c r="V144" s="58"/>
      <c r="W144" s="127" t="s">
        <v>2224</v>
      </c>
      <c r="X144" s="150">
        <v>0.96499999999999997</v>
      </c>
      <c r="Y144" s="74"/>
      <c r="Z144" s="307"/>
      <c r="AA144" s="308"/>
      <c r="AB144" s="308"/>
      <c r="AC144" s="308"/>
      <c r="AD144" s="308"/>
      <c r="AE144" s="309"/>
      <c r="AF144" s="62" t="s">
        <v>2248</v>
      </c>
      <c r="AG144" s="62"/>
      <c r="AH144" s="62"/>
      <c r="AI144" s="62"/>
      <c r="AJ144" s="62"/>
      <c r="AK144" s="62"/>
      <c r="AL144" s="62"/>
      <c r="AM144" s="62"/>
      <c r="AN144" s="62"/>
      <c r="AO144" s="50" t="s">
        <v>1</v>
      </c>
      <c r="AP144" s="142">
        <v>0.5</v>
      </c>
      <c r="AQ144" s="157"/>
      <c r="AR144" s="156"/>
      <c r="AS144" s="156"/>
      <c r="AT144" s="155"/>
      <c r="AU144" s="89">
        <f>ROUND(ROUND(L141*X144,0)*AP144,0)</f>
        <v>215</v>
      </c>
      <c r="AV144" s="9"/>
    </row>
    <row r="145" spans="1:48" ht="14.25" customHeight="1" x14ac:dyDescent="0.3">
      <c r="A145" s="6">
        <v>22</v>
      </c>
      <c r="B145" s="154" t="s">
        <v>648</v>
      </c>
      <c r="C145" s="49" t="s">
        <v>2953</v>
      </c>
      <c r="D145" s="108"/>
      <c r="E145" s="109"/>
      <c r="F145" s="109"/>
      <c r="G145" s="41"/>
      <c r="H145" s="1"/>
      <c r="I145" s="1"/>
      <c r="J145" s="159"/>
      <c r="K145" s="41"/>
      <c r="L145" s="160"/>
      <c r="M145" s="159"/>
      <c r="N145" s="181"/>
      <c r="O145" s="181"/>
      <c r="P145" s="1"/>
      <c r="Q145" s="40"/>
      <c r="R145" s="47"/>
      <c r="S145" s="50"/>
      <c r="T145" s="50"/>
      <c r="U145" s="50"/>
      <c r="V145" s="50"/>
      <c r="W145" s="50"/>
      <c r="X145" s="52"/>
      <c r="Y145" s="171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165"/>
      <c r="AP145" s="164"/>
      <c r="AQ145" s="310" t="s">
        <v>2255</v>
      </c>
      <c r="AR145" s="311"/>
      <c r="AS145" s="311"/>
      <c r="AT145" s="312"/>
      <c r="AU145" s="89">
        <f>ROUND(L141,0)-AQ148</f>
        <v>440</v>
      </c>
      <c r="AV145" s="9"/>
    </row>
    <row r="146" spans="1:48" ht="14.25" customHeight="1" x14ac:dyDescent="0.3">
      <c r="A146" s="6">
        <v>22</v>
      </c>
      <c r="B146" s="154" t="s">
        <v>647</v>
      </c>
      <c r="C146" s="49" t="s">
        <v>2952</v>
      </c>
      <c r="D146" s="108"/>
      <c r="E146" s="109"/>
      <c r="F146" s="109"/>
      <c r="G146" s="41"/>
      <c r="H146" s="1"/>
      <c r="I146" s="1"/>
      <c r="J146" s="159"/>
      <c r="K146" s="173"/>
      <c r="L146" s="160"/>
      <c r="M146" s="159"/>
      <c r="N146" s="159"/>
      <c r="O146" s="159"/>
      <c r="P146" s="159"/>
      <c r="Q146" s="40"/>
      <c r="R146" s="41"/>
      <c r="S146" s="58"/>
      <c r="T146" s="58"/>
      <c r="U146" s="58"/>
      <c r="V146" s="58"/>
      <c r="W146" s="58"/>
      <c r="X146" s="158"/>
      <c r="Y146" s="74"/>
      <c r="Z146" s="304" t="s">
        <v>2230</v>
      </c>
      <c r="AA146" s="305"/>
      <c r="AB146" s="305"/>
      <c r="AC146" s="305"/>
      <c r="AD146" s="305"/>
      <c r="AE146" s="306"/>
      <c r="AF146" s="62" t="s">
        <v>2244</v>
      </c>
      <c r="AG146" s="62"/>
      <c r="AH146" s="62"/>
      <c r="AI146" s="62"/>
      <c r="AJ146" s="62"/>
      <c r="AK146" s="62"/>
      <c r="AL146" s="62"/>
      <c r="AM146" s="62"/>
      <c r="AN146" s="62"/>
      <c r="AO146" s="50" t="s">
        <v>2224</v>
      </c>
      <c r="AP146" s="25">
        <v>0.7</v>
      </c>
      <c r="AQ146" s="313"/>
      <c r="AR146" s="314"/>
      <c r="AS146" s="314"/>
      <c r="AT146" s="315"/>
      <c r="AU146" s="89">
        <f>ROUND(L141*AP146,0)-AQ148</f>
        <v>307</v>
      </c>
      <c r="AV146" s="9"/>
    </row>
    <row r="147" spans="1:48" ht="14.25" customHeight="1" x14ac:dyDescent="0.3">
      <c r="A147" s="6">
        <v>22</v>
      </c>
      <c r="B147" s="154" t="s">
        <v>646</v>
      </c>
      <c r="C147" s="49" t="s">
        <v>2951</v>
      </c>
      <c r="D147" s="108"/>
      <c r="E147" s="109"/>
      <c r="F147" s="109"/>
      <c r="G147" s="41"/>
      <c r="H147" s="1"/>
      <c r="I147" s="1"/>
      <c r="J147" s="159"/>
      <c r="K147" s="173"/>
      <c r="L147" s="196"/>
      <c r="M147" s="1"/>
      <c r="N147" s="169"/>
      <c r="O147" s="169"/>
      <c r="P147" s="1"/>
      <c r="Q147" s="40"/>
      <c r="R147" s="41"/>
      <c r="S147" s="58"/>
      <c r="T147" s="58"/>
      <c r="U147" s="58"/>
      <c r="V147" s="58"/>
      <c r="W147" s="58"/>
      <c r="X147" s="158"/>
      <c r="Y147" s="74"/>
      <c r="Z147" s="307"/>
      <c r="AA147" s="308"/>
      <c r="AB147" s="308"/>
      <c r="AC147" s="308"/>
      <c r="AD147" s="308"/>
      <c r="AE147" s="309"/>
      <c r="AF147" s="62" t="s">
        <v>2248</v>
      </c>
      <c r="AG147" s="62"/>
      <c r="AH147" s="62"/>
      <c r="AI147" s="62"/>
      <c r="AJ147" s="62"/>
      <c r="AK147" s="62"/>
      <c r="AL147" s="62"/>
      <c r="AM147" s="62"/>
      <c r="AN147" s="62"/>
      <c r="AO147" s="50" t="s">
        <v>1</v>
      </c>
      <c r="AP147" s="142">
        <v>0.5</v>
      </c>
      <c r="AQ147" s="313"/>
      <c r="AR147" s="314"/>
      <c r="AS147" s="314"/>
      <c r="AT147" s="315"/>
      <c r="AU147" s="89">
        <f>ROUND(L141*AP147,0)-AQ148</f>
        <v>218</v>
      </c>
      <c r="AV147" s="9"/>
    </row>
    <row r="148" spans="1:48" ht="14.25" customHeight="1" x14ac:dyDescent="0.3">
      <c r="A148" s="6">
        <v>22</v>
      </c>
      <c r="B148" s="154" t="s">
        <v>645</v>
      </c>
      <c r="C148" s="49" t="s">
        <v>2950</v>
      </c>
      <c r="D148" s="108"/>
      <c r="E148" s="109"/>
      <c r="F148" s="109"/>
      <c r="G148" s="41"/>
      <c r="H148" s="1"/>
      <c r="I148" s="1"/>
      <c r="J148" s="159"/>
      <c r="K148" s="173"/>
      <c r="L148" s="160"/>
      <c r="M148" s="159"/>
      <c r="N148" s="169"/>
      <c r="O148" s="169"/>
      <c r="P148" s="1"/>
      <c r="Q148" s="40"/>
      <c r="R148" s="166" t="s">
        <v>2234</v>
      </c>
      <c r="S148" s="62"/>
      <c r="T148" s="62"/>
      <c r="U148" s="62"/>
      <c r="V148" s="62"/>
      <c r="W148" s="62"/>
      <c r="X148" s="168"/>
      <c r="Y148" s="167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50"/>
      <c r="AP148" s="51"/>
      <c r="AQ148" s="163">
        <v>5</v>
      </c>
      <c r="AR148" s="162" t="s">
        <v>2897</v>
      </c>
      <c r="AS148" s="162"/>
      <c r="AT148" s="161"/>
      <c r="AU148" s="89">
        <f>ROUND(L141*X150,0)-AQ148</f>
        <v>424</v>
      </c>
      <c r="AV148" s="9"/>
    </row>
    <row r="149" spans="1:48" ht="14.25" customHeight="1" x14ac:dyDescent="0.3">
      <c r="A149" s="6">
        <v>22</v>
      </c>
      <c r="B149" s="154" t="s">
        <v>644</v>
      </c>
      <c r="C149" s="49" t="s">
        <v>2949</v>
      </c>
      <c r="D149" s="108"/>
      <c r="E149" s="109"/>
      <c r="F149" s="109"/>
      <c r="G149" s="41"/>
      <c r="H149" s="1"/>
      <c r="I149" s="1"/>
      <c r="J149" s="159"/>
      <c r="K149" s="173"/>
      <c r="L149" s="160"/>
      <c r="M149" s="159"/>
      <c r="N149" s="169"/>
      <c r="O149" s="169"/>
      <c r="P149" s="1"/>
      <c r="Q149" s="40"/>
      <c r="R149" s="67" t="s">
        <v>2231</v>
      </c>
      <c r="S149" s="58"/>
      <c r="T149" s="58"/>
      <c r="U149" s="58"/>
      <c r="V149" s="58"/>
      <c r="W149" s="58"/>
      <c r="X149" s="158"/>
      <c r="Y149" s="74"/>
      <c r="Z149" s="304" t="s">
        <v>2230</v>
      </c>
      <c r="AA149" s="305"/>
      <c r="AB149" s="305"/>
      <c r="AC149" s="305"/>
      <c r="AD149" s="305"/>
      <c r="AE149" s="306"/>
      <c r="AF149" s="62" t="s">
        <v>2244</v>
      </c>
      <c r="AG149" s="62"/>
      <c r="AH149" s="62"/>
      <c r="AI149" s="62"/>
      <c r="AJ149" s="62"/>
      <c r="AK149" s="62"/>
      <c r="AL149" s="62"/>
      <c r="AM149" s="62"/>
      <c r="AN149" s="62"/>
      <c r="AO149" s="50" t="s">
        <v>2224</v>
      </c>
      <c r="AP149" s="25">
        <v>0.7</v>
      </c>
      <c r="AQ149" s="157"/>
      <c r="AR149" s="156"/>
      <c r="AS149" s="156"/>
      <c r="AT149" s="155"/>
      <c r="AU149" s="89">
        <f>ROUND(ROUND(L141*X150,0)*AP149,0)-AQ148</f>
        <v>295</v>
      </c>
      <c r="AV149" s="9"/>
    </row>
    <row r="150" spans="1:48" ht="14.25" customHeight="1" x14ac:dyDescent="0.3">
      <c r="A150" s="6">
        <v>22</v>
      </c>
      <c r="B150" s="154" t="s">
        <v>643</v>
      </c>
      <c r="C150" s="49" t="s">
        <v>2948</v>
      </c>
      <c r="D150" s="108"/>
      <c r="E150" s="109"/>
      <c r="F150" s="109"/>
      <c r="G150" s="39"/>
      <c r="H150" s="4"/>
      <c r="I150" s="4"/>
      <c r="J150" s="152"/>
      <c r="K150" s="173"/>
      <c r="L150" s="160"/>
      <c r="M150" s="159"/>
      <c r="N150" s="169"/>
      <c r="O150" s="169"/>
      <c r="P150" s="1"/>
      <c r="Q150" s="40"/>
      <c r="R150" s="13"/>
      <c r="S150" s="7"/>
      <c r="T150" s="7"/>
      <c r="U150" s="7"/>
      <c r="V150" s="7"/>
      <c r="W150" s="107" t="s">
        <v>2224</v>
      </c>
      <c r="X150" s="150">
        <v>0.96499999999999997</v>
      </c>
      <c r="Y150" s="149"/>
      <c r="Z150" s="307"/>
      <c r="AA150" s="308"/>
      <c r="AB150" s="308"/>
      <c r="AC150" s="308"/>
      <c r="AD150" s="308"/>
      <c r="AE150" s="309"/>
      <c r="AF150" s="62" t="s">
        <v>2248</v>
      </c>
      <c r="AG150" s="62"/>
      <c r="AH150" s="62"/>
      <c r="AI150" s="62"/>
      <c r="AJ150" s="62"/>
      <c r="AK150" s="62"/>
      <c r="AL150" s="62"/>
      <c r="AM150" s="62"/>
      <c r="AN150" s="62"/>
      <c r="AO150" s="50" t="s">
        <v>1</v>
      </c>
      <c r="AP150" s="142">
        <v>0.5</v>
      </c>
      <c r="AQ150" s="172"/>
      <c r="AR150" s="146"/>
      <c r="AS150" s="146"/>
      <c r="AT150" s="145"/>
      <c r="AU150" s="89">
        <f>ROUND(ROUND(L141*X150,0)*AP150,0)-AQ148</f>
        <v>210</v>
      </c>
      <c r="AV150" s="9"/>
    </row>
    <row r="151" spans="1:48" ht="14.25" customHeight="1" x14ac:dyDescent="0.3">
      <c r="A151" s="6">
        <v>22</v>
      </c>
      <c r="B151" s="154">
        <v>4581</v>
      </c>
      <c r="C151" s="49" t="s">
        <v>2947</v>
      </c>
      <c r="D151" s="108"/>
      <c r="E151" s="109"/>
      <c r="F151" s="109"/>
      <c r="G151" s="298" t="s">
        <v>2946</v>
      </c>
      <c r="H151" s="299"/>
      <c r="I151" s="299"/>
      <c r="J151" s="300"/>
      <c r="K151" s="47" t="s">
        <v>2920</v>
      </c>
      <c r="L151" s="164"/>
      <c r="M151" s="165"/>
      <c r="N151" s="186"/>
      <c r="O151" s="186"/>
      <c r="P151" s="30"/>
      <c r="Q151" s="48"/>
      <c r="R151" s="47"/>
      <c r="S151" s="50"/>
      <c r="T151" s="50"/>
      <c r="U151" s="50"/>
      <c r="V151" s="50"/>
      <c r="W151" s="50"/>
      <c r="X151" s="52"/>
      <c r="Y151" s="171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165"/>
      <c r="AP151" s="164"/>
      <c r="AQ151" s="176"/>
      <c r="AR151" s="165"/>
      <c r="AS151" s="165"/>
      <c r="AT151" s="175"/>
      <c r="AU151" s="89">
        <f>ROUND(L153,0)</f>
        <v>429</v>
      </c>
      <c r="AV151" s="9"/>
    </row>
    <row r="152" spans="1:48" ht="14.25" customHeight="1" x14ac:dyDescent="0.3">
      <c r="A152" s="6">
        <v>22</v>
      </c>
      <c r="B152" s="154">
        <v>4582</v>
      </c>
      <c r="C152" s="49" t="s">
        <v>2945</v>
      </c>
      <c r="D152" s="108"/>
      <c r="E152" s="109"/>
      <c r="F152" s="109"/>
      <c r="G152" s="301"/>
      <c r="H152" s="302"/>
      <c r="I152" s="302"/>
      <c r="J152" s="303"/>
      <c r="K152" s="173"/>
      <c r="L152" s="160"/>
      <c r="M152" s="159"/>
      <c r="N152" s="159"/>
      <c r="O152" s="159"/>
      <c r="P152" s="159"/>
      <c r="Q152" s="40"/>
      <c r="R152" s="41"/>
      <c r="S152" s="58"/>
      <c r="T152" s="58"/>
      <c r="U152" s="58"/>
      <c r="V152" s="58"/>
      <c r="W152" s="58"/>
      <c r="X152" s="158"/>
      <c r="Y152" s="74"/>
      <c r="Z152" s="304" t="s">
        <v>2230</v>
      </c>
      <c r="AA152" s="305"/>
      <c r="AB152" s="305"/>
      <c r="AC152" s="305"/>
      <c r="AD152" s="305"/>
      <c r="AE152" s="306"/>
      <c r="AF152" s="62" t="s">
        <v>2244</v>
      </c>
      <c r="AG152" s="62"/>
      <c r="AH152" s="62"/>
      <c r="AI152" s="62"/>
      <c r="AJ152" s="62"/>
      <c r="AK152" s="62"/>
      <c r="AL152" s="62"/>
      <c r="AM152" s="62"/>
      <c r="AN152" s="62"/>
      <c r="AO152" s="50" t="s">
        <v>2224</v>
      </c>
      <c r="AP152" s="25">
        <v>0.7</v>
      </c>
      <c r="AQ152" s="157"/>
      <c r="AR152" s="156"/>
      <c r="AS152" s="156"/>
      <c r="AT152" s="155"/>
      <c r="AU152" s="89">
        <f>ROUND(L153*AP152,0)</f>
        <v>300</v>
      </c>
      <c r="AV152" s="9"/>
    </row>
    <row r="153" spans="1:48" ht="14.25" customHeight="1" x14ac:dyDescent="0.3">
      <c r="A153" s="6">
        <v>22</v>
      </c>
      <c r="B153" s="154" t="s">
        <v>642</v>
      </c>
      <c r="C153" s="49" t="s">
        <v>2944</v>
      </c>
      <c r="D153" s="108"/>
      <c r="E153" s="109"/>
      <c r="F153" s="109"/>
      <c r="G153" s="301"/>
      <c r="H153" s="302"/>
      <c r="I153" s="302"/>
      <c r="J153" s="303"/>
      <c r="K153" s="173"/>
      <c r="L153" s="174">
        <v>429</v>
      </c>
      <c r="M153" s="1" t="s">
        <v>1860</v>
      </c>
      <c r="N153" s="169"/>
      <c r="O153" s="169"/>
      <c r="P153" s="1"/>
      <c r="Q153" s="40"/>
      <c r="R153" s="41"/>
      <c r="S153" s="58"/>
      <c r="T153" s="58"/>
      <c r="U153" s="58"/>
      <c r="V153" s="58"/>
      <c r="W153" s="58"/>
      <c r="X153" s="158"/>
      <c r="Y153" s="74"/>
      <c r="Z153" s="307"/>
      <c r="AA153" s="308"/>
      <c r="AB153" s="308"/>
      <c r="AC153" s="308"/>
      <c r="AD153" s="308"/>
      <c r="AE153" s="309"/>
      <c r="AF153" s="62" t="s">
        <v>2248</v>
      </c>
      <c r="AG153" s="62"/>
      <c r="AH153" s="62"/>
      <c r="AI153" s="62"/>
      <c r="AJ153" s="62"/>
      <c r="AK153" s="62"/>
      <c r="AL153" s="62"/>
      <c r="AM153" s="62"/>
      <c r="AN153" s="62"/>
      <c r="AO153" s="50" t="s">
        <v>1</v>
      </c>
      <c r="AP153" s="142">
        <v>0.5</v>
      </c>
      <c r="AQ153" s="157"/>
      <c r="AR153" s="156"/>
      <c r="AS153" s="156"/>
      <c r="AT153" s="155"/>
      <c r="AU153" s="89">
        <f>ROUND(L153*AP153,0)</f>
        <v>215</v>
      </c>
      <c r="AV153" s="9"/>
    </row>
    <row r="154" spans="1:48" ht="14.25" customHeight="1" x14ac:dyDescent="0.3">
      <c r="A154" s="6">
        <v>22</v>
      </c>
      <c r="B154" s="154">
        <v>4583</v>
      </c>
      <c r="C154" s="49" t="s">
        <v>2943</v>
      </c>
      <c r="D154" s="108"/>
      <c r="E154" s="109"/>
      <c r="F154" s="109"/>
      <c r="G154" s="108"/>
      <c r="H154" s="109"/>
      <c r="I154" s="109"/>
      <c r="J154" s="110"/>
      <c r="K154" s="41"/>
      <c r="L154" s="33"/>
      <c r="M154" s="1"/>
      <c r="N154" s="181"/>
      <c r="O154" s="181"/>
      <c r="P154" s="159"/>
      <c r="Q154" s="40"/>
      <c r="R154" s="166" t="s">
        <v>2234</v>
      </c>
      <c r="S154" s="62"/>
      <c r="T154" s="62"/>
      <c r="U154" s="62"/>
      <c r="V154" s="62"/>
      <c r="W154" s="62"/>
      <c r="X154" s="168"/>
      <c r="Y154" s="167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50"/>
      <c r="AP154" s="51"/>
      <c r="AQ154" s="173"/>
      <c r="AR154" s="159"/>
      <c r="AS154" s="159"/>
      <c r="AT154" s="161"/>
      <c r="AU154" s="89">
        <f>ROUND(L153*X156,0)</f>
        <v>414</v>
      </c>
      <c r="AV154" s="9"/>
    </row>
    <row r="155" spans="1:48" ht="14.25" customHeight="1" x14ac:dyDescent="0.3">
      <c r="A155" s="6">
        <v>22</v>
      </c>
      <c r="B155" s="154">
        <v>4584</v>
      </c>
      <c r="C155" s="49" t="s">
        <v>2942</v>
      </c>
      <c r="D155" s="108"/>
      <c r="E155" s="109"/>
      <c r="F155" s="109"/>
      <c r="G155" s="41"/>
      <c r="H155" s="1"/>
      <c r="I155" s="1"/>
      <c r="J155" s="1"/>
      <c r="K155" s="173"/>
      <c r="L155" s="160"/>
      <c r="M155" s="159"/>
      <c r="N155" s="181"/>
      <c r="O155" s="181"/>
      <c r="P155" s="159"/>
      <c r="Q155" s="40"/>
      <c r="R155" s="67" t="s">
        <v>2231</v>
      </c>
      <c r="S155" s="58"/>
      <c r="T155" s="58"/>
      <c r="U155" s="58"/>
      <c r="V155" s="58"/>
      <c r="W155" s="58"/>
      <c r="X155" s="158"/>
      <c r="Y155" s="74"/>
      <c r="Z155" s="304" t="s">
        <v>2230</v>
      </c>
      <c r="AA155" s="305"/>
      <c r="AB155" s="305"/>
      <c r="AC155" s="305"/>
      <c r="AD155" s="305"/>
      <c r="AE155" s="306"/>
      <c r="AF155" s="62" t="s">
        <v>2244</v>
      </c>
      <c r="AG155" s="62"/>
      <c r="AH155" s="62"/>
      <c r="AI155" s="62"/>
      <c r="AJ155" s="62"/>
      <c r="AK155" s="62"/>
      <c r="AL155" s="62"/>
      <c r="AM155" s="62"/>
      <c r="AN155" s="62"/>
      <c r="AO155" s="50" t="s">
        <v>2224</v>
      </c>
      <c r="AP155" s="25">
        <v>0.7</v>
      </c>
      <c r="AQ155" s="157"/>
      <c r="AR155" s="156"/>
      <c r="AS155" s="156"/>
      <c r="AT155" s="155"/>
      <c r="AU155" s="89">
        <f>ROUND(ROUND(L153*X156,0)*AP155,0)</f>
        <v>290</v>
      </c>
      <c r="AV155" s="9"/>
    </row>
    <row r="156" spans="1:48" ht="14.25" customHeight="1" x14ac:dyDescent="0.3">
      <c r="A156" s="6">
        <v>22</v>
      </c>
      <c r="B156" s="154" t="s">
        <v>641</v>
      </c>
      <c r="C156" s="49" t="s">
        <v>2941</v>
      </c>
      <c r="D156" s="108"/>
      <c r="E156" s="109"/>
      <c r="F156" s="109"/>
      <c r="G156" s="41"/>
      <c r="H156" s="1"/>
      <c r="I156" s="1"/>
      <c r="J156" s="1"/>
      <c r="K156" s="173"/>
      <c r="L156" s="160"/>
      <c r="M156" s="159"/>
      <c r="N156" s="181"/>
      <c r="O156" s="181"/>
      <c r="P156" s="159"/>
      <c r="Q156" s="40"/>
      <c r="R156" s="67"/>
      <c r="S156" s="58"/>
      <c r="T156" s="58"/>
      <c r="U156" s="58"/>
      <c r="V156" s="58"/>
      <c r="W156" s="127" t="s">
        <v>2224</v>
      </c>
      <c r="X156" s="150">
        <v>0.96499999999999997</v>
      </c>
      <c r="Y156" s="74"/>
      <c r="Z156" s="307"/>
      <c r="AA156" s="308"/>
      <c r="AB156" s="308"/>
      <c r="AC156" s="308"/>
      <c r="AD156" s="308"/>
      <c r="AE156" s="309"/>
      <c r="AF156" s="62" t="s">
        <v>2248</v>
      </c>
      <c r="AG156" s="62"/>
      <c r="AH156" s="62"/>
      <c r="AI156" s="62"/>
      <c r="AJ156" s="62"/>
      <c r="AK156" s="62"/>
      <c r="AL156" s="62"/>
      <c r="AM156" s="62"/>
      <c r="AN156" s="62"/>
      <c r="AO156" s="50" t="s">
        <v>1</v>
      </c>
      <c r="AP156" s="142">
        <v>0.5</v>
      </c>
      <c r="AQ156" s="157"/>
      <c r="AR156" s="156"/>
      <c r="AS156" s="156"/>
      <c r="AT156" s="155"/>
      <c r="AU156" s="89">
        <f>ROUND(ROUND(L153*X156,0)*AP156,0)</f>
        <v>207</v>
      </c>
      <c r="AV156" s="9"/>
    </row>
    <row r="157" spans="1:48" ht="14.25" customHeight="1" x14ac:dyDescent="0.3">
      <c r="A157" s="6">
        <v>22</v>
      </c>
      <c r="B157" s="154" t="s">
        <v>640</v>
      </c>
      <c r="C157" s="49" t="s">
        <v>2940</v>
      </c>
      <c r="D157" s="108"/>
      <c r="E157" s="109"/>
      <c r="F157" s="109"/>
      <c r="G157" s="55"/>
      <c r="H157" s="54"/>
      <c r="I157" s="54"/>
      <c r="J157" s="54"/>
      <c r="K157" s="41"/>
      <c r="L157" s="160"/>
      <c r="M157" s="159"/>
      <c r="N157" s="181"/>
      <c r="O157" s="181"/>
      <c r="P157" s="1"/>
      <c r="Q157" s="40"/>
      <c r="R157" s="47"/>
      <c r="S157" s="50"/>
      <c r="T157" s="50"/>
      <c r="U157" s="50"/>
      <c r="V157" s="50"/>
      <c r="W157" s="50"/>
      <c r="X157" s="52"/>
      <c r="Y157" s="171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165"/>
      <c r="AP157" s="164"/>
      <c r="AQ157" s="310" t="s">
        <v>2255</v>
      </c>
      <c r="AR157" s="311"/>
      <c r="AS157" s="311"/>
      <c r="AT157" s="312"/>
      <c r="AU157" s="89">
        <f>ROUND(L153,0)-AQ160</f>
        <v>424</v>
      </c>
      <c r="AV157" s="9"/>
    </row>
    <row r="158" spans="1:48" ht="14.25" customHeight="1" x14ac:dyDescent="0.3">
      <c r="A158" s="6">
        <v>22</v>
      </c>
      <c r="B158" s="154" t="s">
        <v>639</v>
      </c>
      <c r="C158" s="49" t="s">
        <v>2939</v>
      </c>
      <c r="D158" s="108"/>
      <c r="E158" s="109"/>
      <c r="F158" s="109"/>
      <c r="G158" s="55"/>
      <c r="H158" s="54"/>
      <c r="I158" s="54"/>
      <c r="J158" s="54"/>
      <c r="K158" s="173"/>
      <c r="L158" s="160"/>
      <c r="M158" s="159"/>
      <c r="N158" s="159"/>
      <c r="O158" s="159"/>
      <c r="P158" s="159"/>
      <c r="Q158" s="40"/>
      <c r="R158" s="41"/>
      <c r="S158" s="58"/>
      <c r="T158" s="58"/>
      <c r="U158" s="58"/>
      <c r="V158" s="58"/>
      <c r="W158" s="58"/>
      <c r="X158" s="158"/>
      <c r="Y158" s="74"/>
      <c r="Z158" s="304" t="s">
        <v>2230</v>
      </c>
      <c r="AA158" s="305"/>
      <c r="AB158" s="305"/>
      <c r="AC158" s="305"/>
      <c r="AD158" s="305"/>
      <c r="AE158" s="306"/>
      <c r="AF158" s="62" t="s">
        <v>2244</v>
      </c>
      <c r="AG158" s="62"/>
      <c r="AH158" s="62"/>
      <c r="AI158" s="62"/>
      <c r="AJ158" s="62"/>
      <c r="AK158" s="62"/>
      <c r="AL158" s="62"/>
      <c r="AM158" s="62"/>
      <c r="AN158" s="62"/>
      <c r="AO158" s="50" t="s">
        <v>2224</v>
      </c>
      <c r="AP158" s="25">
        <v>0.7</v>
      </c>
      <c r="AQ158" s="313"/>
      <c r="AR158" s="314"/>
      <c r="AS158" s="314"/>
      <c r="AT158" s="315"/>
      <c r="AU158" s="89">
        <f>ROUND(L153*AP158,0)-AQ160</f>
        <v>295</v>
      </c>
      <c r="AV158" s="9"/>
    </row>
    <row r="159" spans="1:48" ht="14.25" customHeight="1" x14ac:dyDescent="0.3">
      <c r="A159" s="6">
        <v>22</v>
      </c>
      <c r="B159" s="154" t="s">
        <v>638</v>
      </c>
      <c r="C159" s="49" t="s">
        <v>2938</v>
      </c>
      <c r="D159" s="108"/>
      <c r="E159" s="109"/>
      <c r="F159" s="109"/>
      <c r="G159" s="55"/>
      <c r="H159" s="54"/>
      <c r="I159" s="54"/>
      <c r="J159" s="54"/>
      <c r="K159" s="173"/>
      <c r="L159" s="196"/>
      <c r="M159" s="1"/>
      <c r="N159" s="169"/>
      <c r="O159" s="169"/>
      <c r="P159" s="1"/>
      <c r="Q159" s="40"/>
      <c r="R159" s="41"/>
      <c r="S159" s="58"/>
      <c r="T159" s="58"/>
      <c r="U159" s="58"/>
      <c r="V159" s="58"/>
      <c r="W159" s="58"/>
      <c r="X159" s="158"/>
      <c r="Y159" s="74"/>
      <c r="Z159" s="307"/>
      <c r="AA159" s="308"/>
      <c r="AB159" s="308"/>
      <c r="AC159" s="308"/>
      <c r="AD159" s="308"/>
      <c r="AE159" s="309"/>
      <c r="AF159" s="62" t="s">
        <v>2248</v>
      </c>
      <c r="AG159" s="62"/>
      <c r="AH159" s="62"/>
      <c r="AI159" s="62"/>
      <c r="AJ159" s="62"/>
      <c r="AK159" s="62"/>
      <c r="AL159" s="62"/>
      <c r="AM159" s="62"/>
      <c r="AN159" s="62"/>
      <c r="AO159" s="50" t="s">
        <v>1</v>
      </c>
      <c r="AP159" s="142">
        <v>0.5</v>
      </c>
      <c r="AQ159" s="313"/>
      <c r="AR159" s="314"/>
      <c r="AS159" s="314"/>
      <c r="AT159" s="315"/>
      <c r="AU159" s="89">
        <f>ROUND(L153*AP159,0)-AQ160</f>
        <v>210</v>
      </c>
      <c r="AV159" s="9"/>
    </row>
    <row r="160" spans="1:48" ht="14.25" customHeight="1" x14ac:dyDescent="0.3">
      <c r="A160" s="6">
        <v>22</v>
      </c>
      <c r="B160" s="154" t="s">
        <v>637</v>
      </c>
      <c r="C160" s="49" t="s">
        <v>2937</v>
      </c>
      <c r="D160" s="108"/>
      <c r="E160" s="109"/>
      <c r="F160" s="109"/>
      <c r="G160" s="55"/>
      <c r="H160" s="54"/>
      <c r="I160" s="54"/>
      <c r="J160" s="54"/>
      <c r="K160" s="41"/>
      <c r="L160" s="33"/>
      <c r="M160" s="1"/>
      <c r="N160" s="181"/>
      <c r="O160" s="181"/>
      <c r="P160" s="159"/>
      <c r="Q160" s="40"/>
      <c r="R160" s="166" t="s">
        <v>2234</v>
      </c>
      <c r="S160" s="62"/>
      <c r="T160" s="62"/>
      <c r="U160" s="62"/>
      <c r="V160" s="62"/>
      <c r="W160" s="62"/>
      <c r="X160" s="168"/>
      <c r="Y160" s="167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50"/>
      <c r="AP160" s="51"/>
      <c r="AQ160" s="163">
        <v>5</v>
      </c>
      <c r="AR160" s="162" t="s">
        <v>2897</v>
      </c>
      <c r="AS160" s="162"/>
      <c r="AT160" s="161"/>
      <c r="AU160" s="89">
        <f>ROUND(L153*X162,0)-AQ160</f>
        <v>409</v>
      </c>
      <c r="AV160" s="9"/>
    </row>
    <row r="161" spans="1:48" ht="14.25" customHeight="1" x14ac:dyDescent="0.3">
      <c r="A161" s="6">
        <v>22</v>
      </c>
      <c r="B161" s="154" t="s">
        <v>636</v>
      </c>
      <c r="C161" s="49" t="s">
        <v>2936</v>
      </c>
      <c r="D161" s="108"/>
      <c r="E161" s="109"/>
      <c r="F161" s="109"/>
      <c r="G161" s="41"/>
      <c r="H161" s="1"/>
      <c r="I161" s="1"/>
      <c r="J161" s="1"/>
      <c r="K161" s="173"/>
      <c r="L161" s="160"/>
      <c r="M161" s="159"/>
      <c r="N161" s="181"/>
      <c r="O161" s="181"/>
      <c r="P161" s="159"/>
      <c r="Q161" s="40"/>
      <c r="R161" s="67" t="s">
        <v>2231</v>
      </c>
      <c r="S161" s="58"/>
      <c r="T161" s="58"/>
      <c r="U161" s="58"/>
      <c r="V161" s="58"/>
      <c r="W161" s="58"/>
      <c r="X161" s="158"/>
      <c r="Y161" s="74"/>
      <c r="Z161" s="304" t="s">
        <v>2230</v>
      </c>
      <c r="AA161" s="305"/>
      <c r="AB161" s="305"/>
      <c r="AC161" s="305"/>
      <c r="AD161" s="305"/>
      <c r="AE161" s="306"/>
      <c r="AF161" s="62" t="s">
        <v>2244</v>
      </c>
      <c r="AG161" s="62"/>
      <c r="AH161" s="62"/>
      <c r="AI161" s="62"/>
      <c r="AJ161" s="62"/>
      <c r="AK161" s="62"/>
      <c r="AL161" s="62"/>
      <c r="AM161" s="62"/>
      <c r="AN161" s="62"/>
      <c r="AO161" s="50" t="s">
        <v>2224</v>
      </c>
      <c r="AP161" s="25">
        <v>0.7</v>
      </c>
      <c r="AQ161" s="157"/>
      <c r="AR161" s="156"/>
      <c r="AS161" s="156"/>
      <c r="AT161" s="155"/>
      <c r="AU161" s="89">
        <f>ROUND(ROUND(L153*X162,0)*AP161,0)-AQ160</f>
        <v>285</v>
      </c>
      <c r="AV161" s="9"/>
    </row>
    <row r="162" spans="1:48" ht="14.25" customHeight="1" x14ac:dyDescent="0.3">
      <c r="A162" s="6">
        <v>22</v>
      </c>
      <c r="B162" s="154" t="s">
        <v>635</v>
      </c>
      <c r="C162" s="49" t="s">
        <v>2935</v>
      </c>
      <c r="D162" s="108"/>
      <c r="E162" s="109"/>
      <c r="F162" s="109"/>
      <c r="G162" s="41"/>
      <c r="H162" s="1"/>
      <c r="I162" s="1"/>
      <c r="J162" s="1"/>
      <c r="K162" s="173"/>
      <c r="L162" s="160"/>
      <c r="M162" s="159"/>
      <c r="N162" s="181"/>
      <c r="O162" s="181"/>
      <c r="P162" s="159"/>
      <c r="Q162" s="40"/>
      <c r="R162" s="13"/>
      <c r="S162" s="7"/>
      <c r="T162" s="7"/>
      <c r="U162" s="7"/>
      <c r="V162" s="7"/>
      <c r="W162" s="107" t="s">
        <v>2224</v>
      </c>
      <c r="X162" s="150">
        <v>0.96499999999999997</v>
      </c>
      <c r="Y162" s="149"/>
      <c r="Z162" s="307"/>
      <c r="AA162" s="308"/>
      <c r="AB162" s="308"/>
      <c r="AC162" s="308"/>
      <c r="AD162" s="308"/>
      <c r="AE162" s="309"/>
      <c r="AF162" s="62" t="s">
        <v>2248</v>
      </c>
      <c r="AG162" s="62"/>
      <c r="AH162" s="62"/>
      <c r="AI162" s="62"/>
      <c r="AJ162" s="62"/>
      <c r="AK162" s="62"/>
      <c r="AL162" s="62"/>
      <c r="AM162" s="62"/>
      <c r="AN162" s="62"/>
      <c r="AO162" s="50" t="s">
        <v>1</v>
      </c>
      <c r="AP162" s="142">
        <v>0.5</v>
      </c>
      <c r="AQ162" s="172"/>
      <c r="AR162" s="146"/>
      <c r="AS162" s="146"/>
      <c r="AT162" s="145"/>
      <c r="AU162" s="89">
        <f>ROUND(ROUND(L153*X162,0)*AP162,0)-AQ160</f>
        <v>202</v>
      </c>
      <c r="AV162" s="9"/>
    </row>
    <row r="163" spans="1:48" ht="14.25" customHeight="1" x14ac:dyDescent="0.3">
      <c r="A163" s="6">
        <v>22</v>
      </c>
      <c r="B163" s="154">
        <v>4585</v>
      </c>
      <c r="C163" s="49" t="s">
        <v>2934</v>
      </c>
      <c r="D163" s="108"/>
      <c r="E163" s="109"/>
      <c r="F163" s="109"/>
      <c r="G163" s="41"/>
      <c r="H163" s="1"/>
      <c r="I163" s="1"/>
      <c r="J163" s="159"/>
      <c r="K163" s="47" t="s">
        <v>2907</v>
      </c>
      <c r="L163" s="164"/>
      <c r="M163" s="165"/>
      <c r="N163" s="186"/>
      <c r="O163" s="186"/>
      <c r="P163" s="30"/>
      <c r="Q163" s="48"/>
      <c r="R163" s="47"/>
      <c r="S163" s="50"/>
      <c r="T163" s="50"/>
      <c r="U163" s="50"/>
      <c r="V163" s="50"/>
      <c r="W163" s="50"/>
      <c r="X163" s="52"/>
      <c r="Y163" s="171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165"/>
      <c r="AP163" s="164"/>
      <c r="AQ163" s="176"/>
      <c r="AR163" s="165"/>
      <c r="AS163" s="165"/>
      <c r="AT163" s="175"/>
      <c r="AU163" s="89">
        <f>ROUND(L165,0)</f>
        <v>429</v>
      </c>
      <c r="AV163" s="9"/>
    </row>
    <row r="164" spans="1:48" ht="14.25" customHeight="1" x14ac:dyDescent="0.3">
      <c r="A164" s="6">
        <v>22</v>
      </c>
      <c r="B164" s="154">
        <v>4586</v>
      </c>
      <c r="C164" s="49" t="s">
        <v>2933</v>
      </c>
      <c r="D164" s="108"/>
      <c r="E164" s="109"/>
      <c r="F164" s="109"/>
      <c r="G164" s="41"/>
      <c r="H164" s="1"/>
      <c r="I164" s="1"/>
      <c r="J164" s="159"/>
      <c r="K164" s="173"/>
      <c r="L164" s="160"/>
      <c r="M164" s="159"/>
      <c r="N164" s="159"/>
      <c r="O164" s="159"/>
      <c r="P164" s="159"/>
      <c r="Q164" s="40"/>
      <c r="R164" s="41"/>
      <c r="S164" s="58"/>
      <c r="T164" s="58"/>
      <c r="U164" s="58"/>
      <c r="V164" s="58"/>
      <c r="W164" s="58"/>
      <c r="X164" s="158"/>
      <c r="Y164" s="74"/>
      <c r="Z164" s="304" t="s">
        <v>2230</v>
      </c>
      <c r="AA164" s="305"/>
      <c r="AB164" s="305"/>
      <c r="AC164" s="305"/>
      <c r="AD164" s="305"/>
      <c r="AE164" s="306"/>
      <c r="AF164" s="62" t="s">
        <v>2244</v>
      </c>
      <c r="AG164" s="62"/>
      <c r="AH164" s="62"/>
      <c r="AI164" s="62"/>
      <c r="AJ164" s="62"/>
      <c r="AK164" s="62"/>
      <c r="AL164" s="62"/>
      <c r="AM164" s="62"/>
      <c r="AN164" s="62"/>
      <c r="AO164" s="50" t="s">
        <v>2224</v>
      </c>
      <c r="AP164" s="25">
        <v>0.7</v>
      </c>
      <c r="AQ164" s="157"/>
      <c r="AR164" s="156"/>
      <c r="AS164" s="156"/>
      <c r="AT164" s="155"/>
      <c r="AU164" s="89">
        <f>ROUND(L165*AP164,0)</f>
        <v>300</v>
      </c>
      <c r="AV164" s="9"/>
    </row>
    <row r="165" spans="1:48" ht="14.25" customHeight="1" x14ac:dyDescent="0.3">
      <c r="A165" s="6">
        <v>22</v>
      </c>
      <c r="B165" s="154" t="s">
        <v>634</v>
      </c>
      <c r="C165" s="49" t="s">
        <v>2932</v>
      </c>
      <c r="D165" s="108"/>
      <c r="E165" s="109"/>
      <c r="F165" s="109"/>
      <c r="G165" s="41"/>
      <c r="H165" s="1"/>
      <c r="I165" s="1"/>
      <c r="J165" s="159"/>
      <c r="K165" s="173"/>
      <c r="L165" s="174">
        <v>429</v>
      </c>
      <c r="M165" s="1" t="s">
        <v>1860</v>
      </c>
      <c r="N165" s="169"/>
      <c r="O165" s="169"/>
      <c r="P165" s="1"/>
      <c r="Q165" s="40"/>
      <c r="R165" s="41"/>
      <c r="S165" s="58"/>
      <c r="T165" s="58"/>
      <c r="U165" s="58"/>
      <c r="V165" s="58"/>
      <c r="W165" s="58"/>
      <c r="X165" s="158"/>
      <c r="Y165" s="74"/>
      <c r="Z165" s="307"/>
      <c r="AA165" s="308"/>
      <c r="AB165" s="308"/>
      <c r="AC165" s="308"/>
      <c r="AD165" s="308"/>
      <c r="AE165" s="309"/>
      <c r="AF165" s="62" t="s">
        <v>2248</v>
      </c>
      <c r="AG165" s="62"/>
      <c r="AH165" s="62"/>
      <c r="AI165" s="62"/>
      <c r="AJ165" s="62"/>
      <c r="AK165" s="62"/>
      <c r="AL165" s="62"/>
      <c r="AM165" s="62"/>
      <c r="AN165" s="62"/>
      <c r="AO165" s="50" t="s">
        <v>1</v>
      </c>
      <c r="AP165" s="142">
        <v>0.5</v>
      </c>
      <c r="AQ165" s="157"/>
      <c r="AR165" s="156"/>
      <c r="AS165" s="156"/>
      <c r="AT165" s="155"/>
      <c r="AU165" s="89">
        <f>ROUND(L165*AP165,0)</f>
        <v>215</v>
      </c>
      <c r="AV165" s="9"/>
    </row>
    <row r="166" spans="1:48" ht="14.25" customHeight="1" x14ac:dyDescent="0.3">
      <c r="A166" s="6">
        <v>22</v>
      </c>
      <c r="B166" s="154">
        <v>4587</v>
      </c>
      <c r="C166" s="49" t="s">
        <v>2931</v>
      </c>
      <c r="D166" s="108"/>
      <c r="E166" s="109"/>
      <c r="F166" s="109"/>
      <c r="G166" s="41"/>
      <c r="H166" s="1"/>
      <c r="I166" s="1"/>
      <c r="J166" s="159"/>
      <c r="K166" s="173"/>
      <c r="L166" s="160"/>
      <c r="M166" s="159"/>
      <c r="N166" s="169"/>
      <c r="O166" s="169"/>
      <c r="P166" s="1"/>
      <c r="Q166" s="40"/>
      <c r="R166" s="166" t="s">
        <v>2234</v>
      </c>
      <c r="S166" s="62"/>
      <c r="T166" s="62"/>
      <c r="U166" s="62"/>
      <c r="V166" s="62"/>
      <c r="W166" s="62"/>
      <c r="X166" s="168"/>
      <c r="Y166" s="167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50"/>
      <c r="AP166" s="51"/>
      <c r="AQ166" s="173"/>
      <c r="AR166" s="159"/>
      <c r="AS166" s="159"/>
      <c r="AT166" s="161"/>
      <c r="AU166" s="89">
        <f>ROUND(L165*X168,0)</f>
        <v>414</v>
      </c>
      <c r="AV166" s="9"/>
    </row>
    <row r="167" spans="1:48" ht="14.25" customHeight="1" x14ac:dyDescent="0.3">
      <c r="A167" s="6">
        <v>22</v>
      </c>
      <c r="B167" s="154">
        <v>4588</v>
      </c>
      <c r="C167" s="49" t="s">
        <v>2930</v>
      </c>
      <c r="D167" s="108"/>
      <c r="E167" s="109"/>
      <c r="F167" s="109"/>
      <c r="G167" s="41"/>
      <c r="H167" s="1"/>
      <c r="I167" s="1"/>
      <c r="J167" s="159"/>
      <c r="K167" s="173"/>
      <c r="L167" s="160"/>
      <c r="M167" s="159"/>
      <c r="N167" s="169"/>
      <c r="O167" s="169"/>
      <c r="P167" s="1"/>
      <c r="Q167" s="40"/>
      <c r="R167" s="67" t="s">
        <v>2231</v>
      </c>
      <c r="S167" s="58"/>
      <c r="T167" s="58"/>
      <c r="U167" s="58"/>
      <c r="V167" s="58"/>
      <c r="W167" s="58"/>
      <c r="X167" s="158"/>
      <c r="Y167" s="74"/>
      <c r="Z167" s="304" t="s">
        <v>2230</v>
      </c>
      <c r="AA167" s="305"/>
      <c r="AB167" s="305"/>
      <c r="AC167" s="305"/>
      <c r="AD167" s="305"/>
      <c r="AE167" s="306"/>
      <c r="AF167" s="62" t="s">
        <v>2244</v>
      </c>
      <c r="AG167" s="62"/>
      <c r="AH167" s="62"/>
      <c r="AI167" s="62"/>
      <c r="AJ167" s="62"/>
      <c r="AK167" s="62"/>
      <c r="AL167" s="62"/>
      <c r="AM167" s="62"/>
      <c r="AN167" s="62"/>
      <c r="AO167" s="50" t="s">
        <v>2224</v>
      </c>
      <c r="AP167" s="25">
        <v>0.7</v>
      </c>
      <c r="AQ167" s="157"/>
      <c r="AR167" s="156"/>
      <c r="AS167" s="156"/>
      <c r="AT167" s="155"/>
      <c r="AU167" s="89">
        <f>ROUND(ROUND(L165*X168,0)*AP167,0)</f>
        <v>290</v>
      </c>
      <c r="AV167" s="9"/>
    </row>
    <row r="168" spans="1:48" ht="14.25" customHeight="1" x14ac:dyDescent="0.3">
      <c r="A168" s="6">
        <v>22</v>
      </c>
      <c r="B168" s="154" t="s">
        <v>633</v>
      </c>
      <c r="C168" s="49" t="s">
        <v>2929</v>
      </c>
      <c r="D168" s="108"/>
      <c r="E168" s="109"/>
      <c r="F168" s="109"/>
      <c r="G168" s="41"/>
      <c r="H168" s="1"/>
      <c r="I168" s="1"/>
      <c r="J168" s="159"/>
      <c r="K168" s="173"/>
      <c r="L168" s="160"/>
      <c r="M168" s="159"/>
      <c r="N168" s="169"/>
      <c r="O168" s="169"/>
      <c r="P168" s="1"/>
      <c r="Q168" s="40"/>
      <c r="R168" s="67"/>
      <c r="S168" s="58"/>
      <c r="T168" s="58"/>
      <c r="U168" s="58"/>
      <c r="V168" s="58"/>
      <c r="W168" s="127" t="s">
        <v>2224</v>
      </c>
      <c r="X168" s="150">
        <v>0.96499999999999997</v>
      </c>
      <c r="Y168" s="74"/>
      <c r="Z168" s="307"/>
      <c r="AA168" s="308"/>
      <c r="AB168" s="308"/>
      <c r="AC168" s="308"/>
      <c r="AD168" s="308"/>
      <c r="AE168" s="309"/>
      <c r="AF168" s="62" t="s">
        <v>2248</v>
      </c>
      <c r="AG168" s="62"/>
      <c r="AH168" s="62"/>
      <c r="AI168" s="62"/>
      <c r="AJ168" s="62"/>
      <c r="AK168" s="62"/>
      <c r="AL168" s="62"/>
      <c r="AM168" s="62"/>
      <c r="AN168" s="62"/>
      <c r="AO168" s="50" t="s">
        <v>1</v>
      </c>
      <c r="AP168" s="142">
        <v>0.5</v>
      </c>
      <c r="AQ168" s="157"/>
      <c r="AR168" s="156"/>
      <c r="AS168" s="156"/>
      <c r="AT168" s="155"/>
      <c r="AU168" s="89">
        <f>ROUND(ROUND(L165*X168,0)*AP168,0)</f>
        <v>207</v>
      </c>
      <c r="AV168" s="9"/>
    </row>
    <row r="169" spans="1:48" ht="14.25" customHeight="1" x14ac:dyDescent="0.3">
      <c r="A169" s="6">
        <v>22</v>
      </c>
      <c r="B169" s="154" t="s">
        <v>632</v>
      </c>
      <c r="C169" s="49" t="s">
        <v>2928</v>
      </c>
      <c r="D169" s="108"/>
      <c r="E169" s="109"/>
      <c r="F169" s="109"/>
      <c r="G169" s="41"/>
      <c r="H169" s="1"/>
      <c r="I169" s="1"/>
      <c r="J169" s="159"/>
      <c r="K169" s="41"/>
      <c r="L169" s="160"/>
      <c r="M169" s="159"/>
      <c r="N169" s="181"/>
      <c r="O169" s="181"/>
      <c r="P169" s="1"/>
      <c r="Q169" s="40"/>
      <c r="R169" s="47"/>
      <c r="S169" s="50"/>
      <c r="T169" s="50"/>
      <c r="U169" s="50"/>
      <c r="V169" s="50"/>
      <c r="W169" s="50"/>
      <c r="X169" s="52"/>
      <c r="Y169" s="171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165"/>
      <c r="AP169" s="164"/>
      <c r="AQ169" s="310" t="s">
        <v>2255</v>
      </c>
      <c r="AR169" s="311"/>
      <c r="AS169" s="311"/>
      <c r="AT169" s="312"/>
      <c r="AU169" s="89">
        <f>ROUND(L165,0)-AQ172</f>
        <v>424</v>
      </c>
      <c r="AV169" s="9"/>
    </row>
    <row r="170" spans="1:48" ht="14.25" customHeight="1" x14ac:dyDescent="0.3">
      <c r="A170" s="6">
        <v>22</v>
      </c>
      <c r="B170" s="154" t="s">
        <v>631</v>
      </c>
      <c r="C170" s="49" t="s">
        <v>2927</v>
      </c>
      <c r="D170" s="108"/>
      <c r="E170" s="109"/>
      <c r="F170" s="109"/>
      <c r="G170" s="41"/>
      <c r="H170" s="1"/>
      <c r="I170" s="1"/>
      <c r="J170" s="159"/>
      <c r="K170" s="173"/>
      <c r="L170" s="160"/>
      <c r="M170" s="159"/>
      <c r="N170" s="159"/>
      <c r="O170" s="159"/>
      <c r="P170" s="159"/>
      <c r="Q170" s="40"/>
      <c r="R170" s="41"/>
      <c r="S170" s="58"/>
      <c r="T170" s="58"/>
      <c r="U170" s="58"/>
      <c r="V170" s="58"/>
      <c r="W170" s="58"/>
      <c r="X170" s="158"/>
      <c r="Y170" s="74"/>
      <c r="Z170" s="304" t="s">
        <v>2230</v>
      </c>
      <c r="AA170" s="305"/>
      <c r="AB170" s="305"/>
      <c r="AC170" s="305"/>
      <c r="AD170" s="305"/>
      <c r="AE170" s="306"/>
      <c r="AF170" s="62" t="s">
        <v>2244</v>
      </c>
      <c r="AG170" s="62"/>
      <c r="AH170" s="62"/>
      <c r="AI170" s="62"/>
      <c r="AJ170" s="62"/>
      <c r="AK170" s="62"/>
      <c r="AL170" s="62"/>
      <c r="AM170" s="62"/>
      <c r="AN170" s="62"/>
      <c r="AO170" s="50" t="s">
        <v>2224</v>
      </c>
      <c r="AP170" s="25">
        <v>0.7</v>
      </c>
      <c r="AQ170" s="313"/>
      <c r="AR170" s="314"/>
      <c r="AS170" s="314"/>
      <c r="AT170" s="315"/>
      <c r="AU170" s="89">
        <f>ROUND(L165*AP170,0)-AQ172</f>
        <v>295</v>
      </c>
      <c r="AV170" s="9"/>
    </row>
    <row r="171" spans="1:48" ht="14.25" customHeight="1" x14ac:dyDescent="0.3">
      <c r="A171" s="6">
        <v>22</v>
      </c>
      <c r="B171" s="154" t="s">
        <v>630</v>
      </c>
      <c r="C171" s="49" t="s">
        <v>2926</v>
      </c>
      <c r="D171" s="108"/>
      <c r="E171" s="109"/>
      <c r="F171" s="109"/>
      <c r="G171" s="41"/>
      <c r="H171" s="1"/>
      <c r="I171" s="1"/>
      <c r="J171" s="159"/>
      <c r="K171" s="173"/>
      <c r="L171" s="196"/>
      <c r="M171" s="1"/>
      <c r="N171" s="169"/>
      <c r="O171" s="169"/>
      <c r="P171" s="1"/>
      <c r="Q171" s="40"/>
      <c r="R171" s="41"/>
      <c r="S171" s="58"/>
      <c r="T171" s="58"/>
      <c r="U171" s="58"/>
      <c r="V171" s="58"/>
      <c r="W171" s="58"/>
      <c r="X171" s="158"/>
      <c r="Y171" s="74"/>
      <c r="Z171" s="307"/>
      <c r="AA171" s="308"/>
      <c r="AB171" s="308"/>
      <c r="AC171" s="308"/>
      <c r="AD171" s="308"/>
      <c r="AE171" s="309"/>
      <c r="AF171" s="62" t="s">
        <v>2248</v>
      </c>
      <c r="AG171" s="62"/>
      <c r="AH171" s="62"/>
      <c r="AI171" s="62"/>
      <c r="AJ171" s="62"/>
      <c r="AK171" s="62"/>
      <c r="AL171" s="62"/>
      <c r="AM171" s="62"/>
      <c r="AN171" s="62"/>
      <c r="AO171" s="50" t="s">
        <v>1</v>
      </c>
      <c r="AP171" s="142">
        <v>0.5</v>
      </c>
      <c r="AQ171" s="313"/>
      <c r="AR171" s="314"/>
      <c r="AS171" s="314"/>
      <c r="AT171" s="315"/>
      <c r="AU171" s="89">
        <f>ROUND(L165*AP171,0)-AQ172</f>
        <v>210</v>
      </c>
      <c r="AV171" s="9"/>
    </row>
    <row r="172" spans="1:48" ht="14.25" customHeight="1" x14ac:dyDescent="0.3">
      <c r="A172" s="6">
        <v>22</v>
      </c>
      <c r="B172" s="154" t="s">
        <v>629</v>
      </c>
      <c r="C172" s="49" t="s">
        <v>2925</v>
      </c>
      <c r="D172" s="108"/>
      <c r="E172" s="109"/>
      <c r="F172" s="109"/>
      <c r="G172" s="41"/>
      <c r="H172" s="1"/>
      <c r="I172" s="1"/>
      <c r="J172" s="159"/>
      <c r="K172" s="173"/>
      <c r="L172" s="160"/>
      <c r="M172" s="159"/>
      <c r="N172" s="169"/>
      <c r="O172" s="169"/>
      <c r="P172" s="1"/>
      <c r="Q172" s="40"/>
      <c r="R172" s="166" t="s">
        <v>2234</v>
      </c>
      <c r="S172" s="62"/>
      <c r="T172" s="62"/>
      <c r="U172" s="62"/>
      <c r="V172" s="62"/>
      <c r="W172" s="62"/>
      <c r="X172" s="168"/>
      <c r="Y172" s="167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50"/>
      <c r="AP172" s="51"/>
      <c r="AQ172" s="163">
        <v>5</v>
      </c>
      <c r="AR172" s="162" t="s">
        <v>2897</v>
      </c>
      <c r="AS172" s="162"/>
      <c r="AT172" s="161"/>
      <c r="AU172" s="89">
        <f>ROUND(L165*X174,0)-AQ172</f>
        <v>409</v>
      </c>
      <c r="AV172" s="9"/>
    </row>
    <row r="173" spans="1:48" ht="14.25" customHeight="1" x14ac:dyDescent="0.3">
      <c r="A173" s="6">
        <v>22</v>
      </c>
      <c r="B173" s="154" t="s">
        <v>628</v>
      </c>
      <c r="C173" s="49" t="s">
        <v>2924</v>
      </c>
      <c r="D173" s="108"/>
      <c r="E173" s="109"/>
      <c r="F173" s="109"/>
      <c r="G173" s="41"/>
      <c r="H173" s="1"/>
      <c r="I173" s="1"/>
      <c r="J173" s="159"/>
      <c r="K173" s="173"/>
      <c r="L173" s="160"/>
      <c r="M173" s="159"/>
      <c r="N173" s="169"/>
      <c r="O173" s="169"/>
      <c r="P173" s="1"/>
      <c r="Q173" s="40"/>
      <c r="R173" s="67" t="s">
        <v>2231</v>
      </c>
      <c r="S173" s="58"/>
      <c r="T173" s="58"/>
      <c r="U173" s="58"/>
      <c r="V173" s="58"/>
      <c r="W173" s="58"/>
      <c r="X173" s="158"/>
      <c r="Y173" s="74"/>
      <c r="Z173" s="304" t="s">
        <v>2230</v>
      </c>
      <c r="AA173" s="305"/>
      <c r="AB173" s="305"/>
      <c r="AC173" s="305"/>
      <c r="AD173" s="305"/>
      <c r="AE173" s="306"/>
      <c r="AF173" s="62" t="s">
        <v>2244</v>
      </c>
      <c r="AG173" s="62"/>
      <c r="AH173" s="62"/>
      <c r="AI173" s="62"/>
      <c r="AJ173" s="62"/>
      <c r="AK173" s="62"/>
      <c r="AL173" s="62"/>
      <c r="AM173" s="62"/>
      <c r="AN173" s="62"/>
      <c r="AO173" s="50" t="s">
        <v>2224</v>
      </c>
      <c r="AP173" s="25">
        <v>0.7</v>
      </c>
      <c r="AQ173" s="157"/>
      <c r="AR173" s="156"/>
      <c r="AS173" s="156"/>
      <c r="AT173" s="155"/>
      <c r="AU173" s="89">
        <f>ROUND(ROUND(L165*X174,0)*AP173,0)-AQ172</f>
        <v>285</v>
      </c>
      <c r="AV173" s="9"/>
    </row>
    <row r="174" spans="1:48" ht="14.25" customHeight="1" x14ac:dyDescent="0.3">
      <c r="A174" s="6">
        <v>22</v>
      </c>
      <c r="B174" s="154" t="s">
        <v>627</v>
      </c>
      <c r="C174" s="49" t="s">
        <v>2923</v>
      </c>
      <c r="D174" s="108"/>
      <c r="E174" s="109"/>
      <c r="F174" s="109"/>
      <c r="G174" s="39"/>
      <c r="H174" s="4"/>
      <c r="I174" s="4"/>
      <c r="J174" s="152"/>
      <c r="K174" s="173"/>
      <c r="L174" s="160"/>
      <c r="M174" s="159"/>
      <c r="N174" s="169"/>
      <c r="O174" s="169"/>
      <c r="P174" s="1"/>
      <c r="Q174" s="40"/>
      <c r="R174" s="13"/>
      <c r="S174" s="7"/>
      <c r="T174" s="7"/>
      <c r="U174" s="7"/>
      <c r="V174" s="7"/>
      <c r="W174" s="107" t="s">
        <v>2224</v>
      </c>
      <c r="X174" s="150">
        <v>0.96499999999999997</v>
      </c>
      <c r="Y174" s="149"/>
      <c r="Z174" s="307"/>
      <c r="AA174" s="308"/>
      <c r="AB174" s="308"/>
      <c r="AC174" s="308"/>
      <c r="AD174" s="308"/>
      <c r="AE174" s="309"/>
      <c r="AF174" s="62" t="s">
        <v>2248</v>
      </c>
      <c r="AG174" s="62"/>
      <c r="AH174" s="62"/>
      <c r="AI174" s="62"/>
      <c r="AJ174" s="62"/>
      <c r="AK174" s="62"/>
      <c r="AL174" s="62"/>
      <c r="AM174" s="62"/>
      <c r="AN174" s="62"/>
      <c r="AO174" s="50" t="s">
        <v>1</v>
      </c>
      <c r="AP174" s="142">
        <v>0.5</v>
      </c>
      <c r="AQ174" s="172"/>
      <c r="AR174" s="146"/>
      <c r="AS174" s="146"/>
      <c r="AT174" s="145"/>
      <c r="AU174" s="89">
        <f>ROUND(ROUND(L165*X174,0)*AP174,0)-AQ172</f>
        <v>202</v>
      </c>
      <c r="AV174" s="9"/>
    </row>
    <row r="175" spans="1:48" ht="14.25" customHeight="1" x14ac:dyDescent="0.3">
      <c r="A175" s="6">
        <v>22</v>
      </c>
      <c r="B175" s="154">
        <v>4591</v>
      </c>
      <c r="C175" s="49" t="s">
        <v>2922</v>
      </c>
      <c r="D175" s="108"/>
      <c r="E175" s="109"/>
      <c r="F175" s="109"/>
      <c r="G175" s="298" t="s">
        <v>2921</v>
      </c>
      <c r="H175" s="299"/>
      <c r="I175" s="299"/>
      <c r="J175" s="300"/>
      <c r="K175" s="47" t="s">
        <v>2920</v>
      </c>
      <c r="L175" s="164"/>
      <c r="M175" s="165"/>
      <c r="N175" s="186"/>
      <c r="O175" s="186"/>
      <c r="P175" s="30"/>
      <c r="Q175" s="48"/>
      <c r="R175" s="47"/>
      <c r="S175" s="50"/>
      <c r="T175" s="50"/>
      <c r="U175" s="50"/>
      <c r="V175" s="50"/>
      <c r="W175" s="50"/>
      <c r="X175" s="52"/>
      <c r="Y175" s="171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165"/>
      <c r="AP175" s="164"/>
      <c r="AQ175" s="176"/>
      <c r="AR175" s="165"/>
      <c r="AS175" s="165"/>
      <c r="AT175" s="175"/>
      <c r="AU175" s="89">
        <f>ROUND(L177,0)</f>
        <v>412</v>
      </c>
      <c r="AV175" s="9"/>
    </row>
    <row r="176" spans="1:48" ht="14.25" customHeight="1" x14ac:dyDescent="0.3">
      <c r="A176" s="6">
        <v>22</v>
      </c>
      <c r="B176" s="154">
        <v>4592</v>
      </c>
      <c r="C176" s="49" t="s">
        <v>2919</v>
      </c>
      <c r="D176" s="108"/>
      <c r="E176" s="109"/>
      <c r="F176" s="109"/>
      <c r="G176" s="301"/>
      <c r="H176" s="302"/>
      <c r="I176" s="302"/>
      <c r="J176" s="303"/>
      <c r="K176" s="173"/>
      <c r="L176" s="160"/>
      <c r="M176" s="159"/>
      <c r="N176" s="159"/>
      <c r="O176" s="159"/>
      <c r="P176" s="159"/>
      <c r="Q176" s="40"/>
      <c r="R176" s="41"/>
      <c r="S176" s="58"/>
      <c r="T176" s="58"/>
      <c r="U176" s="58"/>
      <c r="V176" s="58"/>
      <c r="W176" s="58"/>
      <c r="X176" s="158"/>
      <c r="Y176" s="74"/>
      <c r="Z176" s="304" t="s">
        <v>2230</v>
      </c>
      <c r="AA176" s="305"/>
      <c r="AB176" s="305"/>
      <c r="AC176" s="305"/>
      <c r="AD176" s="305"/>
      <c r="AE176" s="306"/>
      <c r="AF176" s="62" t="s">
        <v>2244</v>
      </c>
      <c r="AG176" s="62"/>
      <c r="AH176" s="62"/>
      <c r="AI176" s="62"/>
      <c r="AJ176" s="62"/>
      <c r="AK176" s="62"/>
      <c r="AL176" s="62"/>
      <c r="AM176" s="62"/>
      <c r="AN176" s="62"/>
      <c r="AO176" s="50" t="s">
        <v>2224</v>
      </c>
      <c r="AP176" s="25">
        <v>0.7</v>
      </c>
      <c r="AQ176" s="157"/>
      <c r="AR176" s="156"/>
      <c r="AS176" s="156"/>
      <c r="AT176" s="155"/>
      <c r="AU176" s="89">
        <f>ROUND(L177*AP176,0)</f>
        <v>288</v>
      </c>
      <c r="AV176" s="9"/>
    </row>
    <row r="177" spans="1:48" ht="14.25" customHeight="1" x14ac:dyDescent="0.3">
      <c r="A177" s="6">
        <v>22</v>
      </c>
      <c r="B177" s="154" t="s">
        <v>626</v>
      </c>
      <c r="C177" s="49" t="s">
        <v>2918</v>
      </c>
      <c r="D177" s="108"/>
      <c r="E177" s="109"/>
      <c r="F177" s="109"/>
      <c r="G177" s="301"/>
      <c r="H177" s="302"/>
      <c r="I177" s="302"/>
      <c r="J177" s="303"/>
      <c r="K177" s="173"/>
      <c r="L177" s="174">
        <v>412</v>
      </c>
      <c r="M177" s="1" t="s">
        <v>1860</v>
      </c>
      <c r="N177" s="169"/>
      <c r="O177" s="169"/>
      <c r="P177" s="1"/>
      <c r="Q177" s="40"/>
      <c r="R177" s="41"/>
      <c r="S177" s="58"/>
      <c r="T177" s="58"/>
      <c r="U177" s="58"/>
      <c r="V177" s="58"/>
      <c r="W177" s="58"/>
      <c r="X177" s="158"/>
      <c r="Y177" s="74"/>
      <c r="Z177" s="307"/>
      <c r="AA177" s="308"/>
      <c r="AB177" s="308"/>
      <c r="AC177" s="308"/>
      <c r="AD177" s="308"/>
      <c r="AE177" s="309"/>
      <c r="AF177" s="62" t="s">
        <v>2248</v>
      </c>
      <c r="AG177" s="62"/>
      <c r="AH177" s="62"/>
      <c r="AI177" s="62"/>
      <c r="AJ177" s="62"/>
      <c r="AK177" s="62"/>
      <c r="AL177" s="62"/>
      <c r="AM177" s="62"/>
      <c r="AN177" s="62"/>
      <c r="AO177" s="50" t="s">
        <v>1</v>
      </c>
      <c r="AP177" s="142">
        <v>0.5</v>
      </c>
      <c r="AQ177" s="157"/>
      <c r="AR177" s="156"/>
      <c r="AS177" s="156"/>
      <c r="AT177" s="155"/>
      <c r="AU177" s="89">
        <f>ROUND(L177*AP177,0)</f>
        <v>206</v>
      </c>
      <c r="AV177" s="9"/>
    </row>
    <row r="178" spans="1:48" ht="14.25" customHeight="1" x14ac:dyDescent="0.3">
      <c r="A178" s="6">
        <v>22</v>
      </c>
      <c r="B178" s="154">
        <v>4593</v>
      </c>
      <c r="C178" s="49" t="s">
        <v>2917</v>
      </c>
      <c r="D178" s="108"/>
      <c r="E178" s="109"/>
      <c r="F178" s="109"/>
      <c r="G178" s="108"/>
      <c r="H178" s="109"/>
      <c r="I178" s="109"/>
      <c r="J178" s="110"/>
      <c r="K178" s="41"/>
      <c r="L178" s="33"/>
      <c r="M178" s="1"/>
      <c r="N178" s="181"/>
      <c r="O178" s="181"/>
      <c r="P178" s="159"/>
      <c r="Q178" s="40"/>
      <c r="R178" s="166" t="s">
        <v>2234</v>
      </c>
      <c r="S178" s="62"/>
      <c r="T178" s="62"/>
      <c r="U178" s="62"/>
      <c r="V178" s="62"/>
      <c r="W178" s="62"/>
      <c r="X178" s="168"/>
      <c r="Y178" s="167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50"/>
      <c r="AP178" s="51"/>
      <c r="AQ178" s="173"/>
      <c r="AR178" s="159"/>
      <c r="AS178" s="159"/>
      <c r="AT178" s="161"/>
      <c r="AU178" s="89">
        <f>ROUND(L177*X180,0)</f>
        <v>398</v>
      </c>
      <c r="AV178" s="9"/>
    </row>
    <row r="179" spans="1:48" ht="14.25" customHeight="1" x14ac:dyDescent="0.3">
      <c r="A179" s="6">
        <v>22</v>
      </c>
      <c r="B179" s="154">
        <v>4594</v>
      </c>
      <c r="C179" s="49" t="s">
        <v>2916</v>
      </c>
      <c r="D179" s="108"/>
      <c r="E179" s="109"/>
      <c r="F179" s="109"/>
      <c r="G179" s="41"/>
      <c r="H179" s="1"/>
      <c r="I179" s="1"/>
      <c r="J179" s="1"/>
      <c r="K179" s="173"/>
      <c r="L179" s="160"/>
      <c r="M179" s="159"/>
      <c r="N179" s="181"/>
      <c r="O179" s="181"/>
      <c r="P179" s="159"/>
      <c r="Q179" s="40"/>
      <c r="R179" s="67" t="s">
        <v>2231</v>
      </c>
      <c r="S179" s="58"/>
      <c r="T179" s="58"/>
      <c r="U179" s="58"/>
      <c r="V179" s="58"/>
      <c r="W179" s="58"/>
      <c r="X179" s="158"/>
      <c r="Y179" s="74"/>
      <c r="Z179" s="304" t="s">
        <v>2230</v>
      </c>
      <c r="AA179" s="305"/>
      <c r="AB179" s="305"/>
      <c r="AC179" s="305"/>
      <c r="AD179" s="305"/>
      <c r="AE179" s="306"/>
      <c r="AF179" s="62" t="s">
        <v>2244</v>
      </c>
      <c r="AG179" s="62"/>
      <c r="AH179" s="62"/>
      <c r="AI179" s="62"/>
      <c r="AJ179" s="62"/>
      <c r="AK179" s="62"/>
      <c r="AL179" s="62"/>
      <c r="AM179" s="62"/>
      <c r="AN179" s="62"/>
      <c r="AO179" s="50" t="s">
        <v>2224</v>
      </c>
      <c r="AP179" s="25">
        <v>0.7</v>
      </c>
      <c r="AQ179" s="157"/>
      <c r="AR179" s="156"/>
      <c r="AS179" s="156"/>
      <c r="AT179" s="155"/>
      <c r="AU179" s="89">
        <f>ROUND(ROUND(L177*X180,0)*AP179,0)</f>
        <v>279</v>
      </c>
      <c r="AV179" s="9"/>
    </row>
    <row r="180" spans="1:48" ht="14.25" customHeight="1" x14ac:dyDescent="0.3">
      <c r="A180" s="6">
        <v>22</v>
      </c>
      <c r="B180" s="154" t="s">
        <v>625</v>
      </c>
      <c r="C180" s="49" t="s">
        <v>2915</v>
      </c>
      <c r="D180" s="108"/>
      <c r="E180" s="109"/>
      <c r="F180" s="109"/>
      <c r="G180" s="41"/>
      <c r="H180" s="1"/>
      <c r="I180" s="1"/>
      <c r="J180" s="1"/>
      <c r="K180" s="173"/>
      <c r="L180" s="160"/>
      <c r="M180" s="159"/>
      <c r="N180" s="181"/>
      <c r="O180" s="181"/>
      <c r="P180" s="159"/>
      <c r="Q180" s="40"/>
      <c r="R180" s="67"/>
      <c r="S180" s="58"/>
      <c r="T180" s="58"/>
      <c r="U180" s="58"/>
      <c r="V180" s="58"/>
      <c r="W180" s="127" t="s">
        <v>2224</v>
      </c>
      <c r="X180" s="150">
        <v>0.96499999999999997</v>
      </c>
      <c r="Y180" s="74"/>
      <c r="Z180" s="307"/>
      <c r="AA180" s="308"/>
      <c r="AB180" s="308"/>
      <c r="AC180" s="308"/>
      <c r="AD180" s="308"/>
      <c r="AE180" s="309"/>
      <c r="AF180" s="62" t="s">
        <v>2248</v>
      </c>
      <c r="AG180" s="62"/>
      <c r="AH180" s="62"/>
      <c r="AI180" s="62"/>
      <c r="AJ180" s="62"/>
      <c r="AK180" s="62"/>
      <c r="AL180" s="62"/>
      <c r="AM180" s="62"/>
      <c r="AN180" s="62"/>
      <c r="AO180" s="50" t="s">
        <v>1</v>
      </c>
      <c r="AP180" s="142">
        <v>0.5</v>
      </c>
      <c r="AQ180" s="157"/>
      <c r="AR180" s="156"/>
      <c r="AS180" s="156"/>
      <c r="AT180" s="155"/>
      <c r="AU180" s="89">
        <f>ROUND(ROUND(L177*X180,0)*AP180,0)</f>
        <v>199</v>
      </c>
      <c r="AV180" s="9"/>
    </row>
    <row r="181" spans="1:48" ht="14.25" customHeight="1" x14ac:dyDescent="0.3">
      <c r="A181" s="6">
        <v>22</v>
      </c>
      <c r="B181" s="154" t="s">
        <v>624</v>
      </c>
      <c r="C181" s="49" t="s">
        <v>2914</v>
      </c>
      <c r="D181" s="108"/>
      <c r="E181" s="109"/>
      <c r="F181" s="109"/>
      <c r="G181" s="55"/>
      <c r="H181" s="54"/>
      <c r="I181" s="54"/>
      <c r="J181" s="54"/>
      <c r="K181" s="41"/>
      <c r="L181" s="160"/>
      <c r="M181" s="159"/>
      <c r="N181" s="181"/>
      <c r="O181" s="181"/>
      <c r="P181" s="1"/>
      <c r="Q181" s="40"/>
      <c r="R181" s="47"/>
      <c r="S181" s="50"/>
      <c r="T181" s="50"/>
      <c r="U181" s="50"/>
      <c r="V181" s="50"/>
      <c r="W181" s="50"/>
      <c r="X181" s="52"/>
      <c r="Y181" s="171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165"/>
      <c r="AP181" s="164"/>
      <c r="AQ181" s="310" t="s">
        <v>2255</v>
      </c>
      <c r="AR181" s="311"/>
      <c r="AS181" s="311"/>
      <c r="AT181" s="312"/>
      <c r="AU181" s="89">
        <f>ROUND(L177,0)-AQ184</f>
        <v>407</v>
      </c>
      <c r="AV181" s="9"/>
    </row>
    <row r="182" spans="1:48" ht="14.25" customHeight="1" x14ac:dyDescent="0.3">
      <c r="A182" s="6">
        <v>22</v>
      </c>
      <c r="B182" s="154" t="s">
        <v>623</v>
      </c>
      <c r="C182" s="49" t="s">
        <v>2913</v>
      </c>
      <c r="D182" s="108"/>
      <c r="E182" s="109"/>
      <c r="F182" s="109"/>
      <c r="G182" s="55"/>
      <c r="H182" s="54"/>
      <c r="I182" s="54"/>
      <c r="J182" s="54"/>
      <c r="K182" s="173"/>
      <c r="L182" s="160"/>
      <c r="M182" s="159"/>
      <c r="N182" s="159"/>
      <c r="O182" s="159"/>
      <c r="P182" s="159"/>
      <c r="Q182" s="40"/>
      <c r="R182" s="41"/>
      <c r="S182" s="58"/>
      <c r="T182" s="58"/>
      <c r="U182" s="58"/>
      <c r="V182" s="58"/>
      <c r="W182" s="58"/>
      <c r="X182" s="158"/>
      <c r="Y182" s="74"/>
      <c r="Z182" s="304" t="s">
        <v>2230</v>
      </c>
      <c r="AA182" s="305"/>
      <c r="AB182" s="305"/>
      <c r="AC182" s="305"/>
      <c r="AD182" s="305"/>
      <c r="AE182" s="306"/>
      <c r="AF182" s="62" t="s">
        <v>2244</v>
      </c>
      <c r="AG182" s="62"/>
      <c r="AH182" s="62"/>
      <c r="AI182" s="62"/>
      <c r="AJ182" s="62"/>
      <c r="AK182" s="62"/>
      <c r="AL182" s="62"/>
      <c r="AM182" s="62"/>
      <c r="AN182" s="62"/>
      <c r="AO182" s="50" t="s">
        <v>2224</v>
      </c>
      <c r="AP182" s="25">
        <v>0.7</v>
      </c>
      <c r="AQ182" s="313"/>
      <c r="AR182" s="314"/>
      <c r="AS182" s="314"/>
      <c r="AT182" s="315"/>
      <c r="AU182" s="89">
        <f>ROUND(L177*AP182,0)-AQ184</f>
        <v>283</v>
      </c>
      <c r="AV182" s="9"/>
    </row>
    <row r="183" spans="1:48" ht="14.25" customHeight="1" x14ac:dyDescent="0.3">
      <c r="A183" s="6">
        <v>22</v>
      </c>
      <c r="B183" s="154" t="s">
        <v>622</v>
      </c>
      <c r="C183" s="49" t="s">
        <v>2912</v>
      </c>
      <c r="D183" s="108"/>
      <c r="E183" s="109"/>
      <c r="F183" s="109"/>
      <c r="G183" s="55"/>
      <c r="H183" s="54"/>
      <c r="I183" s="54"/>
      <c r="J183" s="54"/>
      <c r="K183" s="173"/>
      <c r="L183" s="196"/>
      <c r="M183" s="1"/>
      <c r="N183" s="169"/>
      <c r="O183" s="169"/>
      <c r="P183" s="1"/>
      <c r="Q183" s="40"/>
      <c r="R183" s="41"/>
      <c r="S183" s="58"/>
      <c r="T183" s="58"/>
      <c r="U183" s="58"/>
      <c r="V183" s="58"/>
      <c r="W183" s="58"/>
      <c r="X183" s="158"/>
      <c r="Y183" s="74"/>
      <c r="Z183" s="307"/>
      <c r="AA183" s="308"/>
      <c r="AB183" s="308"/>
      <c r="AC183" s="308"/>
      <c r="AD183" s="308"/>
      <c r="AE183" s="309"/>
      <c r="AF183" s="62" t="s">
        <v>2248</v>
      </c>
      <c r="AG183" s="62"/>
      <c r="AH183" s="62"/>
      <c r="AI183" s="62"/>
      <c r="AJ183" s="62"/>
      <c r="AK183" s="62"/>
      <c r="AL183" s="62"/>
      <c r="AM183" s="62"/>
      <c r="AN183" s="62"/>
      <c r="AO183" s="50" t="s">
        <v>1</v>
      </c>
      <c r="AP183" s="142">
        <v>0.5</v>
      </c>
      <c r="AQ183" s="313"/>
      <c r="AR183" s="314"/>
      <c r="AS183" s="314"/>
      <c r="AT183" s="315"/>
      <c r="AU183" s="89">
        <f>ROUND(L177*AP183,0)-AQ184</f>
        <v>201</v>
      </c>
      <c r="AV183" s="9"/>
    </row>
    <row r="184" spans="1:48" ht="14.25" customHeight="1" x14ac:dyDescent="0.3">
      <c r="A184" s="6">
        <v>22</v>
      </c>
      <c r="B184" s="154" t="s">
        <v>621</v>
      </c>
      <c r="C184" s="49" t="s">
        <v>2911</v>
      </c>
      <c r="D184" s="108"/>
      <c r="E184" s="109"/>
      <c r="F184" s="109"/>
      <c r="G184" s="55"/>
      <c r="H184" s="54"/>
      <c r="I184" s="54"/>
      <c r="J184" s="54"/>
      <c r="K184" s="41"/>
      <c r="L184" s="33"/>
      <c r="M184" s="1"/>
      <c r="N184" s="181"/>
      <c r="O184" s="181"/>
      <c r="P184" s="159"/>
      <c r="Q184" s="40"/>
      <c r="R184" s="166" t="s">
        <v>2234</v>
      </c>
      <c r="S184" s="62"/>
      <c r="T184" s="62"/>
      <c r="U184" s="62"/>
      <c r="V184" s="62"/>
      <c r="W184" s="62"/>
      <c r="X184" s="168"/>
      <c r="Y184" s="167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50"/>
      <c r="AP184" s="51"/>
      <c r="AQ184" s="163">
        <v>5</v>
      </c>
      <c r="AR184" s="162" t="s">
        <v>2897</v>
      </c>
      <c r="AS184" s="162"/>
      <c r="AT184" s="161"/>
      <c r="AU184" s="89">
        <f>ROUND(L177*X186,0)-AQ184</f>
        <v>393</v>
      </c>
      <c r="AV184" s="9"/>
    </row>
    <row r="185" spans="1:48" ht="14.25" customHeight="1" x14ac:dyDescent="0.3">
      <c r="A185" s="6">
        <v>22</v>
      </c>
      <c r="B185" s="154" t="s">
        <v>620</v>
      </c>
      <c r="C185" s="49" t="s">
        <v>2910</v>
      </c>
      <c r="D185" s="108"/>
      <c r="E185" s="109"/>
      <c r="F185" s="109"/>
      <c r="G185" s="41"/>
      <c r="H185" s="1"/>
      <c r="I185" s="1"/>
      <c r="J185" s="1"/>
      <c r="K185" s="173"/>
      <c r="L185" s="160"/>
      <c r="M185" s="159"/>
      <c r="N185" s="181"/>
      <c r="O185" s="181"/>
      <c r="P185" s="159"/>
      <c r="Q185" s="40"/>
      <c r="R185" s="67" t="s">
        <v>2231</v>
      </c>
      <c r="S185" s="58"/>
      <c r="T185" s="58"/>
      <c r="U185" s="58"/>
      <c r="V185" s="58"/>
      <c r="W185" s="58"/>
      <c r="X185" s="158"/>
      <c r="Y185" s="74"/>
      <c r="Z185" s="304" t="s">
        <v>2230</v>
      </c>
      <c r="AA185" s="305"/>
      <c r="AB185" s="305"/>
      <c r="AC185" s="305"/>
      <c r="AD185" s="305"/>
      <c r="AE185" s="306"/>
      <c r="AF185" s="62" t="s">
        <v>2244</v>
      </c>
      <c r="AG185" s="62"/>
      <c r="AH185" s="62"/>
      <c r="AI185" s="62"/>
      <c r="AJ185" s="62"/>
      <c r="AK185" s="62"/>
      <c r="AL185" s="62"/>
      <c r="AM185" s="62"/>
      <c r="AN185" s="62"/>
      <c r="AO185" s="50" t="s">
        <v>2224</v>
      </c>
      <c r="AP185" s="25">
        <v>0.7</v>
      </c>
      <c r="AQ185" s="157"/>
      <c r="AR185" s="156"/>
      <c r="AS185" s="156"/>
      <c r="AT185" s="155"/>
      <c r="AU185" s="89">
        <f>ROUND(ROUND(L177*X186,0)*AP185,0)-AQ184</f>
        <v>274</v>
      </c>
      <c r="AV185" s="9"/>
    </row>
    <row r="186" spans="1:48" ht="14.25" customHeight="1" x14ac:dyDescent="0.3">
      <c r="A186" s="6">
        <v>22</v>
      </c>
      <c r="B186" s="154" t="s">
        <v>619</v>
      </c>
      <c r="C186" s="49" t="s">
        <v>2909</v>
      </c>
      <c r="D186" s="108"/>
      <c r="E186" s="109"/>
      <c r="F186" s="109"/>
      <c r="G186" s="41"/>
      <c r="H186" s="1"/>
      <c r="I186" s="1"/>
      <c r="J186" s="1"/>
      <c r="K186" s="173"/>
      <c r="L186" s="160"/>
      <c r="M186" s="159"/>
      <c r="N186" s="181"/>
      <c r="O186" s="181"/>
      <c r="P186" s="159"/>
      <c r="Q186" s="40"/>
      <c r="R186" s="13"/>
      <c r="S186" s="7"/>
      <c r="T186" s="7"/>
      <c r="U186" s="7"/>
      <c r="V186" s="7"/>
      <c r="W186" s="107" t="s">
        <v>2224</v>
      </c>
      <c r="X186" s="150">
        <v>0.96499999999999997</v>
      </c>
      <c r="Y186" s="149"/>
      <c r="Z186" s="307"/>
      <c r="AA186" s="308"/>
      <c r="AB186" s="308"/>
      <c r="AC186" s="308"/>
      <c r="AD186" s="308"/>
      <c r="AE186" s="309"/>
      <c r="AF186" s="62" t="s">
        <v>2248</v>
      </c>
      <c r="AG186" s="62"/>
      <c r="AH186" s="62"/>
      <c r="AI186" s="62"/>
      <c r="AJ186" s="62"/>
      <c r="AK186" s="62"/>
      <c r="AL186" s="62"/>
      <c r="AM186" s="62"/>
      <c r="AN186" s="62"/>
      <c r="AO186" s="50" t="s">
        <v>1</v>
      </c>
      <c r="AP186" s="142">
        <v>0.5</v>
      </c>
      <c r="AQ186" s="172"/>
      <c r="AR186" s="146"/>
      <c r="AS186" s="146"/>
      <c r="AT186" s="145"/>
      <c r="AU186" s="89">
        <f>ROUND(ROUND(L177*X186,0)*AP186,0)-AQ184</f>
        <v>194</v>
      </c>
      <c r="AV186" s="9"/>
    </row>
    <row r="187" spans="1:48" ht="14.25" customHeight="1" x14ac:dyDescent="0.3">
      <c r="A187" s="6">
        <v>22</v>
      </c>
      <c r="B187" s="154">
        <v>4595</v>
      </c>
      <c r="C187" s="49" t="s">
        <v>2908</v>
      </c>
      <c r="D187" s="108"/>
      <c r="E187" s="109"/>
      <c r="F187" s="109"/>
      <c r="G187" s="41"/>
      <c r="H187" s="1"/>
      <c r="I187" s="1"/>
      <c r="J187" s="159"/>
      <c r="K187" s="47" t="s">
        <v>2907</v>
      </c>
      <c r="L187" s="164"/>
      <c r="M187" s="165"/>
      <c r="N187" s="186"/>
      <c r="O187" s="186"/>
      <c r="P187" s="30"/>
      <c r="Q187" s="48"/>
      <c r="R187" s="47"/>
      <c r="S187" s="50"/>
      <c r="T187" s="50"/>
      <c r="U187" s="50"/>
      <c r="V187" s="50"/>
      <c r="W187" s="50"/>
      <c r="X187" s="52"/>
      <c r="Y187" s="171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165"/>
      <c r="AP187" s="164"/>
      <c r="AQ187" s="176"/>
      <c r="AR187" s="165"/>
      <c r="AS187" s="165"/>
      <c r="AT187" s="175"/>
      <c r="AU187" s="89">
        <f>ROUND(L189,0)</f>
        <v>412</v>
      </c>
      <c r="AV187" s="9"/>
    </row>
    <row r="188" spans="1:48" ht="14.25" customHeight="1" x14ac:dyDescent="0.3">
      <c r="A188" s="6">
        <v>22</v>
      </c>
      <c r="B188" s="154">
        <v>4596</v>
      </c>
      <c r="C188" s="49" t="s">
        <v>2906</v>
      </c>
      <c r="D188" s="108"/>
      <c r="E188" s="109"/>
      <c r="F188" s="109"/>
      <c r="G188" s="41"/>
      <c r="H188" s="1"/>
      <c r="I188" s="1"/>
      <c r="J188" s="159"/>
      <c r="K188" s="173"/>
      <c r="L188" s="160"/>
      <c r="M188" s="159"/>
      <c r="N188" s="159"/>
      <c r="O188" s="159"/>
      <c r="P188" s="159"/>
      <c r="Q188" s="40"/>
      <c r="R188" s="41"/>
      <c r="S188" s="58"/>
      <c r="T188" s="58"/>
      <c r="U188" s="58"/>
      <c r="V188" s="58"/>
      <c r="W188" s="58"/>
      <c r="X188" s="158"/>
      <c r="Y188" s="74"/>
      <c r="Z188" s="304" t="s">
        <v>2230</v>
      </c>
      <c r="AA188" s="305"/>
      <c r="AB188" s="305"/>
      <c r="AC188" s="305"/>
      <c r="AD188" s="305"/>
      <c r="AE188" s="306"/>
      <c r="AF188" s="62" t="s">
        <v>2244</v>
      </c>
      <c r="AG188" s="62"/>
      <c r="AH188" s="62"/>
      <c r="AI188" s="62"/>
      <c r="AJ188" s="62"/>
      <c r="AK188" s="62"/>
      <c r="AL188" s="62"/>
      <c r="AM188" s="62"/>
      <c r="AN188" s="62"/>
      <c r="AO188" s="50" t="s">
        <v>2224</v>
      </c>
      <c r="AP188" s="25">
        <v>0.7</v>
      </c>
      <c r="AQ188" s="157"/>
      <c r="AR188" s="156"/>
      <c r="AS188" s="156"/>
      <c r="AT188" s="155"/>
      <c r="AU188" s="89">
        <f>ROUND(L189*AP188,0)</f>
        <v>288</v>
      </c>
      <c r="AV188" s="9"/>
    </row>
    <row r="189" spans="1:48" ht="14.25" customHeight="1" x14ac:dyDescent="0.3">
      <c r="A189" s="6">
        <v>22</v>
      </c>
      <c r="B189" s="154" t="s">
        <v>618</v>
      </c>
      <c r="C189" s="49" t="s">
        <v>2905</v>
      </c>
      <c r="D189" s="108"/>
      <c r="E189" s="109"/>
      <c r="F189" s="109"/>
      <c r="G189" s="41"/>
      <c r="H189" s="1"/>
      <c r="I189" s="1"/>
      <c r="J189" s="159"/>
      <c r="K189" s="173"/>
      <c r="L189" s="174">
        <v>412</v>
      </c>
      <c r="M189" s="1" t="s">
        <v>1860</v>
      </c>
      <c r="N189" s="169"/>
      <c r="O189" s="169"/>
      <c r="P189" s="1"/>
      <c r="Q189" s="40"/>
      <c r="R189" s="41"/>
      <c r="S189" s="58"/>
      <c r="T189" s="58"/>
      <c r="U189" s="58"/>
      <c r="V189" s="58"/>
      <c r="W189" s="58"/>
      <c r="X189" s="158"/>
      <c r="Y189" s="74"/>
      <c r="Z189" s="307"/>
      <c r="AA189" s="308"/>
      <c r="AB189" s="308"/>
      <c r="AC189" s="308"/>
      <c r="AD189" s="308"/>
      <c r="AE189" s="309"/>
      <c r="AF189" s="62" t="s">
        <v>2227</v>
      </c>
      <c r="AG189" s="62"/>
      <c r="AH189" s="62"/>
      <c r="AI189" s="62"/>
      <c r="AJ189" s="62"/>
      <c r="AK189" s="62"/>
      <c r="AL189" s="62"/>
      <c r="AM189" s="62"/>
      <c r="AN189" s="62"/>
      <c r="AO189" s="50" t="s">
        <v>1</v>
      </c>
      <c r="AP189" s="142">
        <v>0.5</v>
      </c>
      <c r="AQ189" s="157"/>
      <c r="AR189" s="156"/>
      <c r="AS189" s="156"/>
      <c r="AT189" s="155"/>
      <c r="AU189" s="89">
        <f>ROUND(L189*AP189,0)</f>
        <v>206</v>
      </c>
      <c r="AV189" s="9"/>
    </row>
    <row r="190" spans="1:48" ht="14.25" customHeight="1" x14ac:dyDescent="0.3">
      <c r="A190" s="6">
        <v>22</v>
      </c>
      <c r="B190" s="154">
        <v>4597</v>
      </c>
      <c r="C190" s="49" t="s">
        <v>2904</v>
      </c>
      <c r="D190" s="108"/>
      <c r="E190" s="109"/>
      <c r="F190" s="109"/>
      <c r="G190" s="41"/>
      <c r="H190" s="1"/>
      <c r="I190" s="1"/>
      <c r="J190" s="159"/>
      <c r="K190" s="173"/>
      <c r="L190" s="160"/>
      <c r="M190" s="159"/>
      <c r="N190" s="169"/>
      <c r="O190" s="169"/>
      <c r="P190" s="1"/>
      <c r="Q190" s="40"/>
      <c r="R190" s="166" t="s">
        <v>2234</v>
      </c>
      <c r="S190" s="62"/>
      <c r="T190" s="62"/>
      <c r="U190" s="62"/>
      <c r="V190" s="62"/>
      <c r="W190" s="62"/>
      <c r="X190" s="168"/>
      <c r="Y190" s="167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50"/>
      <c r="AP190" s="51"/>
      <c r="AQ190" s="173"/>
      <c r="AR190" s="159"/>
      <c r="AS190" s="159"/>
      <c r="AT190" s="161"/>
      <c r="AU190" s="89">
        <f>ROUND(L189*X192,0)</f>
        <v>398</v>
      </c>
      <c r="AV190" s="9"/>
    </row>
    <row r="191" spans="1:48" ht="14.25" customHeight="1" x14ac:dyDescent="0.3">
      <c r="A191" s="6">
        <v>22</v>
      </c>
      <c r="B191" s="154">
        <v>4598</v>
      </c>
      <c r="C191" s="49" t="s">
        <v>2903</v>
      </c>
      <c r="D191" s="108"/>
      <c r="E191" s="109"/>
      <c r="F191" s="109"/>
      <c r="G191" s="41"/>
      <c r="H191" s="1"/>
      <c r="I191" s="1"/>
      <c r="J191" s="159"/>
      <c r="K191" s="173"/>
      <c r="L191" s="160"/>
      <c r="M191" s="159"/>
      <c r="N191" s="169"/>
      <c r="O191" s="169"/>
      <c r="P191" s="1"/>
      <c r="Q191" s="40"/>
      <c r="R191" s="67" t="s">
        <v>2231</v>
      </c>
      <c r="S191" s="58"/>
      <c r="T191" s="58"/>
      <c r="U191" s="58"/>
      <c r="V191" s="58"/>
      <c r="W191" s="58"/>
      <c r="X191" s="158"/>
      <c r="Y191" s="74"/>
      <c r="Z191" s="304" t="s">
        <v>2230</v>
      </c>
      <c r="AA191" s="305"/>
      <c r="AB191" s="305"/>
      <c r="AC191" s="305"/>
      <c r="AD191" s="305"/>
      <c r="AE191" s="306"/>
      <c r="AF191" s="62" t="s">
        <v>2229</v>
      </c>
      <c r="AG191" s="62"/>
      <c r="AH191" s="62"/>
      <c r="AI191" s="62"/>
      <c r="AJ191" s="62"/>
      <c r="AK191" s="62"/>
      <c r="AL191" s="62"/>
      <c r="AM191" s="62"/>
      <c r="AN191" s="62"/>
      <c r="AO191" s="50" t="s">
        <v>2226</v>
      </c>
      <c r="AP191" s="25">
        <v>0.7</v>
      </c>
      <c r="AQ191" s="157"/>
      <c r="AR191" s="156"/>
      <c r="AS191" s="156"/>
      <c r="AT191" s="155"/>
      <c r="AU191" s="89">
        <f>ROUND(ROUND(L189*X192,0)*AP191,0)</f>
        <v>279</v>
      </c>
      <c r="AV191" s="9"/>
    </row>
    <row r="192" spans="1:48" ht="14.25" customHeight="1" x14ac:dyDescent="0.3">
      <c r="A192" s="6">
        <v>22</v>
      </c>
      <c r="B192" s="154" t="s">
        <v>617</v>
      </c>
      <c r="C192" s="49" t="s">
        <v>2902</v>
      </c>
      <c r="D192" s="108"/>
      <c r="E192" s="109"/>
      <c r="F192" s="109"/>
      <c r="G192" s="173"/>
      <c r="H192" s="1"/>
      <c r="I192" s="1"/>
      <c r="J192" s="1"/>
      <c r="K192" s="41"/>
      <c r="L192" s="33"/>
      <c r="M192" s="1"/>
      <c r="N192" s="170"/>
      <c r="O192" s="170"/>
      <c r="P192" s="159"/>
      <c r="Q192" s="161"/>
      <c r="R192" s="67"/>
      <c r="S192" s="58"/>
      <c r="T192" s="58"/>
      <c r="U192" s="58"/>
      <c r="V192" s="58"/>
      <c r="W192" s="127" t="s">
        <v>2226</v>
      </c>
      <c r="X192" s="150">
        <v>0.96499999999999997</v>
      </c>
      <c r="Y192" s="74"/>
      <c r="Z192" s="307"/>
      <c r="AA192" s="308"/>
      <c r="AB192" s="308"/>
      <c r="AC192" s="308"/>
      <c r="AD192" s="308"/>
      <c r="AE192" s="309"/>
      <c r="AF192" s="62" t="s">
        <v>2227</v>
      </c>
      <c r="AG192" s="62"/>
      <c r="AH192" s="62"/>
      <c r="AI192" s="62"/>
      <c r="AJ192" s="62"/>
      <c r="AK192" s="62"/>
      <c r="AL192" s="62"/>
      <c r="AM192" s="62"/>
      <c r="AN192" s="62"/>
      <c r="AO192" s="50" t="s">
        <v>1</v>
      </c>
      <c r="AP192" s="142">
        <v>0.5</v>
      </c>
      <c r="AQ192" s="157"/>
      <c r="AR192" s="156"/>
      <c r="AS192" s="156"/>
      <c r="AT192" s="155"/>
      <c r="AU192" s="89">
        <f>ROUND(ROUND(L189*X192,0)*AP192,0)</f>
        <v>199</v>
      </c>
      <c r="AV192" s="199"/>
    </row>
    <row r="193" spans="1:48" ht="14.25" customHeight="1" x14ac:dyDescent="0.3">
      <c r="A193" s="6">
        <v>22</v>
      </c>
      <c r="B193" s="154" t="s">
        <v>616</v>
      </c>
      <c r="C193" s="49" t="s">
        <v>2901</v>
      </c>
      <c r="D193" s="108"/>
      <c r="E193" s="109"/>
      <c r="F193" s="109"/>
      <c r="G193" s="41"/>
      <c r="H193" s="1"/>
      <c r="I193" s="1"/>
      <c r="J193" s="159"/>
      <c r="K193" s="41"/>
      <c r="L193" s="160"/>
      <c r="M193" s="159"/>
      <c r="N193" s="181"/>
      <c r="O193" s="181"/>
      <c r="P193" s="1"/>
      <c r="Q193" s="40"/>
      <c r="R193" s="47"/>
      <c r="S193" s="50"/>
      <c r="T193" s="50"/>
      <c r="U193" s="50"/>
      <c r="V193" s="50"/>
      <c r="W193" s="50"/>
      <c r="X193" s="52"/>
      <c r="Y193" s="171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165"/>
      <c r="AP193" s="164"/>
      <c r="AQ193" s="310" t="s">
        <v>2238</v>
      </c>
      <c r="AR193" s="311"/>
      <c r="AS193" s="311"/>
      <c r="AT193" s="312"/>
      <c r="AU193" s="89">
        <f>ROUND(L189,0)-AQ196</f>
        <v>407</v>
      </c>
      <c r="AV193" s="9"/>
    </row>
    <row r="194" spans="1:48" ht="14.25" customHeight="1" x14ac:dyDescent="0.3">
      <c r="A194" s="6">
        <v>22</v>
      </c>
      <c r="B194" s="154" t="s">
        <v>615</v>
      </c>
      <c r="C194" s="49" t="s">
        <v>2900</v>
      </c>
      <c r="D194" s="108"/>
      <c r="E194" s="109"/>
      <c r="F194" s="109"/>
      <c r="G194" s="41"/>
      <c r="H194" s="1"/>
      <c r="I194" s="1"/>
      <c r="J194" s="159"/>
      <c r="K194" s="173"/>
      <c r="L194" s="160"/>
      <c r="M194" s="159"/>
      <c r="N194" s="159"/>
      <c r="O194" s="159"/>
      <c r="P194" s="159"/>
      <c r="Q194" s="40"/>
      <c r="R194" s="41"/>
      <c r="S194" s="58"/>
      <c r="T194" s="58"/>
      <c r="U194" s="58"/>
      <c r="V194" s="58"/>
      <c r="W194" s="58"/>
      <c r="X194" s="158"/>
      <c r="Y194" s="74"/>
      <c r="Z194" s="304" t="s">
        <v>2230</v>
      </c>
      <c r="AA194" s="305"/>
      <c r="AB194" s="305"/>
      <c r="AC194" s="305"/>
      <c r="AD194" s="305"/>
      <c r="AE194" s="306"/>
      <c r="AF194" s="62" t="s">
        <v>2229</v>
      </c>
      <c r="AG194" s="62"/>
      <c r="AH194" s="62"/>
      <c r="AI194" s="62"/>
      <c r="AJ194" s="62"/>
      <c r="AK194" s="62"/>
      <c r="AL194" s="62"/>
      <c r="AM194" s="62"/>
      <c r="AN194" s="62"/>
      <c r="AO194" s="50" t="s">
        <v>2226</v>
      </c>
      <c r="AP194" s="25">
        <v>0.7</v>
      </c>
      <c r="AQ194" s="313"/>
      <c r="AR194" s="314"/>
      <c r="AS194" s="314"/>
      <c r="AT194" s="315"/>
      <c r="AU194" s="89">
        <f>ROUND(L189*AP194,0)-AQ196</f>
        <v>283</v>
      </c>
      <c r="AV194" s="9"/>
    </row>
    <row r="195" spans="1:48" ht="14.25" customHeight="1" x14ac:dyDescent="0.3">
      <c r="A195" s="6">
        <v>22</v>
      </c>
      <c r="B195" s="154" t="s">
        <v>614</v>
      </c>
      <c r="C195" s="49" t="s">
        <v>2899</v>
      </c>
      <c r="D195" s="108"/>
      <c r="E195" s="109"/>
      <c r="F195" s="109"/>
      <c r="G195" s="41"/>
      <c r="H195" s="1"/>
      <c r="I195" s="1"/>
      <c r="J195" s="159"/>
      <c r="K195" s="173"/>
      <c r="L195" s="196"/>
      <c r="M195" s="1"/>
      <c r="N195" s="169"/>
      <c r="O195" s="169"/>
      <c r="P195" s="1"/>
      <c r="Q195" s="40"/>
      <c r="R195" s="41"/>
      <c r="S195" s="58"/>
      <c r="T195" s="58"/>
      <c r="U195" s="58"/>
      <c r="V195" s="58"/>
      <c r="W195" s="58"/>
      <c r="X195" s="158"/>
      <c r="Y195" s="74"/>
      <c r="Z195" s="307"/>
      <c r="AA195" s="308"/>
      <c r="AB195" s="308"/>
      <c r="AC195" s="308"/>
      <c r="AD195" s="308"/>
      <c r="AE195" s="309"/>
      <c r="AF195" s="62" t="s">
        <v>2227</v>
      </c>
      <c r="AG195" s="62"/>
      <c r="AH195" s="62"/>
      <c r="AI195" s="62"/>
      <c r="AJ195" s="62"/>
      <c r="AK195" s="62"/>
      <c r="AL195" s="62"/>
      <c r="AM195" s="62"/>
      <c r="AN195" s="62"/>
      <c r="AO195" s="50" t="s">
        <v>1</v>
      </c>
      <c r="AP195" s="142">
        <v>0.5</v>
      </c>
      <c r="AQ195" s="313"/>
      <c r="AR195" s="314"/>
      <c r="AS195" s="314"/>
      <c r="AT195" s="315"/>
      <c r="AU195" s="89">
        <f>ROUND(L189*AP195,0)-AQ196</f>
        <v>201</v>
      </c>
      <c r="AV195" s="9"/>
    </row>
    <row r="196" spans="1:48" ht="14.25" customHeight="1" x14ac:dyDescent="0.3">
      <c r="A196" s="6">
        <v>22</v>
      </c>
      <c r="B196" s="154" t="s">
        <v>613</v>
      </c>
      <c r="C196" s="49" t="s">
        <v>2898</v>
      </c>
      <c r="D196" s="108"/>
      <c r="E196" s="109"/>
      <c r="F196" s="109"/>
      <c r="G196" s="41"/>
      <c r="H196" s="1"/>
      <c r="I196" s="1"/>
      <c r="J196" s="159"/>
      <c r="K196" s="173"/>
      <c r="L196" s="160"/>
      <c r="M196" s="159"/>
      <c r="N196" s="169"/>
      <c r="O196" s="169"/>
      <c r="P196" s="1"/>
      <c r="Q196" s="40"/>
      <c r="R196" s="166" t="s">
        <v>2234</v>
      </c>
      <c r="S196" s="62"/>
      <c r="T196" s="62"/>
      <c r="U196" s="62"/>
      <c r="V196" s="62"/>
      <c r="W196" s="62"/>
      <c r="X196" s="168"/>
      <c r="Y196" s="167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50"/>
      <c r="AP196" s="51"/>
      <c r="AQ196" s="163">
        <v>5</v>
      </c>
      <c r="AR196" s="162" t="s">
        <v>2897</v>
      </c>
      <c r="AS196" s="162"/>
      <c r="AT196" s="161"/>
      <c r="AU196" s="89">
        <f>ROUND(L189*X198,0)-AQ196</f>
        <v>393</v>
      </c>
      <c r="AV196" s="9"/>
    </row>
    <row r="197" spans="1:48" ht="14.25" customHeight="1" x14ac:dyDescent="0.3">
      <c r="A197" s="6">
        <v>22</v>
      </c>
      <c r="B197" s="154" t="s">
        <v>612</v>
      </c>
      <c r="C197" s="49" t="s">
        <v>2896</v>
      </c>
      <c r="D197" s="108"/>
      <c r="E197" s="109"/>
      <c r="F197" s="109"/>
      <c r="G197" s="41"/>
      <c r="H197" s="1"/>
      <c r="I197" s="1"/>
      <c r="J197" s="159"/>
      <c r="K197" s="173"/>
      <c r="L197" s="160"/>
      <c r="M197" s="159"/>
      <c r="N197" s="169"/>
      <c r="O197" s="169"/>
      <c r="P197" s="1"/>
      <c r="Q197" s="40"/>
      <c r="R197" s="67" t="s">
        <v>2231</v>
      </c>
      <c r="S197" s="58"/>
      <c r="T197" s="58"/>
      <c r="U197" s="58"/>
      <c r="V197" s="58"/>
      <c r="W197" s="58"/>
      <c r="X197" s="158"/>
      <c r="Y197" s="74"/>
      <c r="Z197" s="304" t="s">
        <v>2230</v>
      </c>
      <c r="AA197" s="305"/>
      <c r="AB197" s="305"/>
      <c r="AC197" s="305"/>
      <c r="AD197" s="305"/>
      <c r="AE197" s="306"/>
      <c r="AF197" s="62" t="s">
        <v>2229</v>
      </c>
      <c r="AG197" s="62"/>
      <c r="AH197" s="62"/>
      <c r="AI197" s="62"/>
      <c r="AJ197" s="62"/>
      <c r="AK197" s="62"/>
      <c r="AL197" s="62"/>
      <c r="AM197" s="62"/>
      <c r="AN197" s="62"/>
      <c r="AO197" s="50" t="s">
        <v>2226</v>
      </c>
      <c r="AP197" s="25">
        <v>0.7</v>
      </c>
      <c r="AQ197" s="157"/>
      <c r="AR197" s="156"/>
      <c r="AS197" s="156"/>
      <c r="AT197" s="155"/>
      <c r="AU197" s="89">
        <f>ROUND(ROUND(L189*X198,0)*AP197,0)-AQ196</f>
        <v>274</v>
      </c>
      <c r="AV197" s="9"/>
    </row>
    <row r="198" spans="1:48" ht="14.25" customHeight="1" x14ac:dyDescent="0.3">
      <c r="A198" s="6">
        <v>22</v>
      </c>
      <c r="B198" s="154" t="s">
        <v>611</v>
      </c>
      <c r="C198" s="49" t="s">
        <v>2895</v>
      </c>
      <c r="D198" s="153"/>
      <c r="E198" s="152"/>
      <c r="F198" s="152"/>
      <c r="G198" s="153"/>
      <c r="H198" s="4"/>
      <c r="I198" s="4"/>
      <c r="J198" s="4"/>
      <c r="K198" s="39"/>
      <c r="L198" s="34"/>
      <c r="M198" s="4"/>
      <c r="N198" s="198"/>
      <c r="O198" s="198"/>
      <c r="P198" s="152"/>
      <c r="Q198" s="151"/>
      <c r="R198" s="13"/>
      <c r="S198" s="7"/>
      <c r="T198" s="7"/>
      <c r="U198" s="7"/>
      <c r="V198" s="7"/>
      <c r="W198" s="107" t="s">
        <v>2226</v>
      </c>
      <c r="X198" s="150">
        <v>0.96499999999999997</v>
      </c>
      <c r="Y198" s="149"/>
      <c r="Z198" s="307"/>
      <c r="AA198" s="308"/>
      <c r="AB198" s="308"/>
      <c r="AC198" s="308"/>
      <c r="AD198" s="308"/>
      <c r="AE198" s="309"/>
      <c r="AF198" s="46" t="s">
        <v>2227</v>
      </c>
      <c r="AG198" s="46"/>
      <c r="AH198" s="46"/>
      <c r="AI198" s="46"/>
      <c r="AJ198" s="46"/>
      <c r="AK198" s="46"/>
      <c r="AL198" s="46"/>
      <c r="AM198" s="46"/>
      <c r="AN198" s="46"/>
      <c r="AO198" s="53" t="s">
        <v>1</v>
      </c>
      <c r="AP198" s="134">
        <v>0.5</v>
      </c>
      <c r="AQ198" s="172"/>
      <c r="AR198" s="146"/>
      <c r="AS198" s="146"/>
      <c r="AT198" s="145"/>
      <c r="AU198" s="89">
        <f>ROUND(ROUND(L189*X198,0)*AP198,0)-AQ196</f>
        <v>194</v>
      </c>
      <c r="AV198" s="144"/>
    </row>
  </sheetData>
  <mergeCells count="89">
    <mergeCell ref="G175:J177"/>
    <mergeCell ref="Z176:AE177"/>
    <mergeCell ref="Z197:AE198"/>
    <mergeCell ref="AQ181:AT183"/>
    <mergeCell ref="Z182:AE183"/>
    <mergeCell ref="Z185:AE186"/>
    <mergeCell ref="Z188:AE189"/>
    <mergeCell ref="Z191:AE192"/>
    <mergeCell ref="AQ193:AT195"/>
    <mergeCell ref="Z194:AE195"/>
    <mergeCell ref="AQ145:AT147"/>
    <mergeCell ref="Z146:AE147"/>
    <mergeCell ref="Z149:AE150"/>
    <mergeCell ref="Z179:AE180"/>
    <mergeCell ref="Z155:AE156"/>
    <mergeCell ref="AQ157:AT159"/>
    <mergeCell ref="Z158:AE159"/>
    <mergeCell ref="Z161:AE162"/>
    <mergeCell ref="Z164:AE165"/>
    <mergeCell ref="Z167:AE168"/>
    <mergeCell ref="AQ169:AT171"/>
    <mergeCell ref="Z170:AE171"/>
    <mergeCell ref="Z173:AE174"/>
    <mergeCell ref="G151:J153"/>
    <mergeCell ref="Z152:AE153"/>
    <mergeCell ref="G127:J129"/>
    <mergeCell ref="Z128:AE129"/>
    <mergeCell ref="Z131:AE132"/>
    <mergeCell ref="Z140:AE141"/>
    <mergeCell ref="Z143:AE144"/>
    <mergeCell ref="Z137:AE138"/>
    <mergeCell ref="Z125:AE126"/>
    <mergeCell ref="G103:J105"/>
    <mergeCell ref="Z104:AE105"/>
    <mergeCell ref="AQ109:AT111"/>
    <mergeCell ref="Z110:AE111"/>
    <mergeCell ref="Z113:AE114"/>
    <mergeCell ref="Z116:AE117"/>
    <mergeCell ref="Z119:AE120"/>
    <mergeCell ref="AQ121:AT123"/>
    <mergeCell ref="Z122:AE123"/>
    <mergeCell ref="AQ133:AT135"/>
    <mergeCell ref="Z134:AE135"/>
    <mergeCell ref="Z107:AE108"/>
    <mergeCell ref="Z68:AE69"/>
    <mergeCell ref="Z71:AE72"/>
    <mergeCell ref="AQ97:AT99"/>
    <mergeCell ref="Z98:AE99"/>
    <mergeCell ref="AQ73:AT75"/>
    <mergeCell ref="Z74:AE75"/>
    <mergeCell ref="Z77:AE78"/>
    <mergeCell ref="AQ85:AT87"/>
    <mergeCell ref="Z86:AE87"/>
    <mergeCell ref="Z89:AE90"/>
    <mergeCell ref="Z83:AE84"/>
    <mergeCell ref="Z92:AE93"/>
    <mergeCell ref="Z95:AE96"/>
    <mergeCell ref="Z101:AE102"/>
    <mergeCell ref="AQ49:AT51"/>
    <mergeCell ref="Z50:AE51"/>
    <mergeCell ref="Z53:AE54"/>
    <mergeCell ref="G79:J81"/>
    <mergeCell ref="Z80:AE81"/>
    <mergeCell ref="Z59:AE60"/>
    <mergeCell ref="AQ61:AT63"/>
    <mergeCell ref="Z62:AE63"/>
    <mergeCell ref="Z65:AE66"/>
    <mergeCell ref="G55:J57"/>
    <mergeCell ref="Z56:AE57"/>
    <mergeCell ref="G31:J33"/>
    <mergeCell ref="Z32:AE33"/>
    <mergeCell ref="Z35:AE36"/>
    <mergeCell ref="Z44:AE45"/>
    <mergeCell ref="Z47:AE48"/>
    <mergeCell ref="AQ37:AT39"/>
    <mergeCell ref="Z38:AE39"/>
    <mergeCell ref="Z41:AE42"/>
    <mergeCell ref="Z17:AE18"/>
    <mergeCell ref="Z20:AE21"/>
    <mergeCell ref="Z23:AE24"/>
    <mergeCell ref="AQ25:AT27"/>
    <mergeCell ref="Z26:AE27"/>
    <mergeCell ref="Z29:AE30"/>
    <mergeCell ref="D7:F9"/>
    <mergeCell ref="G7:J9"/>
    <mergeCell ref="Z8:AE9"/>
    <mergeCell ref="Z11:AE12"/>
    <mergeCell ref="AQ13:AT15"/>
    <mergeCell ref="Z14:AE15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1" manualBreakCount="1">
    <brk id="1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autoPageBreaks="0"/>
  </sheetPr>
  <dimension ref="A1:AW3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2.1015625" style="143" customWidth="1"/>
    <col min="4" max="7" width="2.3671875" style="38" customWidth="1"/>
    <col min="8" max="11" width="2.3671875" style="22" customWidth="1"/>
    <col min="12" max="12" width="5.734375" style="22" customWidth="1"/>
    <col min="13" max="15" width="2.3671875" style="22" customWidth="1"/>
    <col min="16" max="16" width="2.3671875" style="194" customWidth="1"/>
    <col min="17" max="19" width="2.3671875" style="38" customWidth="1"/>
    <col min="20" max="23" width="2.3671875" style="59" customWidth="1"/>
    <col min="24" max="24" width="4.62890625" style="59" customWidth="1"/>
    <col min="25" max="39" width="2.3671875" style="59" customWidth="1"/>
    <col min="40" max="40" width="6.62890625" style="59" customWidth="1"/>
    <col min="41" max="41" width="2.3671875" style="59" customWidth="1"/>
    <col min="42" max="42" width="3.734375" style="59" customWidth="1"/>
    <col min="43" max="44" width="2.47265625" style="59" customWidth="1"/>
    <col min="45" max="46" width="2.47265625" style="38" customWidth="1"/>
    <col min="47" max="48" width="8.62890625" style="38" customWidth="1"/>
    <col min="49" max="49" width="4.47265625" style="38" bestFit="1" customWidth="1"/>
    <col min="50" max="16384" width="9" style="38"/>
  </cols>
  <sheetData>
    <row r="1" spans="1:49" ht="17.25" customHeight="1" x14ac:dyDescent="0.3">
      <c r="A1" s="37"/>
    </row>
    <row r="2" spans="1:49" ht="17.25" customHeight="1" x14ac:dyDescent="0.3">
      <c r="A2" s="37"/>
    </row>
    <row r="3" spans="1:49" ht="17.25" customHeight="1" x14ac:dyDescent="0.3">
      <c r="A3" s="37"/>
    </row>
    <row r="4" spans="1:49" ht="17.25" customHeight="1" x14ac:dyDescent="0.3">
      <c r="A4" s="37"/>
      <c r="B4" s="193"/>
    </row>
    <row r="5" spans="1:49" ht="13.75" customHeight="1" x14ac:dyDescent="0.3">
      <c r="A5" s="21" t="s">
        <v>2574</v>
      </c>
      <c r="B5" s="75"/>
      <c r="C5" s="43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184"/>
      <c r="Q5" s="61"/>
      <c r="R5" s="61"/>
      <c r="S5" s="36"/>
      <c r="T5" s="61"/>
      <c r="U5" s="61"/>
      <c r="V5" s="61"/>
      <c r="W5" s="61" t="s">
        <v>2573</v>
      </c>
      <c r="X5" s="61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1"/>
      <c r="AT5" s="61"/>
      <c r="AU5" s="20" t="s">
        <v>1858</v>
      </c>
      <c r="AV5" s="20" t="s">
        <v>1857</v>
      </c>
      <c r="AW5" s="123"/>
    </row>
    <row r="6" spans="1:49" ht="13.75" customHeight="1" x14ac:dyDescent="0.3">
      <c r="A6" s="19" t="s">
        <v>1856</v>
      </c>
      <c r="B6" s="18" t="s">
        <v>1855</v>
      </c>
      <c r="C6" s="202"/>
      <c r="D6" s="66"/>
      <c r="E6" s="123"/>
      <c r="F6" s="123"/>
      <c r="G6" s="69"/>
      <c r="H6" s="4"/>
      <c r="I6" s="4"/>
      <c r="J6" s="4"/>
      <c r="K6" s="1"/>
      <c r="L6" s="1"/>
      <c r="M6" s="1"/>
      <c r="N6" s="1"/>
      <c r="O6" s="1"/>
      <c r="P6" s="170"/>
      <c r="Q6" s="123"/>
      <c r="R6" s="123"/>
      <c r="S6" s="123"/>
      <c r="T6" s="60"/>
      <c r="U6" s="60"/>
      <c r="V6" s="60"/>
      <c r="W6" s="60"/>
      <c r="X6" s="60"/>
      <c r="Y6" s="6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60"/>
      <c r="AR6" s="60"/>
      <c r="AS6" s="123"/>
      <c r="AT6" s="123"/>
      <c r="AU6" s="16" t="s">
        <v>2</v>
      </c>
      <c r="AV6" s="15" t="s">
        <v>0</v>
      </c>
      <c r="AW6" s="123"/>
    </row>
    <row r="7" spans="1:49" ht="14.25" customHeight="1" x14ac:dyDescent="0.3">
      <c r="A7" s="6">
        <v>22</v>
      </c>
      <c r="B7" s="154">
        <v>4601</v>
      </c>
      <c r="C7" s="49" t="s">
        <v>3409</v>
      </c>
      <c r="D7" s="298" t="s">
        <v>3408</v>
      </c>
      <c r="E7" s="299"/>
      <c r="F7" s="300"/>
      <c r="G7" s="30" t="s">
        <v>2810</v>
      </c>
      <c r="H7" s="30"/>
      <c r="I7" s="30"/>
      <c r="J7" s="30"/>
      <c r="K7" s="47" t="s">
        <v>2513</v>
      </c>
      <c r="L7" s="36"/>
      <c r="M7" s="30"/>
      <c r="N7" s="30"/>
      <c r="O7" s="30"/>
      <c r="P7" s="184"/>
      <c r="Q7" s="48"/>
      <c r="R7" s="47"/>
      <c r="S7" s="50"/>
      <c r="T7" s="50"/>
      <c r="U7" s="50"/>
      <c r="V7" s="50"/>
      <c r="W7" s="50"/>
      <c r="X7" s="52"/>
      <c r="Y7" s="171"/>
      <c r="Z7" s="204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27"/>
      <c r="AQ7" s="187"/>
      <c r="AR7" s="50"/>
      <c r="AS7" s="165"/>
      <c r="AT7" s="175"/>
      <c r="AU7" s="89">
        <f>ROUND(L9,0)</f>
        <v>991</v>
      </c>
      <c r="AV7" s="14" t="s">
        <v>2568</v>
      </c>
    </row>
    <row r="8" spans="1:49" ht="14.25" customHeight="1" x14ac:dyDescent="0.3">
      <c r="A8" s="6">
        <v>22</v>
      </c>
      <c r="B8" s="154">
        <v>4602</v>
      </c>
      <c r="C8" s="49" t="s">
        <v>3407</v>
      </c>
      <c r="D8" s="301"/>
      <c r="E8" s="302"/>
      <c r="F8" s="303"/>
      <c r="G8" s="1"/>
      <c r="H8" s="1"/>
      <c r="I8" s="1"/>
      <c r="J8" s="1"/>
      <c r="K8" s="41" t="s">
        <v>2511</v>
      </c>
      <c r="L8" s="33"/>
      <c r="M8" s="1"/>
      <c r="N8" s="1"/>
      <c r="O8" s="1"/>
      <c r="P8" s="159"/>
      <c r="Q8" s="40"/>
      <c r="R8" s="41"/>
      <c r="S8" s="58"/>
      <c r="T8" s="58"/>
      <c r="U8" s="58"/>
      <c r="V8" s="58"/>
      <c r="W8" s="58"/>
      <c r="X8" s="158"/>
      <c r="Y8" s="74"/>
      <c r="Z8" s="304" t="s">
        <v>2230</v>
      </c>
      <c r="AA8" s="305"/>
      <c r="AB8" s="305"/>
      <c r="AC8" s="305"/>
      <c r="AD8" s="305"/>
      <c r="AE8" s="306"/>
      <c r="AF8" s="45" t="s">
        <v>2244</v>
      </c>
      <c r="AG8" s="46"/>
      <c r="AH8" s="46"/>
      <c r="AI8" s="46"/>
      <c r="AJ8" s="46"/>
      <c r="AK8" s="46"/>
      <c r="AL8" s="46"/>
      <c r="AM8" s="46"/>
      <c r="AN8" s="46"/>
      <c r="AO8" s="53" t="s">
        <v>2224</v>
      </c>
      <c r="AP8" s="25">
        <v>0.7</v>
      </c>
      <c r="AQ8" s="67"/>
      <c r="AR8" s="58"/>
      <c r="AS8" s="159"/>
      <c r="AT8" s="203"/>
      <c r="AU8" s="89">
        <f>ROUND(L9*AP8,0)</f>
        <v>694</v>
      </c>
      <c r="AV8" s="9"/>
    </row>
    <row r="9" spans="1:49" ht="14.25" customHeight="1" x14ac:dyDescent="0.3">
      <c r="A9" s="6">
        <v>22</v>
      </c>
      <c r="B9" s="154" t="s">
        <v>3406</v>
      </c>
      <c r="C9" s="49" t="s">
        <v>3405</v>
      </c>
      <c r="D9" s="301"/>
      <c r="E9" s="302"/>
      <c r="F9" s="303"/>
      <c r="G9" s="1"/>
      <c r="H9" s="1"/>
      <c r="I9" s="1"/>
      <c r="J9" s="1"/>
      <c r="K9" s="41"/>
      <c r="L9" s="174">
        <v>991</v>
      </c>
      <c r="M9" s="1" t="s">
        <v>1860</v>
      </c>
      <c r="N9" s="1"/>
      <c r="O9" s="1"/>
      <c r="P9" s="169"/>
      <c r="Q9" s="40"/>
      <c r="R9" s="41"/>
      <c r="S9" s="58"/>
      <c r="T9" s="58"/>
      <c r="U9" s="58"/>
      <c r="V9" s="58"/>
      <c r="W9" s="58"/>
      <c r="X9" s="158"/>
      <c r="Y9" s="74"/>
      <c r="Z9" s="307"/>
      <c r="AA9" s="308"/>
      <c r="AB9" s="308"/>
      <c r="AC9" s="308"/>
      <c r="AD9" s="308"/>
      <c r="AE9" s="309"/>
      <c r="AF9" s="62" t="s">
        <v>2248</v>
      </c>
      <c r="AG9" s="62"/>
      <c r="AH9" s="62"/>
      <c r="AI9" s="62"/>
      <c r="AJ9" s="62"/>
      <c r="AK9" s="62"/>
      <c r="AL9" s="62"/>
      <c r="AM9" s="62"/>
      <c r="AN9" s="62"/>
      <c r="AO9" s="50" t="s">
        <v>1</v>
      </c>
      <c r="AP9" s="142">
        <v>0.5</v>
      </c>
      <c r="AQ9" s="67"/>
      <c r="AR9" s="58"/>
      <c r="AS9" s="156"/>
      <c r="AT9" s="155"/>
      <c r="AU9" s="89">
        <f>ROUND(L9*AP9,0)</f>
        <v>496</v>
      </c>
      <c r="AV9" s="9"/>
    </row>
    <row r="10" spans="1:49" ht="14.25" customHeight="1" x14ac:dyDescent="0.3">
      <c r="A10" s="6">
        <v>22</v>
      </c>
      <c r="B10" s="154">
        <v>4603</v>
      </c>
      <c r="C10" s="49" t="s">
        <v>3404</v>
      </c>
      <c r="D10" s="108"/>
      <c r="E10" s="109"/>
      <c r="F10" s="110"/>
      <c r="G10" s="1"/>
      <c r="H10" s="1"/>
      <c r="I10" s="1"/>
      <c r="J10" s="1"/>
      <c r="K10" s="41"/>
      <c r="L10" s="33"/>
      <c r="M10" s="1"/>
      <c r="N10" s="1"/>
      <c r="O10" s="1"/>
      <c r="P10" s="181"/>
      <c r="Q10" s="40"/>
      <c r="R10" s="166" t="s">
        <v>2234</v>
      </c>
      <c r="S10" s="62"/>
      <c r="T10" s="62"/>
      <c r="U10" s="62"/>
      <c r="V10" s="62"/>
      <c r="W10" s="62"/>
      <c r="X10" s="168"/>
      <c r="Y10" s="167"/>
      <c r="Z10" s="45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3"/>
      <c r="AQ10" s="67"/>
      <c r="AR10" s="58"/>
      <c r="AS10" s="156"/>
      <c r="AT10" s="155"/>
      <c r="AU10" s="89">
        <f>ROUND(L9*X12,0)</f>
        <v>956</v>
      </c>
      <c r="AV10" s="9"/>
    </row>
    <row r="11" spans="1:49" ht="14.25" customHeight="1" x14ac:dyDescent="0.3">
      <c r="A11" s="6">
        <v>22</v>
      </c>
      <c r="B11" s="154">
        <v>4604</v>
      </c>
      <c r="C11" s="49" t="s">
        <v>3403</v>
      </c>
      <c r="D11" s="173"/>
      <c r="E11" s="159"/>
      <c r="F11" s="161"/>
      <c r="G11" s="1"/>
      <c r="H11" s="1"/>
      <c r="I11" s="1"/>
      <c r="J11" s="1"/>
      <c r="K11" s="173"/>
      <c r="L11" s="160"/>
      <c r="M11" s="159"/>
      <c r="N11" s="159"/>
      <c r="O11" s="1"/>
      <c r="P11" s="181"/>
      <c r="Q11" s="40"/>
      <c r="R11" s="67" t="s">
        <v>2231</v>
      </c>
      <c r="S11" s="58"/>
      <c r="T11" s="58"/>
      <c r="U11" s="58"/>
      <c r="V11" s="58"/>
      <c r="W11" s="58"/>
      <c r="X11" s="158"/>
      <c r="Y11" s="74"/>
      <c r="Z11" s="304" t="s">
        <v>2230</v>
      </c>
      <c r="AA11" s="305"/>
      <c r="AB11" s="305"/>
      <c r="AC11" s="305"/>
      <c r="AD11" s="305"/>
      <c r="AE11" s="306"/>
      <c r="AF11" s="62" t="s">
        <v>2244</v>
      </c>
      <c r="AG11" s="62"/>
      <c r="AH11" s="62"/>
      <c r="AI11" s="62"/>
      <c r="AJ11" s="62"/>
      <c r="AK11" s="62"/>
      <c r="AL11" s="62"/>
      <c r="AM11" s="62"/>
      <c r="AN11" s="62"/>
      <c r="AO11" s="50" t="s">
        <v>2224</v>
      </c>
      <c r="AP11" s="25">
        <v>0.7</v>
      </c>
      <c r="AQ11" s="67"/>
      <c r="AR11" s="58"/>
      <c r="AS11" s="159"/>
      <c r="AT11" s="203"/>
      <c r="AU11" s="89">
        <f>ROUND(ROUND(L9*X12,0)*AP11,0)</f>
        <v>669</v>
      </c>
      <c r="AV11" s="9"/>
    </row>
    <row r="12" spans="1:49" ht="14.25" customHeight="1" x14ac:dyDescent="0.3">
      <c r="A12" s="6">
        <v>22</v>
      </c>
      <c r="B12" s="154" t="s">
        <v>610</v>
      </c>
      <c r="C12" s="49" t="s">
        <v>3402</v>
      </c>
      <c r="D12" s="108"/>
      <c r="E12" s="109"/>
      <c r="F12" s="110"/>
      <c r="G12" s="1"/>
      <c r="H12" s="1"/>
      <c r="I12" s="1"/>
      <c r="J12" s="1"/>
      <c r="K12" s="173"/>
      <c r="L12" s="160"/>
      <c r="M12" s="159"/>
      <c r="N12" s="159"/>
      <c r="O12" s="1"/>
      <c r="P12" s="181"/>
      <c r="Q12" s="40"/>
      <c r="R12" s="67"/>
      <c r="S12" s="58"/>
      <c r="T12" s="58"/>
      <c r="U12" s="58"/>
      <c r="V12" s="58"/>
      <c r="W12" s="127" t="s">
        <v>2224</v>
      </c>
      <c r="X12" s="150">
        <v>0.96499999999999997</v>
      </c>
      <c r="Y12" s="74"/>
      <c r="Z12" s="307"/>
      <c r="AA12" s="308"/>
      <c r="AB12" s="308"/>
      <c r="AC12" s="308"/>
      <c r="AD12" s="308"/>
      <c r="AE12" s="309"/>
      <c r="AF12" s="62" t="s">
        <v>2248</v>
      </c>
      <c r="AG12" s="62"/>
      <c r="AH12" s="62"/>
      <c r="AI12" s="62"/>
      <c r="AJ12" s="62"/>
      <c r="AK12" s="62"/>
      <c r="AL12" s="62"/>
      <c r="AM12" s="62"/>
      <c r="AN12" s="62"/>
      <c r="AO12" s="50" t="s">
        <v>1</v>
      </c>
      <c r="AP12" s="142">
        <v>0.5</v>
      </c>
      <c r="AQ12" s="13"/>
      <c r="AR12" s="7"/>
      <c r="AS12" s="146"/>
      <c r="AT12" s="145"/>
      <c r="AU12" s="89">
        <f>ROUND(ROUND(L9*X12,0)*AP12,0)</f>
        <v>478</v>
      </c>
      <c r="AV12" s="9"/>
    </row>
    <row r="13" spans="1:49" ht="14.25" customHeight="1" x14ac:dyDescent="0.3">
      <c r="A13" s="6">
        <v>22</v>
      </c>
      <c r="B13" s="154" t="s">
        <v>609</v>
      </c>
      <c r="C13" s="49" t="s">
        <v>3401</v>
      </c>
      <c r="D13" s="108"/>
      <c r="E13" s="109"/>
      <c r="F13" s="110"/>
      <c r="G13" s="1"/>
      <c r="H13" s="1"/>
      <c r="I13" s="1"/>
      <c r="J13" s="1"/>
      <c r="K13" s="41"/>
      <c r="L13" s="33"/>
      <c r="M13" s="1"/>
      <c r="N13" s="1"/>
      <c r="O13" s="1"/>
      <c r="P13" s="170"/>
      <c r="Q13" s="40"/>
      <c r="R13" s="47"/>
      <c r="S13" s="50"/>
      <c r="T13" s="50"/>
      <c r="U13" s="50"/>
      <c r="V13" s="50"/>
      <c r="W13" s="50"/>
      <c r="X13" s="52"/>
      <c r="Y13" s="171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2"/>
      <c r="AQ13" s="310" t="s">
        <v>2255</v>
      </c>
      <c r="AR13" s="311"/>
      <c r="AS13" s="311"/>
      <c r="AT13" s="312"/>
      <c r="AU13" s="89">
        <f>ROUND(L9,0)-AQ16</f>
        <v>986</v>
      </c>
      <c r="AV13" s="9"/>
    </row>
    <row r="14" spans="1:49" ht="14.25" customHeight="1" x14ac:dyDescent="0.3">
      <c r="A14" s="6">
        <v>22</v>
      </c>
      <c r="B14" s="154" t="s">
        <v>608</v>
      </c>
      <c r="C14" s="49" t="s">
        <v>3400</v>
      </c>
      <c r="D14" s="55"/>
      <c r="E14" s="54"/>
      <c r="F14" s="200"/>
      <c r="G14" s="1"/>
      <c r="H14" s="1"/>
      <c r="I14" s="1"/>
      <c r="J14" s="1"/>
      <c r="K14" s="41"/>
      <c r="L14" s="33"/>
      <c r="M14" s="1"/>
      <c r="N14" s="1"/>
      <c r="O14" s="1"/>
      <c r="P14" s="159"/>
      <c r="Q14" s="40"/>
      <c r="R14" s="41"/>
      <c r="S14" s="58"/>
      <c r="T14" s="58"/>
      <c r="U14" s="58"/>
      <c r="V14" s="58"/>
      <c r="W14" s="58"/>
      <c r="X14" s="158"/>
      <c r="Y14" s="74"/>
      <c r="Z14" s="304" t="s">
        <v>2230</v>
      </c>
      <c r="AA14" s="305"/>
      <c r="AB14" s="305"/>
      <c r="AC14" s="305"/>
      <c r="AD14" s="305"/>
      <c r="AE14" s="306"/>
      <c r="AF14" s="45" t="s">
        <v>2244</v>
      </c>
      <c r="AG14" s="46"/>
      <c r="AH14" s="46"/>
      <c r="AI14" s="46"/>
      <c r="AJ14" s="46"/>
      <c r="AK14" s="46"/>
      <c r="AL14" s="46"/>
      <c r="AM14" s="46"/>
      <c r="AN14" s="46"/>
      <c r="AO14" s="53" t="s">
        <v>2224</v>
      </c>
      <c r="AP14" s="25">
        <v>0.7</v>
      </c>
      <c r="AQ14" s="313"/>
      <c r="AR14" s="314"/>
      <c r="AS14" s="314"/>
      <c r="AT14" s="315"/>
      <c r="AU14" s="89">
        <f>ROUND(L9*AP14,0)-AQ16</f>
        <v>689</v>
      </c>
      <c r="AV14" s="9"/>
    </row>
    <row r="15" spans="1:49" ht="14.25" customHeight="1" x14ac:dyDescent="0.3">
      <c r="A15" s="6">
        <v>22</v>
      </c>
      <c r="B15" s="154" t="s">
        <v>607</v>
      </c>
      <c r="C15" s="49" t="s">
        <v>3399</v>
      </c>
      <c r="D15" s="55"/>
      <c r="E15" s="54"/>
      <c r="F15" s="200"/>
      <c r="G15" s="1"/>
      <c r="H15" s="1"/>
      <c r="I15" s="1"/>
      <c r="J15" s="1"/>
      <c r="K15" s="41"/>
      <c r="L15" s="196"/>
      <c r="M15" s="1"/>
      <c r="N15" s="1"/>
      <c r="O15" s="1"/>
      <c r="P15" s="169"/>
      <c r="Q15" s="40"/>
      <c r="R15" s="41"/>
      <c r="S15" s="58"/>
      <c r="T15" s="58"/>
      <c r="U15" s="58"/>
      <c r="V15" s="58"/>
      <c r="W15" s="58"/>
      <c r="X15" s="158"/>
      <c r="Y15" s="74"/>
      <c r="Z15" s="307"/>
      <c r="AA15" s="308"/>
      <c r="AB15" s="308"/>
      <c r="AC15" s="308"/>
      <c r="AD15" s="308"/>
      <c r="AE15" s="309"/>
      <c r="AF15" s="62" t="s">
        <v>2248</v>
      </c>
      <c r="AG15" s="62"/>
      <c r="AH15" s="62"/>
      <c r="AI15" s="62"/>
      <c r="AJ15" s="62"/>
      <c r="AK15" s="62"/>
      <c r="AL15" s="62"/>
      <c r="AM15" s="62"/>
      <c r="AN15" s="62"/>
      <c r="AO15" s="50" t="s">
        <v>1</v>
      </c>
      <c r="AP15" s="142">
        <v>0.5</v>
      </c>
      <c r="AQ15" s="313"/>
      <c r="AR15" s="314"/>
      <c r="AS15" s="314"/>
      <c r="AT15" s="315"/>
      <c r="AU15" s="89">
        <f>ROUND(L9*AP15,0)-AQ16</f>
        <v>491</v>
      </c>
      <c r="AV15" s="9"/>
    </row>
    <row r="16" spans="1:49" ht="14.25" customHeight="1" x14ac:dyDescent="0.3">
      <c r="A16" s="6">
        <v>22</v>
      </c>
      <c r="B16" s="154" t="s">
        <v>606</v>
      </c>
      <c r="C16" s="49" t="s">
        <v>3398</v>
      </c>
      <c r="D16" s="55"/>
      <c r="E16" s="54"/>
      <c r="F16" s="200"/>
      <c r="G16" s="1"/>
      <c r="H16" s="1"/>
      <c r="I16" s="1"/>
      <c r="J16" s="1"/>
      <c r="K16" s="41"/>
      <c r="L16" s="33"/>
      <c r="M16" s="1"/>
      <c r="N16" s="1"/>
      <c r="O16" s="1"/>
      <c r="P16" s="181"/>
      <c r="Q16" s="40"/>
      <c r="R16" s="166" t="s">
        <v>2234</v>
      </c>
      <c r="S16" s="62"/>
      <c r="T16" s="62"/>
      <c r="U16" s="62"/>
      <c r="V16" s="62"/>
      <c r="W16" s="62"/>
      <c r="X16" s="168"/>
      <c r="Y16" s="167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168"/>
      <c r="AQ16" s="163">
        <v>5</v>
      </c>
      <c r="AR16" s="162" t="s">
        <v>2897</v>
      </c>
      <c r="AS16" s="162"/>
      <c r="AT16" s="161"/>
      <c r="AU16" s="89">
        <f>ROUND(L9*X18,0)-AQ16</f>
        <v>951</v>
      </c>
      <c r="AV16" s="9"/>
    </row>
    <row r="17" spans="1:48" ht="14.25" customHeight="1" x14ac:dyDescent="0.3">
      <c r="A17" s="6">
        <v>22</v>
      </c>
      <c r="B17" s="154" t="s">
        <v>605</v>
      </c>
      <c r="C17" s="49" t="s">
        <v>3397</v>
      </c>
      <c r="D17" s="108"/>
      <c r="E17" s="109"/>
      <c r="F17" s="110"/>
      <c r="G17" s="1"/>
      <c r="H17" s="1"/>
      <c r="I17" s="1"/>
      <c r="J17" s="1"/>
      <c r="K17" s="173"/>
      <c r="L17" s="160"/>
      <c r="M17" s="159"/>
      <c r="N17" s="159"/>
      <c r="O17" s="1"/>
      <c r="P17" s="181"/>
      <c r="Q17" s="40"/>
      <c r="R17" s="67" t="s">
        <v>2231</v>
      </c>
      <c r="S17" s="58"/>
      <c r="T17" s="58"/>
      <c r="U17" s="58"/>
      <c r="V17" s="58"/>
      <c r="W17" s="58"/>
      <c r="X17" s="158"/>
      <c r="Y17" s="74"/>
      <c r="Z17" s="304" t="s">
        <v>2230</v>
      </c>
      <c r="AA17" s="305"/>
      <c r="AB17" s="305"/>
      <c r="AC17" s="305"/>
      <c r="AD17" s="305"/>
      <c r="AE17" s="306"/>
      <c r="AF17" s="45" t="s">
        <v>2244</v>
      </c>
      <c r="AG17" s="46"/>
      <c r="AH17" s="46"/>
      <c r="AI17" s="46"/>
      <c r="AJ17" s="46"/>
      <c r="AK17" s="46"/>
      <c r="AL17" s="46"/>
      <c r="AM17" s="46"/>
      <c r="AN17" s="46"/>
      <c r="AO17" s="53" t="s">
        <v>2224</v>
      </c>
      <c r="AP17" s="25">
        <v>0.7</v>
      </c>
      <c r="AQ17" s="157"/>
      <c r="AR17" s="156"/>
      <c r="AS17" s="156"/>
      <c r="AT17" s="155"/>
      <c r="AU17" s="89">
        <f>ROUND(ROUND(L9*X18,0)*AP17,0)-AQ16</f>
        <v>664</v>
      </c>
      <c r="AV17" s="9"/>
    </row>
    <row r="18" spans="1:48" ht="14.25" customHeight="1" x14ac:dyDescent="0.3">
      <c r="A18" s="6">
        <v>22</v>
      </c>
      <c r="B18" s="154" t="s">
        <v>604</v>
      </c>
      <c r="C18" s="49" t="s">
        <v>3396</v>
      </c>
      <c r="D18" s="108"/>
      <c r="E18" s="109"/>
      <c r="F18" s="110"/>
      <c r="G18" s="1"/>
      <c r="H18" s="1"/>
      <c r="I18" s="1"/>
      <c r="J18" s="1"/>
      <c r="K18" s="173"/>
      <c r="L18" s="160"/>
      <c r="M18" s="159"/>
      <c r="N18" s="159"/>
      <c r="O18" s="1"/>
      <c r="P18" s="181"/>
      <c r="Q18" s="40"/>
      <c r="R18" s="13"/>
      <c r="S18" s="7"/>
      <c r="T18" s="7"/>
      <c r="U18" s="7"/>
      <c r="V18" s="7"/>
      <c r="W18" s="107" t="s">
        <v>2224</v>
      </c>
      <c r="X18" s="150">
        <v>0.96499999999999997</v>
      </c>
      <c r="Y18" s="149"/>
      <c r="Z18" s="307"/>
      <c r="AA18" s="308"/>
      <c r="AB18" s="308"/>
      <c r="AC18" s="308"/>
      <c r="AD18" s="308"/>
      <c r="AE18" s="309"/>
      <c r="AF18" s="45" t="s">
        <v>2248</v>
      </c>
      <c r="AG18" s="46"/>
      <c r="AH18" s="46"/>
      <c r="AI18" s="46"/>
      <c r="AJ18" s="46"/>
      <c r="AK18" s="46"/>
      <c r="AL18" s="46"/>
      <c r="AM18" s="46"/>
      <c r="AN18" s="46"/>
      <c r="AO18" s="53" t="s">
        <v>1</v>
      </c>
      <c r="AP18" s="137">
        <v>0.5</v>
      </c>
      <c r="AQ18" s="172"/>
      <c r="AR18" s="146"/>
      <c r="AS18" s="146"/>
      <c r="AT18" s="145"/>
      <c r="AU18" s="89">
        <f>ROUND(ROUND(L9*X18,0)*AP18,0)-AQ16</f>
        <v>473</v>
      </c>
      <c r="AV18" s="9"/>
    </row>
    <row r="19" spans="1:48" ht="14.25" customHeight="1" x14ac:dyDescent="0.3">
      <c r="A19" s="6">
        <v>22</v>
      </c>
      <c r="B19" s="154">
        <v>4605</v>
      </c>
      <c r="C19" s="49" t="s">
        <v>3395</v>
      </c>
      <c r="D19" s="108"/>
      <c r="E19" s="109"/>
      <c r="F19" s="110"/>
      <c r="G19" s="1"/>
      <c r="H19" s="1"/>
      <c r="I19" s="1"/>
      <c r="J19" s="159"/>
      <c r="K19" s="47" t="s">
        <v>2772</v>
      </c>
      <c r="L19" s="164"/>
      <c r="M19" s="165"/>
      <c r="N19" s="165"/>
      <c r="O19" s="165"/>
      <c r="P19" s="186"/>
      <c r="Q19" s="48"/>
      <c r="R19" s="47"/>
      <c r="S19" s="50"/>
      <c r="T19" s="50"/>
      <c r="U19" s="50"/>
      <c r="V19" s="50"/>
      <c r="W19" s="50"/>
      <c r="X19" s="52"/>
      <c r="Y19" s="171"/>
      <c r="Z19" s="204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27"/>
      <c r="AQ19" s="187"/>
      <c r="AR19" s="50"/>
      <c r="AS19" s="165"/>
      <c r="AT19" s="175"/>
      <c r="AU19" s="89">
        <f>ROUND(L21,0)</f>
        <v>781</v>
      </c>
      <c r="AV19" s="9"/>
    </row>
    <row r="20" spans="1:48" ht="14.25" customHeight="1" x14ac:dyDescent="0.3">
      <c r="A20" s="6">
        <v>22</v>
      </c>
      <c r="B20" s="154">
        <v>4606</v>
      </c>
      <c r="C20" s="49" t="s">
        <v>3394</v>
      </c>
      <c r="D20" s="108"/>
      <c r="E20" s="109"/>
      <c r="F20" s="110"/>
      <c r="G20" s="1"/>
      <c r="H20" s="1"/>
      <c r="I20" s="1"/>
      <c r="J20" s="159"/>
      <c r="K20" s="173"/>
      <c r="L20" s="160"/>
      <c r="M20" s="159"/>
      <c r="N20" s="159"/>
      <c r="O20" s="159"/>
      <c r="P20" s="159"/>
      <c r="Q20" s="40"/>
      <c r="R20" s="41"/>
      <c r="S20" s="58"/>
      <c r="T20" s="58"/>
      <c r="U20" s="58"/>
      <c r="V20" s="58"/>
      <c r="W20" s="58"/>
      <c r="X20" s="158"/>
      <c r="Y20" s="74"/>
      <c r="Z20" s="304" t="s">
        <v>2230</v>
      </c>
      <c r="AA20" s="305"/>
      <c r="AB20" s="305"/>
      <c r="AC20" s="305"/>
      <c r="AD20" s="305"/>
      <c r="AE20" s="306"/>
      <c r="AF20" s="45" t="s">
        <v>2244</v>
      </c>
      <c r="AG20" s="46"/>
      <c r="AH20" s="46"/>
      <c r="AI20" s="46"/>
      <c r="AJ20" s="46"/>
      <c r="AK20" s="46"/>
      <c r="AL20" s="46"/>
      <c r="AM20" s="46"/>
      <c r="AN20" s="46"/>
      <c r="AO20" s="53" t="s">
        <v>2224</v>
      </c>
      <c r="AP20" s="25">
        <v>0.7</v>
      </c>
      <c r="AQ20" s="67"/>
      <c r="AR20" s="58"/>
      <c r="AS20" s="159"/>
      <c r="AT20" s="203"/>
      <c r="AU20" s="89">
        <f>ROUND(L21*AP20,0)</f>
        <v>547</v>
      </c>
      <c r="AV20" s="9"/>
    </row>
    <row r="21" spans="1:48" ht="14.25" customHeight="1" x14ac:dyDescent="0.3">
      <c r="A21" s="6">
        <v>22</v>
      </c>
      <c r="B21" s="154" t="s">
        <v>603</v>
      </c>
      <c r="C21" s="49" t="s">
        <v>3393</v>
      </c>
      <c r="D21" s="108"/>
      <c r="E21" s="109"/>
      <c r="F21" s="110"/>
      <c r="G21" s="1"/>
      <c r="H21" s="1"/>
      <c r="I21" s="1"/>
      <c r="J21" s="159"/>
      <c r="K21" s="173"/>
      <c r="L21" s="174">
        <v>781</v>
      </c>
      <c r="M21" s="1" t="s">
        <v>1860</v>
      </c>
      <c r="N21" s="159"/>
      <c r="O21" s="159"/>
      <c r="P21" s="169"/>
      <c r="Q21" s="40"/>
      <c r="R21" s="41"/>
      <c r="S21" s="58"/>
      <c r="T21" s="58"/>
      <c r="U21" s="58"/>
      <c r="V21" s="58"/>
      <c r="W21" s="58"/>
      <c r="X21" s="158"/>
      <c r="Y21" s="74"/>
      <c r="Z21" s="307"/>
      <c r="AA21" s="308"/>
      <c r="AB21" s="308"/>
      <c r="AC21" s="308"/>
      <c r="AD21" s="308"/>
      <c r="AE21" s="309"/>
      <c r="AF21" s="62" t="s">
        <v>2248</v>
      </c>
      <c r="AG21" s="62"/>
      <c r="AH21" s="62"/>
      <c r="AI21" s="62"/>
      <c r="AJ21" s="62"/>
      <c r="AK21" s="62"/>
      <c r="AL21" s="62"/>
      <c r="AM21" s="62"/>
      <c r="AN21" s="62"/>
      <c r="AO21" s="50" t="s">
        <v>1</v>
      </c>
      <c r="AP21" s="142">
        <v>0.5</v>
      </c>
      <c r="AQ21" s="67"/>
      <c r="AR21" s="58"/>
      <c r="AS21" s="156"/>
      <c r="AT21" s="155"/>
      <c r="AU21" s="89">
        <f>ROUND(L21*AP21,0)</f>
        <v>391</v>
      </c>
      <c r="AV21" s="9"/>
    </row>
    <row r="22" spans="1:48" ht="14.25" customHeight="1" x14ac:dyDescent="0.3">
      <c r="A22" s="6">
        <v>22</v>
      </c>
      <c r="B22" s="154">
        <v>4607</v>
      </c>
      <c r="C22" s="49" t="s">
        <v>3392</v>
      </c>
      <c r="D22" s="108"/>
      <c r="E22" s="109"/>
      <c r="F22" s="110"/>
      <c r="G22" s="1"/>
      <c r="H22" s="1"/>
      <c r="I22" s="1"/>
      <c r="J22" s="159"/>
      <c r="K22" s="173"/>
      <c r="L22" s="160"/>
      <c r="M22" s="159"/>
      <c r="N22" s="159"/>
      <c r="O22" s="159"/>
      <c r="P22" s="169"/>
      <c r="Q22" s="40"/>
      <c r="R22" s="166" t="s">
        <v>2234</v>
      </c>
      <c r="S22" s="62"/>
      <c r="T22" s="62"/>
      <c r="U22" s="62"/>
      <c r="V22" s="62"/>
      <c r="W22" s="62"/>
      <c r="X22" s="168"/>
      <c r="Y22" s="167"/>
      <c r="Z22" s="45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3"/>
      <c r="AQ22" s="67"/>
      <c r="AR22" s="58"/>
      <c r="AS22" s="156"/>
      <c r="AT22" s="155"/>
      <c r="AU22" s="89">
        <f>ROUND(L21*X24,0)</f>
        <v>754</v>
      </c>
      <c r="AV22" s="9"/>
    </row>
    <row r="23" spans="1:48" ht="14.25" customHeight="1" x14ac:dyDescent="0.3">
      <c r="A23" s="6">
        <v>22</v>
      </c>
      <c r="B23" s="154">
        <v>4608</v>
      </c>
      <c r="C23" s="49" t="s">
        <v>3391</v>
      </c>
      <c r="D23" s="108"/>
      <c r="E23" s="109"/>
      <c r="F23" s="110"/>
      <c r="G23" s="1"/>
      <c r="H23" s="1"/>
      <c r="I23" s="1"/>
      <c r="J23" s="159"/>
      <c r="K23" s="173"/>
      <c r="L23" s="160"/>
      <c r="M23" s="159"/>
      <c r="N23" s="159"/>
      <c r="O23" s="159"/>
      <c r="P23" s="169"/>
      <c r="Q23" s="40"/>
      <c r="R23" s="67" t="s">
        <v>2231</v>
      </c>
      <c r="S23" s="58"/>
      <c r="T23" s="58"/>
      <c r="U23" s="58"/>
      <c r="V23" s="58"/>
      <c r="W23" s="58"/>
      <c r="X23" s="158"/>
      <c r="Y23" s="74"/>
      <c r="Z23" s="304" t="s">
        <v>2230</v>
      </c>
      <c r="AA23" s="305"/>
      <c r="AB23" s="305"/>
      <c r="AC23" s="305"/>
      <c r="AD23" s="305"/>
      <c r="AE23" s="306"/>
      <c r="AF23" s="62" t="s">
        <v>2244</v>
      </c>
      <c r="AG23" s="62"/>
      <c r="AH23" s="62"/>
      <c r="AI23" s="62"/>
      <c r="AJ23" s="62"/>
      <c r="AK23" s="62"/>
      <c r="AL23" s="62"/>
      <c r="AM23" s="62"/>
      <c r="AN23" s="62"/>
      <c r="AO23" s="50" t="s">
        <v>2224</v>
      </c>
      <c r="AP23" s="25">
        <v>0.7</v>
      </c>
      <c r="AQ23" s="67"/>
      <c r="AR23" s="58"/>
      <c r="AS23" s="159"/>
      <c r="AT23" s="203"/>
      <c r="AU23" s="89">
        <f>ROUND(ROUND(L21*X24,0)*AP23,0)</f>
        <v>528</v>
      </c>
      <c r="AV23" s="9"/>
    </row>
    <row r="24" spans="1:48" ht="14.25" customHeight="1" x14ac:dyDescent="0.3">
      <c r="A24" s="6">
        <v>22</v>
      </c>
      <c r="B24" s="154" t="s">
        <v>602</v>
      </c>
      <c r="C24" s="49" t="s">
        <v>3390</v>
      </c>
      <c r="D24" s="108"/>
      <c r="E24" s="109"/>
      <c r="F24" s="110"/>
      <c r="G24" s="1"/>
      <c r="H24" s="1"/>
      <c r="I24" s="1"/>
      <c r="J24" s="159"/>
      <c r="K24" s="173"/>
      <c r="L24" s="160"/>
      <c r="M24" s="159"/>
      <c r="N24" s="159"/>
      <c r="O24" s="159"/>
      <c r="P24" s="169"/>
      <c r="Q24" s="40"/>
      <c r="R24" s="67"/>
      <c r="S24" s="58"/>
      <c r="T24" s="58"/>
      <c r="U24" s="58"/>
      <c r="V24" s="58"/>
      <c r="W24" s="127" t="s">
        <v>2224</v>
      </c>
      <c r="X24" s="150">
        <v>0.96499999999999997</v>
      </c>
      <c r="Y24" s="74"/>
      <c r="Z24" s="307"/>
      <c r="AA24" s="308"/>
      <c r="AB24" s="308"/>
      <c r="AC24" s="308"/>
      <c r="AD24" s="308"/>
      <c r="AE24" s="309"/>
      <c r="AF24" s="62" t="s">
        <v>2248</v>
      </c>
      <c r="AG24" s="62"/>
      <c r="AH24" s="62"/>
      <c r="AI24" s="62"/>
      <c r="AJ24" s="62"/>
      <c r="AK24" s="62"/>
      <c r="AL24" s="62"/>
      <c r="AM24" s="62"/>
      <c r="AN24" s="62"/>
      <c r="AO24" s="50" t="s">
        <v>1</v>
      </c>
      <c r="AP24" s="142">
        <v>0.5</v>
      </c>
      <c r="AQ24" s="13"/>
      <c r="AR24" s="7"/>
      <c r="AS24" s="146"/>
      <c r="AT24" s="145"/>
      <c r="AU24" s="89">
        <f>ROUND(ROUND(L21*X24,0)*AP24,0)</f>
        <v>377</v>
      </c>
      <c r="AV24" s="9"/>
    </row>
    <row r="25" spans="1:48" ht="14.25" customHeight="1" x14ac:dyDescent="0.3">
      <c r="A25" s="6">
        <v>22</v>
      </c>
      <c r="B25" s="154" t="s">
        <v>601</v>
      </c>
      <c r="C25" s="49" t="s">
        <v>3389</v>
      </c>
      <c r="D25" s="108"/>
      <c r="E25" s="109"/>
      <c r="F25" s="110"/>
      <c r="G25" s="1"/>
      <c r="H25" s="1"/>
      <c r="I25" s="1"/>
      <c r="J25" s="159"/>
      <c r="K25" s="41"/>
      <c r="L25" s="160"/>
      <c r="M25" s="159"/>
      <c r="N25" s="159"/>
      <c r="O25" s="159"/>
      <c r="P25" s="181"/>
      <c r="Q25" s="40"/>
      <c r="R25" s="47"/>
      <c r="S25" s="50"/>
      <c r="T25" s="50"/>
      <c r="U25" s="50"/>
      <c r="V25" s="50"/>
      <c r="W25" s="50"/>
      <c r="X25" s="52"/>
      <c r="Y25" s="17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2"/>
      <c r="AQ25" s="310" t="s">
        <v>2255</v>
      </c>
      <c r="AR25" s="311"/>
      <c r="AS25" s="311"/>
      <c r="AT25" s="312"/>
      <c r="AU25" s="89">
        <f>ROUND(L21,0)-AQ28</f>
        <v>776</v>
      </c>
      <c r="AV25" s="9"/>
    </row>
    <row r="26" spans="1:48" ht="14.25" customHeight="1" x14ac:dyDescent="0.3">
      <c r="A26" s="6">
        <v>22</v>
      </c>
      <c r="B26" s="154" t="s">
        <v>600</v>
      </c>
      <c r="C26" s="49" t="s">
        <v>3388</v>
      </c>
      <c r="D26" s="108"/>
      <c r="E26" s="109"/>
      <c r="F26" s="110"/>
      <c r="G26" s="1"/>
      <c r="H26" s="1"/>
      <c r="I26" s="1"/>
      <c r="J26" s="159"/>
      <c r="K26" s="173"/>
      <c r="L26" s="160"/>
      <c r="M26" s="159"/>
      <c r="N26" s="159"/>
      <c r="O26" s="159"/>
      <c r="P26" s="159"/>
      <c r="Q26" s="40"/>
      <c r="R26" s="41"/>
      <c r="S26" s="58"/>
      <c r="T26" s="58"/>
      <c r="U26" s="58"/>
      <c r="V26" s="58"/>
      <c r="W26" s="58"/>
      <c r="X26" s="158"/>
      <c r="Y26" s="74"/>
      <c r="Z26" s="304" t="s">
        <v>2230</v>
      </c>
      <c r="AA26" s="305"/>
      <c r="AB26" s="305"/>
      <c r="AC26" s="305"/>
      <c r="AD26" s="305"/>
      <c r="AE26" s="306"/>
      <c r="AF26" s="45" t="s">
        <v>2244</v>
      </c>
      <c r="AG26" s="46"/>
      <c r="AH26" s="46"/>
      <c r="AI26" s="46"/>
      <c r="AJ26" s="46"/>
      <c r="AK26" s="46"/>
      <c r="AL26" s="46"/>
      <c r="AM26" s="46"/>
      <c r="AN26" s="46"/>
      <c r="AO26" s="53" t="s">
        <v>2224</v>
      </c>
      <c r="AP26" s="25">
        <v>0.7</v>
      </c>
      <c r="AQ26" s="313"/>
      <c r="AR26" s="314"/>
      <c r="AS26" s="314"/>
      <c r="AT26" s="315"/>
      <c r="AU26" s="89">
        <f>ROUND(L21*AP26,0)-AQ28</f>
        <v>542</v>
      </c>
      <c r="AV26" s="9"/>
    </row>
    <row r="27" spans="1:48" ht="14.25" customHeight="1" x14ac:dyDescent="0.3">
      <c r="A27" s="6">
        <v>22</v>
      </c>
      <c r="B27" s="154" t="s">
        <v>599</v>
      </c>
      <c r="C27" s="49" t="s">
        <v>3387</v>
      </c>
      <c r="D27" s="108"/>
      <c r="E27" s="109"/>
      <c r="F27" s="110"/>
      <c r="G27" s="1"/>
      <c r="H27" s="1"/>
      <c r="I27" s="1"/>
      <c r="J27" s="159"/>
      <c r="K27" s="173"/>
      <c r="L27" s="196"/>
      <c r="M27" s="1"/>
      <c r="N27" s="159"/>
      <c r="O27" s="159"/>
      <c r="P27" s="169"/>
      <c r="Q27" s="40"/>
      <c r="R27" s="41"/>
      <c r="S27" s="58"/>
      <c r="T27" s="58"/>
      <c r="U27" s="58"/>
      <c r="V27" s="58"/>
      <c r="W27" s="58"/>
      <c r="X27" s="158"/>
      <c r="Y27" s="74"/>
      <c r="Z27" s="307"/>
      <c r="AA27" s="308"/>
      <c r="AB27" s="308"/>
      <c r="AC27" s="308"/>
      <c r="AD27" s="308"/>
      <c r="AE27" s="309"/>
      <c r="AF27" s="62" t="s">
        <v>2248</v>
      </c>
      <c r="AG27" s="62"/>
      <c r="AH27" s="62"/>
      <c r="AI27" s="62"/>
      <c r="AJ27" s="62"/>
      <c r="AK27" s="62"/>
      <c r="AL27" s="62"/>
      <c r="AM27" s="62"/>
      <c r="AN27" s="62"/>
      <c r="AO27" s="50" t="s">
        <v>1</v>
      </c>
      <c r="AP27" s="142">
        <v>0.5</v>
      </c>
      <c r="AQ27" s="313"/>
      <c r="AR27" s="314"/>
      <c r="AS27" s="314"/>
      <c r="AT27" s="315"/>
      <c r="AU27" s="89">
        <f>ROUND(L21*AP27,0)-AQ28</f>
        <v>386</v>
      </c>
      <c r="AV27" s="9"/>
    </row>
    <row r="28" spans="1:48" ht="14.25" customHeight="1" x14ac:dyDescent="0.3">
      <c r="A28" s="6">
        <v>22</v>
      </c>
      <c r="B28" s="154" t="s">
        <v>598</v>
      </c>
      <c r="C28" s="49" t="s">
        <v>3386</v>
      </c>
      <c r="D28" s="108"/>
      <c r="E28" s="109"/>
      <c r="F28" s="110"/>
      <c r="G28" s="1"/>
      <c r="H28" s="1"/>
      <c r="I28" s="1"/>
      <c r="J28" s="159"/>
      <c r="K28" s="173"/>
      <c r="L28" s="160"/>
      <c r="M28" s="159"/>
      <c r="N28" s="159"/>
      <c r="O28" s="159"/>
      <c r="P28" s="169"/>
      <c r="Q28" s="40"/>
      <c r="R28" s="166" t="s">
        <v>2234</v>
      </c>
      <c r="S28" s="62"/>
      <c r="T28" s="62"/>
      <c r="U28" s="62"/>
      <c r="V28" s="62"/>
      <c r="W28" s="62"/>
      <c r="X28" s="168"/>
      <c r="Y28" s="167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168"/>
      <c r="AQ28" s="163">
        <v>5</v>
      </c>
      <c r="AR28" s="162" t="s">
        <v>2897</v>
      </c>
      <c r="AS28" s="162"/>
      <c r="AT28" s="161"/>
      <c r="AU28" s="89">
        <f>ROUND(L21*X30,0)-AQ28</f>
        <v>749</v>
      </c>
      <c r="AV28" s="9"/>
    </row>
    <row r="29" spans="1:48" ht="14.25" customHeight="1" x14ac:dyDescent="0.3">
      <c r="A29" s="6">
        <v>22</v>
      </c>
      <c r="B29" s="154" t="s">
        <v>597</v>
      </c>
      <c r="C29" s="49" t="s">
        <v>3385</v>
      </c>
      <c r="D29" s="108"/>
      <c r="E29" s="109"/>
      <c r="F29" s="110"/>
      <c r="G29" s="1"/>
      <c r="H29" s="1"/>
      <c r="I29" s="1"/>
      <c r="J29" s="159"/>
      <c r="K29" s="173"/>
      <c r="L29" s="160"/>
      <c r="M29" s="159"/>
      <c r="N29" s="159"/>
      <c r="O29" s="159"/>
      <c r="P29" s="169"/>
      <c r="Q29" s="40"/>
      <c r="R29" s="67" t="s">
        <v>2231</v>
      </c>
      <c r="S29" s="58"/>
      <c r="T29" s="58"/>
      <c r="U29" s="58"/>
      <c r="V29" s="58"/>
      <c r="W29" s="58"/>
      <c r="X29" s="158"/>
      <c r="Y29" s="74"/>
      <c r="Z29" s="304" t="s">
        <v>2230</v>
      </c>
      <c r="AA29" s="305"/>
      <c r="AB29" s="305"/>
      <c r="AC29" s="305"/>
      <c r="AD29" s="305"/>
      <c r="AE29" s="306"/>
      <c r="AF29" s="45" t="s">
        <v>2244</v>
      </c>
      <c r="AG29" s="46"/>
      <c r="AH29" s="46"/>
      <c r="AI29" s="46"/>
      <c r="AJ29" s="46"/>
      <c r="AK29" s="46"/>
      <c r="AL29" s="46"/>
      <c r="AM29" s="46"/>
      <c r="AN29" s="46"/>
      <c r="AO29" s="53" t="s">
        <v>2224</v>
      </c>
      <c r="AP29" s="25">
        <v>0.7</v>
      </c>
      <c r="AQ29" s="157"/>
      <c r="AR29" s="156"/>
      <c r="AS29" s="156"/>
      <c r="AT29" s="155"/>
      <c r="AU29" s="89">
        <f>ROUND(ROUND(L21*X30,0)*AP29,0)-AQ28</f>
        <v>523</v>
      </c>
      <c r="AV29" s="9"/>
    </row>
    <row r="30" spans="1:48" ht="14.25" customHeight="1" x14ac:dyDescent="0.3">
      <c r="A30" s="6">
        <v>22</v>
      </c>
      <c r="B30" s="154" t="s">
        <v>596</v>
      </c>
      <c r="C30" s="49" t="s">
        <v>3384</v>
      </c>
      <c r="D30" s="108"/>
      <c r="E30" s="109"/>
      <c r="F30" s="110"/>
      <c r="G30" s="1"/>
      <c r="H30" s="1"/>
      <c r="I30" s="1"/>
      <c r="J30" s="159"/>
      <c r="K30" s="173"/>
      <c r="L30" s="160"/>
      <c r="M30" s="159"/>
      <c r="N30" s="159"/>
      <c r="O30" s="159"/>
      <c r="P30" s="169"/>
      <c r="Q30" s="40"/>
      <c r="R30" s="13"/>
      <c r="S30" s="7"/>
      <c r="T30" s="7"/>
      <c r="U30" s="7"/>
      <c r="V30" s="7"/>
      <c r="W30" s="107" t="s">
        <v>2224</v>
      </c>
      <c r="X30" s="150">
        <v>0.96499999999999997</v>
      </c>
      <c r="Y30" s="149"/>
      <c r="Z30" s="307"/>
      <c r="AA30" s="308"/>
      <c r="AB30" s="308"/>
      <c r="AC30" s="308"/>
      <c r="AD30" s="308"/>
      <c r="AE30" s="309"/>
      <c r="AF30" s="62" t="s">
        <v>2248</v>
      </c>
      <c r="AG30" s="62"/>
      <c r="AH30" s="62"/>
      <c r="AI30" s="62"/>
      <c r="AJ30" s="62"/>
      <c r="AK30" s="62"/>
      <c r="AL30" s="62"/>
      <c r="AM30" s="62"/>
      <c r="AN30" s="62"/>
      <c r="AO30" s="50" t="s">
        <v>1</v>
      </c>
      <c r="AP30" s="142">
        <v>0.5</v>
      </c>
      <c r="AQ30" s="172"/>
      <c r="AR30" s="146"/>
      <c r="AS30" s="146"/>
      <c r="AT30" s="145"/>
      <c r="AU30" s="89">
        <f>ROUND(ROUND(L21*X30,0)*AP30,0)-AQ28</f>
        <v>372</v>
      </c>
      <c r="AV30" s="9"/>
    </row>
    <row r="31" spans="1:48" ht="14.25" customHeight="1" x14ac:dyDescent="0.3">
      <c r="A31" s="6">
        <v>22</v>
      </c>
      <c r="B31" s="154">
        <v>4611</v>
      </c>
      <c r="C31" s="49" t="s">
        <v>3383</v>
      </c>
      <c r="D31" s="108"/>
      <c r="E31" s="109"/>
      <c r="F31" s="110"/>
      <c r="G31" s="298" t="s">
        <v>2785</v>
      </c>
      <c r="H31" s="299"/>
      <c r="I31" s="299"/>
      <c r="J31" s="300"/>
      <c r="K31" s="47" t="s">
        <v>2513</v>
      </c>
      <c r="L31" s="36"/>
      <c r="M31" s="30"/>
      <c r="N31" s="30"/>
      <c r="O31" s="30"/>
      <c r="P31" s="184"/>
      <c r="Q31" s="48"/>
      <c r="R31" s="47"/>
      <c r="S31" s="50"/>
      <c r="T31" s="50"/>
      <c r="U31" s="50"/>
      <c r="V31" s="50"/>
      <c r="W31" s="50"/>
      <c r="X31" s="52"/>
      <c r="Y31" s="171"/>
      <c r="Z31" s="204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27"/>
      <c r="AQ31" s="187"/>
      <c r="AR31" s="50"/>
      <c r="AS31" s="165"/>
      <c r="AT31" s="175"/>
      <c r="AU31" s="89">
        <f>ROUND(L33,0)</f>
        <v>738</v>
      </c>
      <c r="AV31" s="9"/>
    </row>
    <row r="32" spans="1:48" ht="14.25" customHeight="1" x14ac:dyDescent="0.3">
      <c r="A32" s="6">
        <v>22</v>
      </c>
      <c r="B32" s="154">
        <v>4612</v>
      </c>
      <c r="C32" s="49" t="s">
        <v>3382</v>
      </c>
      <c r="D32" s="108"/>
      <c r="E32" s="109"/>
      <c r="F32" s="110"/>
      <c r="G32" s="301"/>
      <c r="H32" s="302"/>
      <c r="I32" s="302"/>
      <c r="J32" s="303"/>
      <c r="K32" s="41" t="s">
        <v>2511</v>
      </c>
      <c r="L32" s="33"/>
      <c r="M32" s="1"/>
      <c r="N32" s="1"/>
      <c r="O32" s="1"/>
      <c r="P32" s="159"/>
      <c r="Q32" s="40"/>
      <c r="R32" s="41"/>
      <c r="S32" s="58"/>
      <c r="T32" s="58"/>
      <c r="U32" s="58"/>
      <c r="V32" s="58"/>
      <c r="W32" s="58"/>
      <c r="X32" s="158"/>
      <c r="Y32" s="74"/>
      <c r="Z32" s="304" t="s">
        <v>2230</v>
      </c>
      <c r="AA32" s="305"/>
      <c r="AB32" s="305"/>
      <c r="AC32" s="305"/>
      <c r="AD32" s="305"/>
      <c r="AE32" s="306"/>
      <c r="AF32" s="45" t="s">
        <v>2244</v>
      </c>
      <c r="AG32" s="46"/>
      <c r="AH32" s="46"/>
      <c r="AI32" s="46"/>
      <c r="AJ32" s="46"/>
      <c r="AK32" s="46"/>
      <c r="AL32" s="46"/>
      <c r="AM32" s="46"/>
      <c r="AN32" s="46"/>
      <c r="AO32" s="53" t="s">
        <v>2224</v>
      </c>
      <c r="AP32" s="25">
        <v>0.7</v>
      </c>
      <c r="AQ32" s="67"/>
      <c r="AR32" s="58"/>
      <c r="AS32" s="159"/>
      <c r="AT32" s="203"/>
      <c r="AU32" s="89">
        <f>ROUND(L33*AP32,0)</f>
        <v>517</v>
      </c>
      <c r="AV32" s="9"/>
    </row>
    <row r="33" spans="1:48" ht="14.25" customHeight="1" x14ac:dyDescent="0.3">
      <c r="A33" s="6">
        <v>22</v>
      </c>
      <c r="B33" s="154" t="s">
        <v>595</v>
      </c>
      <c r="C33" s="49" t="s">
        <v>3381</v>
      </c>
      <c r="D33" s="108"/>
      <c r="E33" s="109"/>
      <c r="F33" s="110"/>
      <c r="G33" s="301"/>
      <c r="H33" s="302"/>
      <c r="I33" s="302"/>
      <c r="J33" s="303"/>
      <c r="K33" s="41"/>
      <c r="L33" s="174">
        <v>738</v>
      </c>
      <c r="M33" s="1" t="s">
        <v>1860</v>
      </c>
      <c r="N33" s="1"/>
      <c r="O33" s="1"/>
      <c r="P33" s="169"/>
      <c r="Q33" s="40"/>
      <c r="R33" s="41"/>
      <c r="S33" s="58"/>
      <c r="T33" s="58"/>
      <c r="U33" s="58"/>
      <c r="V33" s="58"/>
      <c r="W33" s="58"/>
      <c r="X33" s="158"/>
      <c r="Y33" s="74"/>
      <c r="Z33" s="307"/>
      <c r="AA33" s="308"/>
      <c r="AB33" s="308"/>
      <c r="AC33" s="308"/>
      <c r="AD33" s="308"/>
      <c r="AE33" s="309"/>
      <c r="AF33" s="62" t="s">
        <v>2248</v>
      </c>
      <c r="AG33" s="62"/>
      <c r="AH33" s="62"/>
      <c r="AI33" s="62"/>
      <c r="AJ33" s="62"/>
      <c r="AK33" s="62"/>
      <c r="AL33" s="62"/>
      <c r="AM33" s="62"/>
      <c r="AN33" s="62"/>
      <c r="AO33" s="50" t="s">
        <v>1</v>
      </c>
      <c r="AP33" s="142">
        <v>0.5</v>
      </c>
      <c r="AQ33" s="67"/>
      <c r="AR33" s="58"/>
      <c r="AS33" s="156"/>
      <c r="AT33" s="155"/>
      <c r="AU33" s="89">
        <f>ROUND(L33*AP33,0)</f>
        <v>369</v>
      </c>
      <c r="AV33" s="9"/>
    </row>
    <row r="34" spans="1:48" ht="14.25" customHeight="1" x14ac:dyDescent="0.3">
      <c r="A34" s="6">
        <v>22</v>
      </c>
      <c r="B34" s="154">
        <v>4613</v>
      </c>
      <c r="C34" s="49" t="s">
        <v>3380</v>
      </c>
      <c r="D34" s="108"/>
      <c r="E34" s="109"/>
      <c r="F34" s="110"/>
      <c r="G34" s="108"/>
      <c r="H34" s="109"/>
      <c r="I34" s="109"/>
      <c r="J34" s="110"/>
      <c r="K34" s="41"/>
      <c r="L34" s="33"/>
      <c r="M34" s="1"/>
      <c r="N34" s="1"/>
      <c r="O34" s="1"/>
      <c r="P34" s="181"/>
      <c r="Q34" s="40"/>
      <c r="R34" s="166" t="s">
        <v>2234</v>
      </c>
      <c r="S34" s="62"/>
      <c r="T34" s="62"/>
      <c r="U34" s="62"/>
      <c r="V34" s="62"/>
      <c r="W34" s="62"/>
      <c r="X34" s="168"/>
      <c r="Y34" s="167"/>
      <c r="Z34" s="45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23"/>
      <c r="AQ34" s="67"/>
      <c r="AR34" s="58"/>
      <c r="AS34" s="156"/>
      <c r="AT34" s="155"/>
      <c r="AU34" s="89">
        <f>ROUND(L33*X36,0)</f>
        <v>712</v>
      </c>
      <c r="AV34" s="9"/>
    </row>
    <row r="35" spans="1:48" ht="14.25" customHeight="1" x14ac:dyDescent="0.3">
      <c r="A35" s="6">
        <v>22</v>
      </c>
      <c r="B35" s="154">
        <v>4614</v>
      </c>
      <c r="C35" s="49" t="s">
        <v>3379</v>
      </c>
      <c r="D35" s="108"/>
      <c r="E35" s="109"/>
      <c r="F35" s="110"/>
      <c r="G35" s="1"/>
      <c r="H35" s="1"/>
      <c r="I35" s="1"/>
      <c r="J35" s="1"/>
      <c r="K35" s="173"/>
      <c r="L35" s="160"/>
      <c r="M35" s="159"/>
      <c r="N35" s="159"/>
      <c r="O35" s="1"/>
      <c r="P35" s="181"/>
      <c r="Q35" s="40"/>
      <c r="R35" s="67" t="s">
        <v>2231</v>
      </c>
      <c r="S35" s="58"/>
      <c r="T35" s="58"/>
      <c r="U35" s="58"/>
      <c r="V35" s="58"/>
      <c r="W35" s="58"/>
      <c r="X35" s="158"/>
      <c r="Y35" s="74"/>
      <c r="Z35" s="304" t="s">
        <v>2230</v>
      </c>
      <c r="AA35" s="305"/>
      <c r="AB35" s="305"/>
      <c r="AC35" s="305"/>
      <c r="AD35" s="305"/>
      <c r="AE35" s="306"/>
      <c r="AF35" s="62" t="s">
        <v>2244</v>
      </c>
      <c r="AG35" s="62"/>
      <c r="AH35" s="62"/>
      <c r="AI35" s="62"/>
      <c r="AJ35" s="62"/>
      <c r="AK35" s="62"/>
      <c r="AL35" s="62"/>
      <c r="AM35" s="62"/>
      <c r="AN35" s="62"/>
      <c r="AO35" s="50" t="s">
        <v>2224</v>
      </c>
      <c r="AP35" s="25">
        <v>0.7</v>
      </c>
      <c r="AQ35" s="67"/>
      <c r="AR35" s="58"/>
      <c r="AS35" s="159"/>
      <c r="AT35" s="203"/>
      <c r="AU35" s="89">
        <f>ROUND(ROUND(L33*X36,0)*AP35,0)</f>
        <v>498</v>
      </c>
      <c r="AV35" s="9"/>
    </row>
    <row r="36" spans="1:48" ht="14.25" customHeight="1" x14ac:dyDescent="0.3">
      <c r="A36" s="6">
        <v>22</v>
      </c>
      <c r="B36" s="154" t="s">
        <v>594</v>
      </c>
      <c r="C36" s="49" t="s">
        <v>3378</v>
      </c>
      <c r="D36" s="108"/>
      <c r="E36" s="109"/>
      <c r="F36" s="110"/>
      <c r="G36" s="1"/>
      <c r="H36" s="1"/>
      <c r="I36" s="1"/>
      <c r="J36" s="1"/>
      <c r="K36" s="173"/>
      <c r="L36" s="160"/>
      <c r="M36" s="159"/>
      <c r="N36" s="159"/>
      <c r="O36" s="1"/>
      <c r="P36" s="181"/>
      <c r="Q36" s="40"/>
      <c r="R36" s="67"/>
      <c r="S36" s="58"/>
      <c r="T36" s="58"/>
      <c r="U36" s="58"/>
      <c r="V36" s="58"/>
      <c r="W36" s="127" t="s">
        <v>2224</v>
      </c>
      <c r="X36" s="150">
        <v>0.96499999999999997</v>
      </c>
      <c r="Y36" s="74"/>
      <c r="Z36" s="307"/>
      <c r="AA36" s="308"/>
      <c r="AB36" s="308"/>
      <c r="AC36" s="308"/>
      <c r="AD36" s="308"/>
      <c r="AE36" s="309"/>
      <c r="AF36" s="62" t="s">
        <v>2248</v>
      </c>
      <c r="AG36" s="62"/>
      <c r="AH36" s="62"/>
      <c r="AI36" s="62"/>
      <c r="AJ36" s="62"/>
      <c r="AK36" s="62"/>
      <c r="AL36" s="62"/>
      <c r="AM36" s="62"/>
      <c r="AN36" s="62"/>
      <c r="AO36" s="50" t="s">
        <v>1</v>
      </c>
      <c r="AP36" s="142">
        <v>0.5</v>
      </c>
      <c r="AQ36" s="13"/>
      <c r="AR36" s="7"/>
      <c r="AS36" s="146"/>
      <c r="AT36" s="145"/>
      <c r="AU36" s="89">
        <f>ROUND(ROUND(L33*X36,0)*AP36,0)</f>
        <v>356</v>
      </c>
      <c r="AV36" s="9"/>
    </row>
    <row r="37" spans="1:48" ht="14.25" customHeight="1" x14ac:dyDescent="0.3">
      <c r="A37" s="6">
        <v>22</v>
      </c>
      <c r="B37" s="154" t="s">
        <v>593</v>
      </c>
      <c r="C37" s="49" t="s">
        <v>3377</v>
      </c>
      <c r="D37" s="108"/>
      <c r="E37" s="109"/>
      <c r="F37" s="110"/>
      <c r="G37" s="1"/>
      <c r="H37" s="1"/>
      <c r="I37" s="1"/>
      <c r="J37" s="1"/>
      <c r="K37" s="41"/>
      <c r="L37" s="33"/>
      <c r="M37" s="1"/>
      <c r="N37" s="1"/>
      <c r="O37" s="1"/>
      <c r="P37" s="170"/>
      <c r="Q37" s="40"/>
      <c r="R37" s="47"/>
      <c r="S37" s="50"/>
      <c r="T37" s="50"/>
      <c r="U37" s="50"/>
      <c r="V37" s="50"/>
      <c r="W37" s="50"/>
      <c r="X37" s="52"/>
      <c r="Y37" s="17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2"/>
      <c r="AQ37" s="310" t="s">
        <v>2255</v>
      </c>
      <c r="AR37" s="311"/>
      <c r="AS37" s="311"/>
      <c r="AT37" s="312"/>
      <c r="AU37" s="89">
        <f>ROUND(L33,0)-AQ40</f>
        <v>733</v>
      </c>
      <c r="AV37" s="9"/>
    </row>
    <row r="38" spans="1:48" ht="14.25" customHeight="1" x14ac:dyDescent="0.3">
      <c r="A38" s="6">
        <v>22</v>
      </c>
      <c r="B38" s="154" t="s">
        <v>592</v>
      </c>
      <c r="C38" s="49" t="s">
        <v>3376</v>
      </c>
      <c r="D38" s="108"/>
      <c r="E38" s="109"/>
      <c r="F38" s="110"/>
      <c r="G38" s="55"/>
      <c r="H38" s="54"/>
      <c r="I38" s="54"/>
      <c r="J38" s="54"/>
      <c r="K38" s="41"/>
      <c r="L38" s="33"/>
      <c r="M38" s="1"/>
      <c r="N38" s="1"/>
      <c r="O38" s="1"/>
      <c r="P38" s="159"/>
      <c r="Q38" s="40"/>
      <c r="R38" s="41"/>
      <c r="S38" s="58"/>
      <c r="T38" s="58"/>
      <c r="U38" s="58"/>
      <c r="V38" s="58"/>
      <c r="W38" s="58"/>
      <c r="X38" s="158"/>
      <c r="Y38" s="74"/>
      <c r="Z38" s="304" t="s">
        <v>2230</v>
      </c>
      <c r="AA38" s="305"/>
      <c r="AB38" s="305"/>
      <c r="AC38" s="305"/>
      <c r="AD38" s="305"/>
      <c r="AE38" s="306"/>
      <c r="AF38" s="45" t="s">
        <v>2244</v>
      </c>
      <c r="AG38" s="46"/>
      <c r="AH38" s="46"/>
      <c r="AI38" s="46"/>
      <c r="AJ38" s="46"/>
      <c r="AK38" s="46"/>
      <c r="AL38" s="46"/>
      <c r="AM38" s="46"/>
      <c r="AN38" s="46"/>
      <c r="AO38" s="53" t="s">
        <v>2224</v>
      </c>
      <c r="AP38" s="25">
        <v>0.7</v>
      </c>
      <c r="AQ38" s="313"/>
      <c r="AR38" s="314"/>
      <c r="AS38" s="314"/>
      <c r="AT38" s="315"/>
      <c r="AU38" s="89">
        <f>ROUND(L33*AP38,0)-AQ40</f>
        <v>512</v>
      </c>
      <c r="AV38" s="9"/>
    </row>
    <row r="39" spans="1:48" ht="14.25" customHeight="1" x14ac:dyDescent="0.3">
      <c r="A39" s="6">
        <v>22</v>
      </c>
      <c r="B39" s="154" t="s">
        <v>591</v>
      </c>
      <c r="C39" s="49" t="s">
        <v>3375</v>
      </c>
      <c r="D39" s="108"/>
      <c r="E39" s="109"/>
      <c r="F39" s="110"/>
      <c r="G39" s="55"/>
      <c r="H39" s="54"/>
      <c r="I39" s="54"/>
      <c r="J39" s="54"/>
      <c r="K39" s="41"/>
      <c r="L39" s="196"/>
      <c r="M39" s="1"/>
      <c r="N39" s="1"/>
      <c r="O39" s="1"/>
      <c r="P39" s="169"/>
      <c r="Q39" s="40"/>
      <c r="R39" s="41"/>
      <c r="S39" s="58"/>
      <c r="T39" s="58"/>
      <c r="U39" s="58"/>
      <c r="V39" s="58"/>
      <c r="W39" s="58"/>
      <c r="X39" s="158"/>
      <c r="Y39" s="74"/>
      <c r="Z39" s="307"/>
      <c r="AA39" s="308"/>
      <c r="AB39" s="308"/>
      <c r="AC39" s="308"/>
      <c r="AD39" s="308"/>
      <c r="AE39" s="309"/>
      <c r="AF39" s="62" t="s">
        <v>2248</v>
      </c>
      <c r="AG39" s="62"/>
      <c r="AH39" s="62"/>
      <c r="AI39" s="62"/>
      <c r="AJ39" s="62"/>
      <c r="AK39" s="62"/>
      <c r="AL39" s="62"/>
      <c r="AM39" s="62"/>
      <c r="AN39" s="62"/>
      <c r="AO39" s="50" t="s">
        <v>1</v>
      </c>
      <c r="AP39" s="142">
        <v>0.5</v>
      </c>
      <c r="AQ39" s="313"/>
      <c r="AR39" s="314"/>
      <c r="AS39" s="314"/>
      <c r="AT39" s="315"/>
      <c r="AU39" s="89">
        <f>ROUND(L33*AP39,0)-AQ40</f>
        <v>364</v>
      </c>
      <c r="AV39" s="9"/>
    </row>
    <row r="40" spans="1:48" ht="14.25" customHeight="1" x14ac:dyDescent="0.3">
      <c r="A40" s="6">
        <v>22</v>
      </c>
      <c r="B40" s="154" t="s">
        <v>590</v>
      </c>
      <c r="C40" s="49" t="s">
        <v>3374</v>
      </c>
      <c r="D40" s="108"/>
      <c r="E40" s="109"/>
      <c r="F40" s="110"/>
      <c r="G40" s="55"/>
      <c r="H40" s="54"/>
      <c r="I40" s="54"/>
      <c r="J40" s="54"/>
      <c r="K40" s="41"/>
      <c r="L40" s="33"/>
      <c r="M40" s="1"/>
      <c r="N40" s="1"/>
      <c r="O40" s="1"/>
      <c r="P40" s="181"/>
      <c r="Q40" s="40"/>
      <c r="R40" s="166" t="s">
        <v>2234</v>
      </c>
      <c r="S40" s="62"/>
      <c r="T40" s="62"/>
      <c r="U40" s="62"/>
      <c r="V40" s="62"/>
      <c r="W40" s="62"/>
      <c r="X40" s="168"/>
      <c r="Y40" s="167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168"/>
      <c r="AQ40" s="163">
        <v>5</v>
      </c>
      <c r="AR40" s="162" t="s">
        <v>2897</v>
      </c>
      <c r="AS40" s="162"/>
      <c r="AT40" s="161"/>
      <c r="AU40" s="89">
        <f>ROUND(L33*X42,0)-AQ40</f>
        <v>707</v>
      </c>
      <c r="AV40" s="9"/>
    </row>
    <row r="41" spans="1:48" ht="14.25" customHeight="1" x14ac:dyDescent="0.3">
      <c r="A41" s="6">
        <v>22</v>
      </c>
      <c r="B41" s="154" t="s">
        <v>589</v>
      </c>
      <c r="C41" s="49" t="s">
        <v>3373</v>
      </c>
      <c r="D41" s="108"/>
      <c r="E41" s="109"/>
      <c r="F41" s="110"/>
      <c r="G41" s="1"/>
      <c r="H41" s="1"/>
      <c r="I41" s="1"/>
      <c r="J41" s="1"/>
      <c r="K41" s="173"/>
      <c r="L41" s="160"/>
      <c r="M41" s="159"/>
      <c r="N41" s="159"/>
      <c r="O41" s="1"/>
      <c r="P41" s="181"/>
      <c r="Q41" s="40"/>
      <c r="R41" s="67" t="s">
        <v>2231</v>
      </c>
      <c r="S41" s="58"/>
      <c r="T41" s="58"/>
      <c r="U41" s="58"/>
      <c r="V41" s="58"/>
      <c r="W41" s="58"/>
      <c r="X41" s="158"/>
      <c r="Y41" s="74"/>
      <c r="Z41" s="304" t="s">
        <v>2230</v>
      </c>
      <c r="AA41" s="305"/>
      <c r="AB41" s="305"/>
      <c r="AC41" s="305"/>
      <c r="AD41" s="305"/>
      <c r="AE41" s="306"/>
      <c r="AF41" s="45" t="s">
        <v>2244</v>
      </c>
      <c r="AG41" s="46"/>
      <c r="AH41" s="46"/>
      <c r="AI41" s="46"/>
      <c r="AJ41" s="46"/>
      <c r="AK41" s="46"/>
      <c r="AL41" s="46"/>
      <c r="AM41" s="46"/>
      <c r="AN41" s="46"/>
      <c r="AO41" s="53" t="s">
        <v>2224</v>
      </c>
      <c r="AP41" s="25">
        <v>0.7</v>
      </c>
      <c r="AQ41" s="157"/>
      <c r="AR41" s="156"/>
      <c r="AS41" s="156"/>
      <c r="AT41" s="155"/>
      <c r="AU41" s="89">
        <f>ROUND(ROUND(L33*X42,0)*AP41,0)-AQ40</f>
        <v>493</v>
      </c>
      <c r="AV41" s="9"/>
    </row>
    <row r="42" spans="1:48" ht="14.25" customHeight="1" x14ac:dyDescent="0.3">
      <c r="A42" s="6">
        <v>22</v>
      </c>
      <c r="B42" s="154" t="s">
        <v>588</v>
      </c>
      <c r="C42" s="49" t="s">
        <v>3372</v>
      </c>
      <c r="D42" s="108"/>
      <c r="E42" s="109"/>
      <c r="F42" s="110"/>
      <c r="G42" s="1"/>
      <c r="H42" s="1"/>
      <c r="I42" s="1"/>
      <c r="J42" s="1"/>
      <c r="K42" s="173"/>
      <c r="L42" s="160"/>
      <c r="M42" s="159"/>
      <c r="N42" s="159"/>
      <c r="O42" s="1"/>
      <c r="P42" s="181"/>
      <c r="Q42" s="40"/>
      <c r="R42" s="13"/>
      <c r="S42" s="7"/>
      <c r="T42" s="7"/>
      <c r="U42" s="7"/>
      <c r="V42" s="7"/>
      <c r="W42" s="107" t="s">
        <v>2224</v>
      </c>
      <c r="X42" s="150">
        <v>0.96499999999999997</v>
      </c>
      <c r="Y42" s="149"/>
      <c r="Z42" s="307"/>
      <c r="AA42" s="308"/>
      <c r="AB42" s="308"/>
      <c r="AC42" s="308"/>
      <c r="AD42" s="308"/>
      <c r="AE42" s="309"/>
      <c r="AF42" s="62" t="s">
        <v>2248</v>
      </c>
      <c r="AG42" s="62"/>
      <c r="AH42" s="62"/>
      <c r="AI42" s="62"/>
      <c r="AJ42" s="62"/>
      <c r="AK42" s="62"/>
      <c r="AL42" s="62"/>
      <c r="AM42" s="62"/>
      <c r="AN42" s="62"/>
      <c r="AO42" s="50" t="s">
        <v>1</v>
      </c>
      <c r="AP42" s="142">
        <v>0.5</v>
      </c>
      <c r="AQ42" s="172"/>
      <c r="AR42" s="146"/>
      <c r="AS42" s="146"/>
      <c r="AT42" s="145"/>
      <c r="AU42" s="89">
        <f>ROUND(ROUND(L33*X42,0)*AP42,0)-AQ40</f>
        <v>351</v>
      </c>
      <c r="AV42" s="9"/>
    </row>
    <row r="43" spans="1:48" ht="14.25" customHeight="1" x14ac:dyDescent="0.3">
      <c r="A43" s="6">
        <v>22</v>
      </c>
      <c r="B43" s="154">
        <v>4615</v>
      </c>
      <c r="C43" s="49" t="s">
        <v>3371</v>
      </c>
      <c r="D43" s="108"/>
      <c r="E43" s="109"/>
      <c r="F43" s="110"/>
      <c r="G43" s="1"/>
      <c r="H43" s="1"/>
      <c r="I43" s="1"/>
      <c r="J43" s="159"/>
      <c r="K43" s="47" t="s">
        <v>2772</v>
      </c>
      <c r="L43" s="164"/>
      <c r="M43" s="165"/>
      <c r="N43" s="165"/>
      <c r="O43" s="165"/>
      <c r="P43" s="186"/>
      <c r="Q43" s="48"/>
      <c r="R43" s="47"/>
      <c r="S43" s="50"/>
      <c r="T43" s="50"/>
      <c r="U43" s="50"/>
      <c r="V43" s="50"/>
      <c r="W43" s="50"/>
      <c r="X43" s="52"/>
      <c r="Y43" s="171"/>
      <c r="Z43" s="204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27"/>
      <c r="AQ43" s="187"/>
      <c r="AR43" s="50"/>
      <c r="AS43" s="165"/>
      <c r="AT43" s="175"/>
      <c r="AU43" s="89">
        <f>ROUND(L45,0)</f>
        <v>781</v>
      </c>
      <c r="AV43" s="9"/>
    </row>
    <row r="44" spans="1:48" ht="14.25" customHeight="1" x14ac:dyDescent="0.3">
      <c r="A44" s="6">
        <v>22</v>
      </c>
      <c r="B44" s="154">
        <v>4616</v>
      </c>
      <c r="C44" s="49" t="s">
        <v>3370</v>
      </c>
      <c r="D44" s="108"/>
      <c r="E44" s="109"/>
      <c r="F44" s="110"/>
      <c r="G44" s="1"/>
      <c r="H44" s="1"/>
      <c r="I44" s="1"/>
      <c r="J44" s="159"/>
      <c r="K44" s="173"/>
      <c r="L44" s="160"/>
      <c r="M44" s="159"/>
      <c r="N44" s="159"/>
      <c r="O44" s="159"/>
      <c r="P44" s="159"/>
      <c r="Q44" s="40"/>
      <c r="R44" s="41"/>
      <c r="S44" s="58"/>
      <c r="T44" s="58"/>
      <c r="U44" s="58"/>
      <c r="V44" s="58"/>
      <c r="W44" s="58"/>
      <c r="X44" s="158"/>
      <c r="Y44" s="74"/>
      <c r="Z44" s="304" t="s">
        <v>2230</v>
      </c>
      <c r="AA44" s="305"/>
      <c r="AB44" s="305"/>
      <c r="AC44" s="305"/>
      <c r="AD44" s="305"/>
      <c r="AE44" s="306"/>
      <c r="AF44" s="45" t="s">
        <v>2244</v>
      </c>
      <c r="AG44" s="46"/>
      <c r="AH44" s="46"/>
      <c r="AI44" s="46"/>
      <c r="AJ44" s="46"/>
      <c r="AK44" s="46"/>
      <c r="AL44" s="46"/>
      <c r="AM44" s="46"/>
      <c r="AN44" s="46"/>
      <c r="AO44" s="53" t="s">
        <v>2224</v>
      </c>
      <c r="AP44" s="25">
        <v>0.7</v>
      </c>
      <c r="AQ44" s="67"/>
      <c r="AR44" s="58"/>
      <c r="AS44" s="159"/>
      <c r="AT44" s="203"/>
      <c r="AU44" s="89">
        <f>ROUND(L45*AP44,0)</f>
        <v>547</v>
      </c>
      <c r="AV44" s="9"/>
    </row>
    <row r="45" spans="1:48" ht="14.25" customHeight="1" x14ac:dyDescent="0.3">
      <c r="A45" s="6">
        <v>22</v>
      </c>
      <c r="B45" s="154" t="s">
        <v>587</v>
      </c>
      <c r="C45" s="49" t="s">
        <v>3369</v>
      </c>
      <c r="D45" s="108"/>
      <c r="E45" s="109"/>
      <c r="F45" s="110"/>
      <c r="G45" s="1"/>
      <c r="H45" s="1"/>
      <c r="I45" s="1"/>
      <c r="J45" s="159"/>
      <c r="K45" s="173"/>
      <c r="L45" s="174">
        <v>781</v>
      </c>
      <c r="M45" s="1" t="s">
        <v>1860</v>
      </c>
      <c r="N45" s="159"/>
      <c r="O45" s="159"/>
      <c r="P45" s="169"/>
      <c r="Q45" s="40"/>
      <c r="R45" s="41"/>
      <c r="S45" s="58"/>
      <c r="T45" s="58"/>
      <c r="U45" s="58"/>
      <c r="V45" s="58"/>
      <c r="W45" s="58"/>
      <c r="X45" s="158"/>
      <c r="Y45" s="74"/>
      <c r="Z45" s="307"/>
      <c r="AA45" s="308"/>
      <c r="AB45" s="308"/>
      <c r="AC45" s="308"/>
      <c r="AD45" s="308"/>
      <c r="AE45" s="309"/>
      <c r="AF45" s="62" t="s">
        <v>2248</v>
      </c>
      <c r="AG45" s="62"/>
      <c r="AH45" s="62"/>
      <c r="AI45" s="62"/>
      <c r="AJ45" s="62"/>
      <c r="AK45" s="62"/>
      <c r="AL45" s="62"/>
      <c r="AM45" s="62"/>
      <c r="AN45" s="62"/>
      <c r="AO45" s="50" t="s">
        <v>1</v>
      </c>
      <c r="AP45" s="142">
        <v>0.5</v>
      </c>
      <c r="AQ45" s="67"/>
      <c r="AR45" s="58"/>
      <c r="AS45" s="156"/>
      <c r="AT45" s="155"/>
      <c r="AU45" s="89">
        <f>ROUND(L45*AP45,0)</f>
        <v>391</v>
      </c>
      <c r="AV45" s="9"/>
    </row>
    <row r="46" spans="1:48" ht="14.25" customHeight="1" x14ac:dyDescent="0.3">
      <c r="A46" s="6">
        <v>22</v>
      </c>
      <c r="B46" s="154">
        <v>4617</v>
      </c>
      <c r="C46" s="49" t="s">
        <v>3368</v>
      </c>
      <c r="D46" s="108"/>
      <c r="E46" s="109"/>
      <c r="F46" s="110"/>
      <c r="G46" s="1"/>
      <c r="H46" s="1"/>
      <c r="I46" s="1"/>
      <c r="J46" s="159"/>
      <c r="K46" s="173"/>
      <c r="L46" s="160"/>
      <c r="M46" s="159"/>
      <c r="N46" s="159"/>
      <c r="O46" s="159"/>
      <c r="P46" s="169"/>
      <c r="Q46" s="40"/>
      <c r="R46" s="166" t="s">
        <v>2234</v>
      </c>
      <c r="S46" s="62"/>
      <c r="T46" s="62"/>
      <c r="U46" s="62"/>
      <c r="V46" s="62"/>
      <c r="W46" s="62"/>
      <c r="X46" s="168"/>
      <c r="Y46" s="167"/>
      <c r="Z46" s="45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23"/>
      <c r="AQ46" s="67"/>
      <c r="AR46" s="58"/>
      <c r="AS46" s="156"/>
      <c r="AT46" s="155"/>
      <c r="AU46" s="89">
        <f>ROUND(L45*X48,0)</f>
        <v>754</v>
      </c>
      <c r="AV46" s="9"/>
    </row>
    <row r="47" spans="1:48" ht="14.25" customHeight="1" x14ac:dyDescent="0.3">
      <c r="A47" s="6">
        <v>22</v>
      </c>
      <c r="B47" s="154">
        <v>4618</v>
      </c>
      <c r="C47" s="49" t="s">
        <v>3367</v>
      </c>
      <c r="D47" s="108"/>
      <c r="E47" s="109"/>
      <c r="F47" s="110"/>
      <c r="G47" s="1"/>
      <c r="H47" s="1"/>
      <c r="I47" s="1"/>
      <c r="J47" s="159"/>
      <c r="K47" s="173"/>
      <c r="L47" s="160"/>
      <c r="M47" s="159"/>
      <c r="N47" s="159"/>
      <c r="O47" s="159"/>
      <c r="P47" s="169"/>
      <c r="Q47" s="40"/>
      <c r="R47" s="67" t="s">
        <v>2231</v>
      </c>
      <c r="S47" s="58"/>
      <c r="T47" s="58"/>
      <c r="U47" s="58"/>
      <c r="V47" s="58"/>
      <c r="W47" s="58"/>
      <c r="X47" s="158"/>
      <c r="Y47" s="74"/>
      <c r="Z47" s="304" t="s">
        <v>2230</v>
      </c>
      <c r="AA47" s="305"/>
      <c r="AB47" s="305"/>
      <c r="AC47" s="305"/>
      <c r="AD47" s="305"/>
      <c r="AE47" s="306"/>
      <c r="AF47" s="62" t="s">
        <v>2244</v>
      </c>
      <c r="AG47" s="62"/>
      <c r="AH47" s="62"/>
      <c r="AI47" s="62"/>
      <c r="AJ47" s="62"/>
      <c r="AK47" s="62"/>
      <c r="AL47" s="62"/>
      <c r="AM47" s="62"/>
      <c r="AN47" s="62"/>
      <c r="AO47" s="50" t="s">
        <v>2224</v>
      </c>
      <c r="AP47" s="25">
        <v>0.7</v>
      </c>
      <c r="AQ47" s="67"/>
      <c r="AR47" s="58"/>
      <c r="AS47" s="159"/>
      <c r="AT47" s="203"/>
      <c r="AU47" s="89">
        <f>ROUND(ROUND(L45*X48,0)*AP47,0)</f>
        <v>528</v>
      </c>
      <c r="AV47" s="9"/>
    </row>
    <row r="48" spans="1:48" ht="14.25" customHeight="1" x14ac:dyDescent="0.3">
      <c r="A48" s="6">
        <v>22</v>
      </c>
      <c r="B48" s="154" t="s">
        <v>586</v>
      </c>
      <c r="C48" s="49" t="s">
        <v>3366</v>
      </c>
      <c r="D48" s="108"/>
      <c r="E48" s="109"/>
      <c r="F48" s="110"/>
      <c r="G48" s="1"/>
      <c r="H48" s="1"/>
      <c r="I48" s="1"/>
      <c r="J48" s="159"/>
      <c r="K48" s="173"/>
      <c r="L48" s="160"/>
      <c r="M48" s="159"/>
      <c r="N48" s="159"/>
      <c r="O48" s="159"/>
      <c r="P48" s="169"/>
      <c r="Q48" s="40"/>
      <c r="R48" s="67"/>
      <c r="S48" s="58"/>
      <c r="T48" s="58"/>
      <c r="U48" s="58"/>
      <c r="V48" s="58"/>
      <c r="W48" s="127" t="s">
        <v>2224</v>
      </c>
      <c r="X48" s="150">
        <v>0.96499999999999997</v>
      </c>
      <c r="Y48" s="74"/>
      <c r="Z48" s="307"/>
      <c r="AA48" s="308"/>
      <c r="AB48" s="308"/>
      <c r="AC48" s="308"/>
      <c r="AD48" s="308"/>
      <c r="AE48" s="309"/>
      <c r="AF48" s="62" t="s">
        <v>2248</v>
      </c>
      <c r="AG48" s="62"/>
      <c r="AH48" s="62"/>
      <c r="AI48" s="62"/>
      <c r="AJ48" s="62"/>
      <c r="AK48" s="62"/>
      <c r="AL48" s="62"/>
      <c r="AM48" s="62"/>
      <c r="AN48" s="62"/>
      <c r="AO48" s="50" t="s">
        <v>1</v>
      </c>
      <c r="AP48" s="142">
        <v>0.5</v>
      </c>
      <c r="AQ48" s="13"/>
      <c r="AR48" s="7"/>
      <c r="AS48" s="146"/>
      <c r="AT48" s="145"/>
      <c r="AU48" s="89">
        <f>ROUND(ROUND(L45*X48,0)*AP48,0)</f>
        <v>377</v>
      </c>
      <c r="AV48" s="9"/>
    </row>
    <row r="49" spans="1:48" ht="14.25" customHeight="1" x14ac:dyDescent="0.3">
      <c r="A49" s="6">
        <v>22</v>
      </c>
      <c r="B49" s="154" t="s">
        <v>585</v>
      </c>
      <c r="C49" s="49" t="s">
        <v>3365</v>
      </c>
      <c r="D49" s="108"/>
      <c r="E49" s="109"/>
      <c r="F49" s="110"/>
      <c r="G49" s="1"/>
      <c r="H49" s="1"/>
      <c r="I49" s="1"/>
      <c r="J49" s="159"/>
      <c r="K49" s="41"/>
      <c r="L49" s="160"/>
      <c r="M49" s="159"/>
      <c r="N49" s="159"/>
      <c r="O49" s="159"/>
      <c r="P49" s="181"/>
      <c r="Q49" s="40"/>
      <c r="R49" s="47"/>
      <c r="S49" s="50"/>
      <c r="T49" s="50"/>
      <c r="U49" s="50"/>
      <c r="V49" s="50"/>
      <c r="W49" s="50"/>
      <c r="X49" s="52"/>
      <c r="Y49" s="171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2"/>
      <c r="AQ49" s="310" t="s">
        <v>2255</v>
      </c>
      <c r="AR49" s="311"/>
      <c r="AS49" s="311"/>
      <c r="AT49" s="312"/>
      <c r="AU49" s="89">
        <f>ROUND(L45,0)-AQ52</f>
        <v>776</v>
      </c>
      <c r="AV49" s="9"/>
    </row>
    <row r="50" spans="1:48" ht="14.25" customHeight="1" x14ac:dyDescent="0.3">
      <c r="A50" s="6">
        <v>22</v>
      </c>
      <c r="B50" s="154" t="s">
        <v>584</v>
      </c>
      <c r="C50" s="49" t="s">
        <v>3364</v>
      </c>
      <c r="D50" s="108"/>
      <c r="E50" s="109"/>
      <c r="F50" s="110"/>
      <c r="G50" s="1"/>
      <c r="H50" s="1"/>
      <c r="I50" s="1"/>
      <c r="J50" s="159"/>
      <c r="K50" s="173"/>
      <c r="L50" s="160"/>
      <c r="M50" s="159"/>
      <c r="N50" s="159"/>
      <c r="O50" s="159"/>
      <c r="P50" s="159"/>
      <c r="Q50" s="40"/>
      <c r="R50" s="41"/>
      <c r="S50" s="58"/>
      <c r="T50" s="58"/>
      <c r="U50" s="58"/>
      <c r="V50" s="58"/>
      <c r="W50" s="58"/>
      <c r="X50" s="158"/>
      <c r="Y50" s="74"/>
      <c r="Z50" s="304" t="s">
        <v>2230</v>
      </c>
      <c r="AA50" s="305"/>
      <c r="AB50" s="305"/>
      <c r="AC50" s="305"/>
      <c r="AD50" s="305"/>
      <c r="AE50" s="306"/>
      <c r="AF50" s="45" t="s">
        <v>2244</v>
      </c>
      <c r="AG50" s="46"/>
      <c r="AH50" s="46"/>
      <c r="AI50" s="46"/>
      <c r="AJ50" s="46"/>
      <c r="AK50" s="46"/>
      <c r="AL50" s="46"/>
      <c r="AM50" s="46"/>
      <c r="AN50" s="46"/>
      <c r="AO50" s="53" t="s">
        <v>2224</v>
      </c>
      <c r="AP50" s="25">
        <v>0.7</v>
      </c>
      <c r="AQ50" s="313"/>
      <c r="AR50" s="314"/>
      <c r="AS50" s="314"/>
      <c r="AT50" s="315"/>
      <c r="AU50" s="89">
        <f>ROUND(L45*AP50,0)-AQ52</f>
        <v>542</v>
      </c>
      <c r="AV50" s="9"/>
    </row>
    <row r="51" spans="1:48" ht="14.25" customHeight="1" x14ac:dyDescent="0.3">
      <c r="A51" s="6">
        <v>22</v>
      </c>
      <c r="B51" s="154" t="s">
        <v>583</v>
      </c>
      <c r="C51" s="49" t="s">
        <v>3363</v>
      </c>
      <c r="D51" s="108"/>
      <c r="E51" s="109"/>
      <c r="F51" s="110"/>
      <c r="G51" s="1"/>
      <c r="H51" s="1"/>
      <c r="I51" s="1"/>
      <c r="J51" s="159"/>
      <c r="K51" s="173"/>
      <c r="L51" s="196"/>
      <c r="M51" s="1"/>
      <c r="N51" s="159"/>
      <c r="O51" s="159"/>
      <c r="P51" s="169"/>
      <c r="Q51" s="40"/>
      <c r="R51" s="41"/>
      <c r="S51" s="58"/>
      <c r="T51" s="58"/>
      <c r="U51" s="58"/>
      <c r="V51" s="58"/>
      <c r="W51" s="58"/>
      <c r="X51" s="158"/>
      <c r="Y51" s="74"/>
      <c r="Z51" s="307"/>
      <c r="AA51" s="308"/>
      <c r="AB51" s="308"/>
      <c r="AC51" s="308"/>
      <c r="AD51" s="308"/>
      <c r="AE51" s="309"/>
      <c r="AF51" s="62" t="s">
        <v>2248</v>
      </c>
      <c r="AG51" s="62"/>
      <c r="AH51" s="62"/>
      <c r="AI51" s="62"/>
      <c r="AJ51" s="62"/>
      <c r="AK51" s="62"/>
      <c r="AL51" s="62"/>
      <c r="AM51" s="62"/>
      <c r="AN51" s="62"/>
      <c r="AO51" s="50" t="s">
        <v>1</v>
      </c>
      <c r="AP51" s="142">
        <v>0.5</v>
      </c>
      <c r="AQ51" s="313"/>
      <c r="AR51" s="314"/>
      <c r="AS51" s="314"/>
      <c r="AT51" s="315"/>
      <c r="AU51" s="89">
        <f>ROUND(L45*AP51,0)-AQ52</f>
        <v>386</v>
      </c>
      <c r="AV51" s="9"/>
    </row>
    <row r="52" spans="1:48" ht="14.25" customHeight="1" x14ac:dyDescent="0.3">
      <c r="A52" s="6">
        <v>22</v>
      </c>
      <c r="B52" s="154" t="s">
        <v>582</v>
      </c>
      <c r="C52" s="49" t="s">
        <v>3362</v>
      </c>
      <c r="D52" s="108"/>
      <c r="E52" s="109"/>
      <c r="F52" s="110"/>
      <c r="G52" s="1"/>
      <c r="H52" s="1"/>
      <c r="I52" s="1"/>
      <c r="J52" s="159"/>
      <c r="K52" s="173"/>
      <c r="L52" s="160"/>
      <c r="M52" s="159"/>
      <c r="N52" s="159"/>
      <c r="O52" s="159"/>
      <c r="P52" s="169"/>
      <c r="Q52" s="40"/>
      <c r="R52" s="166" t="s">
        <v>2234</v>
      </c>
      <c r="S52" s="62"/>
      <c r="T52" s="62"/>
      <c r="U52" s="62"/>
      <c r="V52" s="62"/>
      <c r="W52" s="62"/>
      <c r="X52" s="168"/>
      <c r="Y52" s="167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168"/>
      <c r="AQ52" s="163">
        <v>5</v>
      </c>
      <c r="AR52" s="162" t="s">
        <v>2897</v>
      </c>
      <c r="AS52" s="162"/>
      <c r="AT52" s="161"/>
      <c r="AU52" s="89">
        <f>ROUND(L45*X54,0)-AQ52</f>
        <v>749</v>
      </c>
      <c r="AV52" s="9"/>
    </row>
    <row r="53" spans="1:48" ht="14.25" customHeight="1" x14ac:dyDescent="0.3">
      <c r="A53" s="6">
        <v>22</v>
      </c>
      <c r="B53" s="154" t="s">
        <v>581</v>
      </c>
      <c r="C53" s="49" t="s">
        <v>3361</v>
      </c>
      <c r="D53" s="108"/>
      <c r="E53" s="109"/>
      <c r="F53" s="110"/>
      <c r="G53" s="1"/>
      <c r="H53" s="1"/>
      <c r="I53" s="1"/>
      <c r="J53" s="159"/>
      <c r="K53" s="173"/>
      <c r="L53" s="160"/>
      <c r="M53" s="159"/>
      <c r="N53" s="159"/>
      <c r="O53" s="159"/>
      <c r="P53" s="169"/>
      <c r="Q53" s="40"/>
      <c r="R53" s="67" t="s">
        <v>2231</v>
      </c>
      <c r="S53" s="58"/>
      <c r="T53" s="58"/>
      <c r="U53" s="58"/>
      <c r="V53" s="58"/>
      <c r="W53" s="58"/>
      <c r="X53" s="158"/>
      <c r="Y53" s="74"/>
      <c r="Z53" s="304" t="s">
        <v>2230</v>
      </c>
      <c r="AA53" s="305"/>
      <c r="AB53" s="305"/>
      <c r="AC53" s="305"/>
      <c r="AD53" s="305"/>
      <c r="AE53" s="306"/>
      <c r="AF53" s="45" t="s">
        <v>2244</v>
      </c>
      <c r="AG53" s="46"/>
      <c r="AH53" s="46"/>
      <c r="AI53" s="46"/>
      <c r="AJ53" s="46"/>
      <c r="AK53" s="46"/>
      <c r="AL53" s="46"/>
      <c r="AM53" s="46"/>
      <c r="AN53" s="46"/>
      <c r="AO53" s="53" t="s">
        <v>2224</v>
      </c>
      <c r="AP53" s="25">
        <v>0.7</v>
      </c>
      <c r="AQ53" s="157"/>
      <c r="AR53" s="156"/>
      <c r="AS53" s="156"/>
      <c r="AT53" s="155"/>
      <c r="AU53" s="89">
        <f>ROUND(ROUND(L45*X54,0)*AP53,0)-AQ52</f>
        <v>523</v>
      </c>
      <c r="AV53" s="9"/>
    </row>
    <row r="54" spans="1:48" ht="14.25" customHeight="1" x14ac:dyDescent="0.3">
      <c r="A54" s="6">
        <v>22</v>
      </c>
      <c r="B54" s="154" t="s">
        <v>580</v>
      </c>
      <c r="C54" s="49" t="s">
        <v>3360</v>
      </c>
      <c r="D54" s="108"/>
      <c r="E54" s="109"/>
      <c r="F54" s="110"/>
      <c r="G54" s="1"/>
      <c r="H54" s="1"/>
      <c r="I54" s="1"/>
      <c r="J54" s="159"/>
      <c r="K54" s="173"/>
      <c r="L54" s="160"/>
      <c r="M54" s="159"/>
      <c r="N54" s="159"/>
      <c r="O54" s="159"/>
      <c r="P54" s="169"/>
      <c r="Q54" s="40"/>
      <c r="R54" s="13"/>
      <c r="S54" s="7"/>
      <c r="T54" s="7"/>
      <c r="U54" s="7"/>
      <c r="V54" s="7"/>
      <c r="W54" s="107" t="s">
        <v>2224</v>
      </c>
      <c r="X54" s="150">
        <v>0.96499999999999997</v>
      </c>
      <c r="Y54" s="149"/>
      <c r="Z54" s="307"/>
      <c r="AA54" s="308"/>
      <c r="AB54" s="308"/>
      <c r="AC54" s="308"/>
      <c r="AD54" s="308"/>
      <c r="AE54" s="309"/>
      <c r="AF54" s="62" t="s">
        <v>2248</v>
      </c>
      <c r="AG54" s="62"/>
      <c r="AH54" s="62"/>
      <c r="AI54" s="62"/>
      <c r="AJ54" s="62"/>
      <c r="AK54" s="62"/>
      <c r="AL54" s="62"/>
      <c r="AM54" s="62"/>
      <c r="AN54" s="62"/>
      <c r="AO54" s="50" t="s">
        <v>1</v>
      </c>
      <c r="AP54" s="142">
        <v>0.5</v>
      </c>
      <c r="AQ54" s="172"/>
      <c r="AR54" s="146"/>
      <c r="AS54" s="146"/>
      <c r="AT54" s="145"/>
      <c r="AU54" s="89">
        <f>ROUND(ROUND(L45*X54,0)*AP54,0)-AQ52</f>
        <v>372</v>
      </c>
      <c r="AV54" s="9"/>
    </row>
    <row r="55" spans="1:48" ht="14.25" customHeight="1" x14ac:dyDescent="0.3">
      <c r="A55" s="6">
        <v>22</v>
      </c>
      <c r="B55" s="154">
        <v>4621</v>
      </c>
      <c r="C55" s="49" t="s">
        <v>3359</v>
      </c>
      <c r="D55" s="108"/>
      <c r="E55" s="109"/>
      <c r="F55" s="110"/>
      <c r="G55" s="30" t="s">
        <v>2759</v>
      </c>
      <c r="H55" s="30"/>
      <c r="I55" s="30"/>
      <c r="J55" s="30"/>
      <c r="K55" s="47" t="s">
        <v>2513</v>
      </c>
      <c r="L55" s="36"/>
      <c r="M55" s="30"/>
      <c r="N55" s="30"/>
      <c r="O55" s="30"/>
      <c r="P55" s="184"/>
      <c r="Q55" s="48"/>
      <c r="R55" s="47"/>
      <c r="S55" s="50"/>
      <c r="T55" s="50"/>
      <c r="U55" s="50"/>
      <c r="V55" s="50"/>
      <c r="W55" s="50"/>
      <c r="X55" s="52"/>
      <c r="Y55" s="171"/>
      <c r="Z55" s="204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27"/>
      <c r="AQ55" s="187"/>
      <c r="AR55" s="50"/>
      <c r="AS55" s="165"/>
      <c r="AT55" s="175"/>
      <c r="AU55" s="89">
        <f>ROUND(L57,0)</f>
        <v>738</v>
      </c>
      <c r="AV55" s="9"/>
    </row>
    <row r="56" spans="1:48" ht="14.25" customHeight="1" x14ac:dyDescent="0.3">
      <c r="A56" s="6">
        <v>22</v>
      </c>
      <c r="B56" s="154">
        <v>4622</v>
      </c>
      <c r="C56" s="49" t="s">
        <v>3358</v>
      </c>
      <c r="D56" s="108"/>
      <c r="E56" s="109"/>
      <c r="F56" s="110"/>
      <c r="G56" s="1"/>
      <c r="H56" s="1"/>
      <c r="I56" s="1"/>
      <c r="J56" s="1"/>
      <c r="K56" s="41" t="s">
        <v>2511</v>
      </c>
      <c r="L56" s="33"/>
      <c r="M56" s="1"/>
      <c r="N56" s="1"/>
      <c r="O56" s="1"/>
      <c r="P56" s="159"/>
      <c r="Q56" s="40"/>
      <c r="R56" s="41"/>
      <c r="S56" s="58"/>
      <c r="T56" s="58"/>
      <c r="U56" s="58"/>
      <c r="V56" s="58"/>
      <c r="W56" s="58"/>
      <c r="X56" s="158"/>
      <c r="Y56" s="74"/>
      <c r="Z56" s="304" t="s">
        <v>2230</v>
      </c>
      <c r="AA56" s="305"/>
      <c r="AB56" s="305"/>
      <c r="AC56" s="305"/>
      <c r="AD56" s="305"/>
      <c r="AE56" s="306"/>
      <c r="AF56" s="45" t="s">
        <v>2244</v>
      </c>
      <c r="AG56" s="46"/>
      <c r="AH56" s="46"/>
      <c r="AI56" s="46"/>
      <c r="AJ56" s="46"/>
      <c r="AK56" s="46"/>
      <c r="AL56" s="46"/>
      <c r="AM56" s="46"/>
      <c r="AN56" s="46"/>
      <c r="AO56" s="53" t="s">
        <v>2224</v>
      </c>
      <c r="AP56" s="25">
        <v>0.7</v>
      </c>
      <c r="AQ56" s="67"/>
      <c r="AR56" s="58"/>
      <c r="AS56" s="159"/>
      <c r="AT56" s="203"/>
      <c r="AU56" s="89">
        <f>ROUND(L57*AP56,0)</f>
        <v>517</v>
      </c>
      <c r="AV56" s="9"/>
    </row>
    <row r="57" spans="1:48" ht="14.25" customHeight="1" x14ac:dyDescent="0.3">
      <c r="A57" s="6">
        <v>22</v>
      </c>
      <c r="B57" s="154" t="s">
        <v>579</v>
      </c>
      <c r="C57" s="49" t="s">
        <v>3357</v>
      </c>
      <c r="D57" s="108"/>
      <c r="E57" s="109"/>
      <c r="F57" s="110"/>
      <c r="G57" s="1"/>
      <c r="H57" s="1"/>
      <c r="I57" s="1"/>
      <c r="J57" s="1"/>
      <c r="K57" s="41"/>
      <c r="L57" s="174">
        <v>738</v>
      </c>
      <c r="M57" s="1" t="s">
        <v>1860</v>
      </c>
      <c r="N57" s="1"/>
      <c r="O57" s="1"/>
      <c r="P57" s="169"/>
      <c r="Q57" s="40"/>
      <c r="R57" s="41"/>
      <c r="S57" s="58"/>
      <c r="T57" s="58"/>
      <c r="U57" s="58"/>
      <c r="V57" s="58"/>
      <c r="W57" s="58"/>
      <c r="X57" s="158"/>
      <c r="Y57" s="74"/>
      <c r="Z57" s="307"/>
      <c r="AA57" s="308"/>
      <c r="AB57" s="308"/>
      <c r="AC57" s="308"/>
      <c r="AD57" s="308"/>
      <c r="AE57" s="309"/>
      <c r="AF57" s="62" t="s">
        <v>2248</v>
      </c>
      <c r="AG57" s="62"/>
      <c r="AH57" s="62"/>
      <c r="AI57" s="62"/>
      <c r="AJ57" s="62"/>
      <c r="AK57" s="62"/>
      <c r="AL57" s="62"/>
      <c r="AM57" s="62"/>
      <c r="AN57" s="62"/>
      <c r="AO57" s="50" t="s">
        <v>1</v>
      </c>
      <c r="AP57" s="142">
        <v>0.5</v>
      </c>
      <c r="AQ57" s="67"/>
      <c r="AR57" s="58"/>
      <c r="AS57" s="156"/>
      <c r="AT57" s="155"/>
      <c r="AU57" s="89">
        <f>ROUND(L57*AP57,0)</f>
        <v>369</v>
      </c>
      <c r="AV57" s="9"/>
    </row>
    <row r="58" spans="1:48" ht="14.25" customHeight="1" x14ac:dyDescent="0.3">
      <c r="A58" s="6">
        <v>22</v>
      </c>
      <c r="B58" s="154">
        <v>4623</v>
      </c>
      <c r="C58" s="49" t="s">
        <v>3356</v>
      </c>
      <c r="D58" s="108"/>
      <c r="E58" s="109"/>
      <c r="F58" s="110"/>
      <c r="G58" s="1"/>
      <c r="H58" s="1"/>
      <c r="I58" s="1"/>
      <c r="J58" s="1"/>
      <c r="K58" s="41"/>
      <c r="L58" s="33"/>
      <c r="M58" s="1"/>
      <c r="N58" s="1"/>
      <c r="O58" s="1"/>
      <c r="P58" s="181"/>
      <c r="Q58" s="40"/>
      <c r="R58" s="166" t="s">
        <v>2234</v>
      </c>
      <c r="S58" s="62"/>
      <c r="T58" s="62"/>
      <c r="U58" s="62"/>
      <c r="V58" s="62"/>
      <c r="W58" s="62"/>
      <c r="X58" s="168"/>
      <c r="Y58" s="167"/>
      <c r="Z58" s="45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3"/>
      <c r="AQ58" s="67"/>
      <c r="AR58" s="58"/>
      <c r="AS58" s="156"/>
      <c r="AT58" s="155"/>
      <c r="AU58" s="89">
        <f>ROUND(L57*X60,0)</f>
        <v>712</v>
      </c>
      <c r="AV58" s="9"/>
    </row>
    <row r="59" spans="1:48" ht="14.25" customHeight="1" x14ac:dyDescent="0.3">
      <c r="A59" s="6">
        <v>22</v>
      </c>
      <c r="B59" s="154">
        <v>4624</v>
      </c>
      <c r="C59" s="49" t="s">
        <v>3355</v>
      </c>
      <c r="D59" s="108"/>
      <c r="E59" s="109"/>
      <c r="F59" s="110"/>
      <c r="G59" s="1"/>
      <c r="H59" s="1"/>
      <c r="I59" s="1"/>
      <c r="J59" s="1"/>
      <c r="K59" s="173"/>
      <c r="L59" s="160"/>
      <c r="M59" s="159"/>
      <c r="N59" s="159"/>
      <c r="O59" s="1"/>
      <c r="P59" s="181"/>
      <c r="Q59" s="40"/>
      <c r="R59" s="67" t="s">
        <v>2231</v>
      </c>
      <c r="S59" s="58"/>
      <c r="T59" s="58"/>
      <c r="U59" s="58"/>
      <c r="V59" s="58"/>
      <c r="W59" s="58"/>
      <c r="X59" s="158"/>
      <c r="Y59" s="74"/>
      <c r="Z59" s="304" t="s">
        <v>2230</v>
      </c>
      <c r="AA59" s="305"/>
      <c r="AB59" s="305"/>
      <c r="AC59" s="305"/>
      <c r="AD59" s="305"/>
      <c r="AE59" s="306"/>
      <c r="AF59" s="62" t="s">
        <v>2244</v>
      </c>
      <c r="AG59" s="62"/>
      <c r="AH59" s="62"/>
      <c r="AI59" s="62"/>
      <c r="AJ59" s="62"/>
      <c r="AK59" s="62"/>
      <c r="AL59" s="62"/>
      <c r="AM59" s="62"/>
      <c r="AN59" s="62"/>
      <c r="AO59" s="50" t="s">
        <v>2224</v>
      </c>
      <c r="AP59" s="25">
        <v>0.7</v>
      </c>
      <c r="AQ59" s="67"/>
      <c r="AR59" s="58"/>
      <c r="AS59" s="159"/>
      <c r="AT59" s="203"/>
      <c r="AU59" s="89">
        <f>ROUND(ROUND(L57*X60,0)*AP59,0)</f>
        <v>498</v>
      </c>
      <c r="AV59" s="9"/>
    </row>
    <row r="60" spans="1:48" ht="14.25" customHeight="1" x14ac:dyDescent="0.3">
      <c r="A60" s="6">
        <v>22</v>
      </c>
      <c r="B60" s="154" t="s">
        <v>578</v>
      </c>
      <c r="C60" s="49" t="s">
        <v>3354</v>
      </c>
      <c r="D60" s="108"/>
      <c r="E60" s="109"/>
      <c r="F60" s="110"/>
      <c r="G60" s="1"/>
      <c r="H60" s="1"/>
      <c r="I60" s="1"/>
      <c r="J60" s="1"/>
      <c r="K60" s="173"/>
      <c r="L60" s="160"/>
      <c r="M60" s="159"/>
      <c r="N60" s="159"/>
      <c r="O60" s="1"/>
      <c r="P60" s="181"/>
      <c r="Q60" s="40"/>
      <c r="R60" s="67"/>
      <c r="S60" s="58"/>
      <c r="T60" s="58"/>
      <c r="U60" s="58"/>
      <c r="V60" s="58"/>
      <c r="W60" s="127" t="s">
        <v>2224</v>
      </c>
      <c r="X60" s="150">
        <v>0.96499999999999997</v>
      </c>
      <c r="Y60" s="74"/>
      <c r="Z60" s="307"/>
      <c r="AA60" s="308"/>
      <c r="AB60" s="308"/>
      <c r="AC60" s="308"/>
      <c r="AD60" s="308"/>
      <c r="AE60" s="309"/>
      <c r="AF60" s="62" t="s">
        <v>2248</v>
      </c>
      <c r="AG60" s="62"/>
      <c r="AH60" s="62"/>
      <c r="AI60" s="62"/>
      <c r="AJ60" s="62"/>
      <c r="AK60" s="62"/>
      <c r="AL60" s="62"/>
      <c r="AM60" s="62"/>
      <c r="AN60" s="62"/>
      <c r="AO60" s="50" t="s">
        <v>1</v>
      </c>
      <c r="AP60" s="142">
        <v>0.5</v>
      </c>
      <c r="AQ60" s="13"/>
      <c r="AR60" s="7"/>
      <c r="AS60" s="146"/>
      <c r="AT60" s="145"/>
      <c r="AU60" s="89">
        <f>ROUND(ROUND(L57*X60,0)*AP60,0)</f>
        <v>356</v>
      </c>
      <c r="AV60" s="9"/>
    </row>
    <row r="61" spans="1:48" ht="14.25" customHeight="1" x14ac:dyDescent="0.3">
      <c r="A61" s="6">
        <v>22</v>
      </c>
      <c r="B61" s="154" t="s">
        <v>577</v>
      </c>
      <c r="C61" s="49" t="s">
        <v>3353</v>
      </c>
      <c r="D61" s="108"/>
      <c r="E61" s="109"/>
      <c r="F61" s="110"/>
      <c r="G61" s="1"/>
      <c r="H61" s="1"/>
      <c r="I61" s="1"/>
      <c r="J61" s="1"/>
      <c r="K61" s="41"/>
      <c r="L61" s="33"/>
      <c r="M61" s="1"/>
      <c r="N61" s="1"/>
      <c r="O61" s="1"/>
      <c r="P61" s="170"/>
      <c r="Q61" s="40"/>
      <c r="R61" s="47"/>
      <c r="S61" s="50"/>
      <c r="T61" s="50"/>
      <c r="U61" s="50"/>
      <c r="V61" s="50"/>
      <c r="W61" s="50"/>
      <c r="X61" s="52"/>
      <c r="Y61" s="171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2"/>
      <c r="AQ61" s="310" t="s">
        <v>2255</v>
      </c>
      <c r="AR61" s="311"/>
      <c r="AS61" s="311"/>
      <c r="AT61" s="312"/>
      <c r="AU61" s="89">
        <f>ROUND(L57,0)-AQ64</f>
        <v>733</v>
      </c>
      <c r="AV61" s="9"/>
    </row>
    <row r="62" spans="1:48" ht="14.25" customHeight="1" x14ac:dyDescent="0.3">
      <c r="A62" s="6">
        <v>22</v>
      </c>
      <c r="B62" s="154" t="s">
        <v>576</v>
      </c>
      <c r="C62" s="49" t="s">
        <v>3352</v>
      </c>
      <c r="D62" s="108"/>
      <c r="E62" s="109"/>
      <c r="F62" s="110"/>
      <c r="G62" s="1"/>
      <c r="H62" s="1"/>
      <c r="I62" s="1"/>
      <c r="J62" s="1"/>
      <c r="K62" s="41"/>
      <c r="L62" s="33"/>
      <c r="M62" s="1"/>
      <c r="N62" s="1"/>
      <c r="O62" s="1"/>
      <c r="P62" s="159"/>
      <c r="Q62" s="40"/>
      <c r="R62" s="41"/>
      <c r="S62" s="58"/>
      <c r="T62" s="58"/>
      <c r="U62" s="58"/>
      <c r="V62" s="58"/>
      <c r="W62" s="58"/>
      <c r="X62" s="158"/>
      <c r="Y62" s="74"/>
      <c r="Z62" s="304" t="s">
        <v>2230</v>
      </c>
      <c r="AA62" s="305"/>
      <c r="AB62" s="305"/>
      <c r="AC62" s="305"/>
      <c r="AD62" s="305"/>
      <c r="AE62" s="306"/>
      <c r="AF62" s="45" t="s">
        <v>2244</v>
      </c>
      <c r="AG62" s="46"/>
      <c r="AH62" s="46"/>
      <c r="AI62" s="46"/>
      <c r="AJ62" s="46"/>
      <c r="AK62" s="46"/>
      <c r="AL62" s="46"/>
      <c r="AM62" s="46"/>
      <c r="AN62" s="46"/>
      <c r="AO62" s="53" t="s">
        <v>2224</v>
      </c>
      <c r="AP62" s="25">
        <v>0.7</v>
      </c>
      <c r="AQ62" s="313"/>
      <c r="AR62" s="314"/>
      <c r="AS62" s="314"/>
      <c r="AT62" s="315"/>
      <c r="AU62" s="89">
        <f>ROUND(L57*AP62,0)-AQ64</f>
        <v>512</v>
      </c>
      <c r="AV62" s="9"/>
    </row>
    <row r="63" spans="1:48" ht="14.25" customHeight="1" x14ac:dyDescent="0.3">
      <c r="A63" s="6">
        <v>22</v>
      </c>
      <c r="B63" s="154" t="s">
        <v>575</v>
      </c>
      <c r="C63" s="49" t="s">
        <v>3351</v>
      </c>
      <c r="D63" s="108"/>
      <c r="E63" s="109"/>
      <c r="F63" s="110"/>
      <c r="G63" s="1"/>
      <c r="H63" s="1"/>
      <c r="I63" s="1"/>
      <c r="J63" s="1"/>
      <c r="K63" s="41"/>
      <c r="L63" s="196"/>
      <c r="M63" s="1"/>
      <c r="N63" s="1"/>
      <c r="O63" s="1"/>
      <c r="P63" s="169"/>
      <c r="Q63" s="40"/>
      <c r="R63" s="41"/>
      <c r="S63" s="58"/>
      <c r="T63" s="58"/>
      <c r="U63" s="58"/>
      <c r="V63" s="58"/>
      <c r="W63" s="58"/>
      <c r="X63" s="158"/>
      <c r="Y63" s="74"/>
      <c r="Z63" s="307"/>
      <c r="AA63" s="308"/>
      <c r="AB63" s="308"/>
      <c r="AC63" s="308"/>
      <c r="AD63" s="308"/>
      <c r="AE63" s="309"/>
      <c r="AF63" s="62" t="s">
        <v>2248</v>
      </c>
      <c r="AG63" s="62"/>
      <c r="AH63" s="62"/>
      <c r="AI63" s="62"/>
      <c r="AJ63" s="62"/>
      <c r="AK63" s="62"/>
      <c r="AL63" s="62"/>
      <c r="AM63" s="62"/>
      <c r="AN63" s="62"/>
      <c r="AO63" s="50" t="s">
        <v>1</v>
      </c>
      <c r="AP63" s="142">
        <v>0.5</v>
      </c>
      <c r="AQ63" s="313"/>
      <c r="AR63" s="314"/>
      <c r="AS63" s="314"/>
      <c r="AT63" s="315"/>
      <c r="AU63" s="89">
        <f>ROUND(L57*AP63,0)-AQ64</f>
        <v>364</v>
      </c>
      <c r="AV63" s="9"/>
    </row>
    <row r="64" spans="1:48" ht="14.25" customHeight="1" x14ac:dyDescent="0.3">
      <c r="A64" s="6">
        <v>22</v>
      </c>
      <c r="B64" s="154" t="s">
        <v>574</v>
      </c>
      <c r="C64" s="49" t="s">
        <v>3350</v>
      </c>
      <c r="D64" s="108"/>
      <c r="E64" s="109"/>
      <c r="F64" s="110"/>
      <c r="G64" s="1"/>
      <c r="H64" s="1"/>
      <c r="I64" s="1"/>
      <c r="J64" s="1"/>
      <c r="K64" s="41"/>
      <c r="L64" s="33"/>
      <c r="M64" s="1"/>
      <c r="N64" s="1"/>
      <c r="O64" s="1"/>
      <c r="P64" s="181"/>
      <c r="Q64" s="40"/>
      <c r="R64" s="166" t="s">
        <v>2234</v>
      </c>
      <c r="S64" s="62"/>
      <c r="T64" s="62"/>
      <c r="U64" s="62"/>
      <c r="V64" s="62"/>
      <c r="W64" s="62"/>
      <c r="X64" s="168"/>
      <c r="Y64" s="167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168"/>
      <c r="AQ64" s="163">
        <v>5</v>
      </c>
      <c r="AR64" s="162" t="s">
        <v>2897</v>
      </c>
      <c r="AS64" s="162"/>
      <c r="AT64" s="161"/>
      <c r="AU64" s="89">
        <f>ROUND(L57*X66,0)-AQ64</f>
        <v>707</v>
      </c>
      <c r="AV64" s="9"/>
    </row>
    <row r="65" spans="1:48" ht="14.25" customHeight="1" x14ac:dyDescent="0.3">
      <c r="A65" s="6">
        <v>22</v>
      </c>
      <c r="B65" s="154" t="s">
        <v>573</v>
      </c>
      <c r="C65" s="49" t="s">
        <v>3349</v>
      </c>
      <c r="D65" s="108"/>
      <c r="E65" s="109"/>
      <c r="F65" s="110"/>
      <c r="G65" s="1"/>
      <c r="H65" s="1"/>
      <c r="I65" s="1"/>
      <c r="J65" s="1"/>
      <c r="K65" s="173"/>
      <c r="L65" s="160"/>
      <c r="M65" s="159"/>
      <c r="N65" s="159"/>
      <c r="O65" s="1"/>
      <c r="P65" s="181"/>
      <c r="Q65" s="40"/>
      <c r="R65" s="67" t="s">
        <v>2231</v>
      </c>
      <c r="S65" s="58"/>
      <c r="T65" s="58"/>
      <c r="U65" s="58"/>
      <c r="V65" s="58"/>
      <c r="W65" s="58"/>
      <c r="X65" s="158"/>
      <c r="Y65" s="74"/>
      <c r="Z65" s="304" t="s">
        <v>2230</v>
      </c>
      <c r="AA65" s="305"/>
      <c r="AB65" s="305"/>
      <c r="AC65" s="305"/>
      <c r="AD65" s="305"/>
      <c r="AE65" s="306"/>
      <c r="AF65" s="45" t="s">
        <v>2244</v>
      </c>
      <c r="AG65" s="46"/>
      <c r="AH65" s="46"/>
      <c r="AI65" s="46"/>
      <c r="AJ65" s="46"/>
      <c r="AK65" s="46"/>
      <c r="AL65" s="46"/>
      <c r="AM65" s="46"/>
      <c r="AN65" s="46"/>
      <c r="AO65" s="53" t="s">
        <v>2224</v>
      </c>
      <c r="AP65" s="25">
        <v>0.7</v>
      </c>
      <c r="AQ65" s="157"/>
      <c r="AR65" s="156"/>
      <c r="AS65" s="156"/>
      <c r="AT65" s="155"/>
      <c r="AU65" s="89">
        <f>ROUND(ROUND(L57*X66,0)*AP65,0)-AQ64</f>
        <v>493</v>
      </c>
      <c r="AV65" s="9"/>
    </row>
    <row r="66" spans="1:48" ht="14.25" customHeight="1" x14ac:dyDescent="0.3">
      <c r="A66" s="6">
        <v>22</v>
      </c>
      <c r="B66" s="154" t="s">
        <v>572</v>
      </c>
      <c r="C66" s="49" t="s">
        <v>3348</v>
      </c>
      <c r="D66" s="108"/>
      <c r="E66" s="109"/>
      <c r="F66" s="110"/>
      <c r="G66" s="1"/>
      <c r="H66" s="1"/>
      <c r="I66" s="1"/>
      <c r="J66" s="1"/>
      <c r="K66" s="173"/>
      <c r="L66" s="160"/>
      <c r="M66" s="159"/>
      <c r="N66" s="159"/>
      <c r="O66" s="1"/>
      <c r="P66" s="181"/>
      <c r="Q66" s="40"/>
      <c r="R66" s="13"/>
      <c r="S66" s="7"/>
      <c r="T66" s="7"/>
      <c r="U66" s="7"/>
      <c r="V66" s="7"/>
      <c r="W66" s="107" t="s">
        <v>2224</v>
      </c>
      <c r="X66" s="150">
        <v>0.96499999999999997</v>
      </c>
      <c r="Y66" s="149"/>
      <c r="Z66" s="307"/>
      <c r="AA66" s="308"/>
      <c r="AB66" s="308"/>
      <c r="AC66" s="308"/>
      <c r="AD66" s="308"/>
      <c r="AE66" s="309"/>
      <c r="AF66" s="62" t="s">
        <v>2248</v>
      </c>
      <c r="AG66" s="62"/>
      <c r="AH66" s="62"/>
      <c r="AI66" s="62"/>
      <c r="AJ66" s="62"/>
      <c r="AK66" s="62"/>
      <c r="AL66" s="62"/>
      <c r="AM66" s="62"/>
      <c r="AN66" s="62"/>
      <c r="AO66" s="50" t="s">
        <v>1</v>
      </c>
      <c r="AP66" s="142">
        <v>0.5</v>
      </c>
      <c r="AQ66" s="172"/>
      <c r="AR66" s="146"/>
      <c r="AS66" s="146"/>
      <c r="AT66" s="145"/>
      <c r="AU66" s="89">
        <f>ROUND(ROUND(L57*X66,0)*AP66,0)-AQ64</f>
        <v>351</v>
      </c>
      <c r="AV66" s="9"/>
    </row>
    <row r="67" spans="1:48" ht="14.25" customHeight="1" x14ac:dyDescent="0.3">
      <c r="A67" s="6">
        <v>22</v>
      </c>
      <c r="B67" s="154">
        <v>4625</v>
      </c>
      <c r="C67" s="49" t="s">
        <v>3347</v>
      </c>
      <c r="D67" s="108"/>
      <c r="E67" s="109"/>
      <c r="F67" s="110"/>
      <c r="G67" s="1"/>
      <c r="H67" s="1"/>
      <c r="I67" s="1"/>
      <c r="J67" s="159"/>
      <c r="K67" s="47" t="s">
        <v>2499</v>
      </c>
      <c r="L67" s="164"/>
      <c r="M67" s="165"/>
      <c r="N67" s="165"/>
      <c r="O67" s="165"/>
      <c r="P67" s="186"/>
      <c r="Q67" s="48"/>
      <c r="R67" s="47"/>
      <c r="S67" s="50"/>
      <c r="T67" s="50"/>
      <c r="U67" s="50"/>
      <c r="V67" s="50"/>
      <c r="W67" s="50"/>
      <c r="X67" s="52"/>
      <c r="Y67" s="171"/>
      <c r="Z67" s="204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27"/>
      <c r="AQ67" s="187"/>
      <c r="AR67" s="50"/>
      <c r="AS67" s="165"/>
      <c r="AT67" s="175"/>
      <c r="AU67" s="89">
        <f>ROUND(L69,0)</f>
        <v>1501</v>
      </c>
      <c r="AV67" s="9"/>
    </row>
    <row r="68" spans="1:48" ht="14.25" customHeight="1" x14ac:dyDescent="0.3">
      <c r="A68" s="6">
        <v>22</v>
      </c>
      <c r="B68" s="154">
        <v>4626</v>
      </c>
      <c r="C68" s="49" t="s">
        <v>3346</v>
      </c>
      <c r="D68" s="108"/>
      <c r="E68" s="109"/>
      <c r="F68" s="110"/>
      <c r="G68" s="1"/>
      <c r="H68" s="1"/>
      <c r="I68" s="1"/>
      <c r="J68" s="159"/>
      <c r="K68" s="173"/>
      <c r="L68" s="160"/>
      <c r="M68" s="159"/>
      <c r="N68" s="159"/>
      <c r="O68" s="159"/>
      <c r="P68" s="159"/>
      <c r="Q68" s="40"/>
      <c r="R68" s="41"/>
      <c r="S68" s="58"/>
      <c r="T68" s="58"/>
      <c r="U68" s="58"/>
      <c r="V68" s="58"/>
      <c r="W68" s="58"/>
      <c r="X68" s="158"/>
      <c r="Y68" s="74"/>
      <c r="Z68" s="304" t="s">
        <v>2230</v>
      </c>
      <c r="AA68" s="305"/>
      <c r="AB68" s="305"/>
      <c r="AC68" s="305"/>
      <c r="AD68" s="305"/>
      <c r="AE68" s="306"/>
      <c r="AF68" s="45" t="s">
        <v>2244</v>
      </c>
      <c r="AG68" s="46"/>
      <c r="AH68" s="46"/>
      <c r="AI68" s="46"/>
      <c r="AJ68" s="46"/>
      <c r="AK68" s="46"/>
      <c r="AL68" s="46"/>
      <c r="AM68" s="46"/>
      <c r="AN68" s="46"/>
      <c r="AO68" s="53" t="s">
        <v>2224</v>
      </c>
      <c r="AP68" s="25">
        <v>0.7</v>
      </c>
      <c r="AQ68" s="67"/>
      <c r="AR68" s="58"/>
      <c r="AS68" s="159"/>
      <c r="AT68" s="203"/>
      <c r="AU68" s="89">
        <f>ROUND(L69*AP68,0)</f>
        <v>1051</v>
      </c>
      <c r="AV68" s="9"/>
    </row>
    <row r="69" spans="1:48" ht="14.25" customHeight="1" x14ac:dyDescent="0.3">
      <c r="A69" s="6">
        <v>22</v>
      </c>
      <c r="B69" s="154" t="s">
        <v>571</v>
      </c>
      <c r="C69" s="49" t="s">
        <v>3345</v>
      </c>
      <c r="D69" s="108"/>
      <c r="E69" s="109"/>
      <c r="F69" s="110"/>
      <c r="G69" s="1"/>
      <c r="H69" s="1"/>
      <c r="I69" s="1"/>
      <c r="J69" s="159"/>
      <c r="K69" s="173"/>
      <c r="L69" s="174">
        <v>1501</v>
      </c>
      <c r="M69" s="1" t="s">
        <v>1860</v>
      </c>
      <c r="N69" s="159"/>
      <c r="O69" s="159"/>
      <c r="P69" s="169"/>
      <c r="Q69" s="40"/>
      <c r="R69" s="41"/>
      <c r="S69" s="58"/>
      <c r="T69" s="58"/>
      <c r="U69" s="58"/>
      <c r="V69" s="58"/>
      <c r="W69" s="58"/>
      <c r="X69" s="158"/>
      <c r="Y69" s="74"/>
      <c r="Z69" s="307"/>
      <c r="AA69" s="308"/>
      <c r="AB69" s="308"/>
      <c r="AC69" s="308"/>
      <c r="AD69" s="308"/>
      <c r="AE69" s="309"/>
      <c r="AF69" s="62" t="s">
        <v>2248</v>
      </c>
      <c r="AG69" s="62"/>
      <c r="AH69" s="62"/>
      <c r="AI69" s="62"/>
      <c r="AJ69" s="62"/>
      <c r="AK69" s="62"/>
      <c r="AL69" s="62"/>
      <c r="AM69" s="62"/>
      <c r="AN69" s="62"/>
      <c r="AO69" s="50" t="s">
        <v>1</v>
      </c>
      <c r="AP69" s="142">
        <v>0.5</v>
      </c>
      <c r="AQ69" s="67"/>
      <c r="AR69" s="58"/>
      <c r="AS69" s="156"/>
      <c r="AT69" s="155"/>
      <c r="AU69" s="89">
        <f>ROUND(L69*AP69,0)</f>
        <v>751</v>
      </c>
      <c r="AV69" s="9"/>
    </row>
    <row r="70" spans="1:48" ht="14.25" customHeight="1" x14ac:dyDescent="0.3">
      <c r="A70" s="6">
        <v>22</v>
      </c>
      <c r="B70" s="154">
        <v>4627</v>
      </c>
      <c r="C70" s="49" t="s">
        <v>3344</v>
      </c>
      <c r="D70" s="108"/>
      <c r="E70" s="109"/>
      <c r="F70" s="110"/>
      <c r="G70" s="1"/>
      <c r="H70" s="1"/>
      <c r="I70" s="1"/>
      <c r="J70" s="159"/>
      <c r="K70" s="173"/>
      <c r="L70" s="160"/>
      <c r="M70" s="159"/>
      <c r="N70" s="159"/>
      <c r="O70" s="159"/>
      <c r="P70" s="169"/>
      <c r="Q70" s="40"/>
      <c r="R70" s="166" t="s">
        <v>2234</v>
      </c>
      <c r="S70" s="62"/>
      <c r="T70" s="62"/>
      <c r="U70" s="62"/>
      <c r="V70" s="62"/>
      <c r="W70" s="62"/>
      <c r="X70" s="168"/>
      <c r="Y70" s="167"/>
      <c r="Z70" s="45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23"/>
      <c r="AQ70" s="67"/>
      <c r="AR70" s="58"/>
      <c r="AS70" s="156"/>
      <c r="AT70" s="155"/>
      <c r="AU70" s="89">
        <f>ROUND(L69*X72,0)</f>
        <v>1448</v>
      </c>
      <c r="AV70" s="9"/>
    </row>
    <row r="71" spans="1:48" ht="14.25" customHeight="1" x14ac:dyDescent="0.3">
      <c r="A71" s="6">
        <v>22</v>
      </c>
      <c r="B71" s="154">
        <v>4628</v>
      </c>
      <c r="C71" s="49" t="s">
        <v>3343</v>
      </c>
      <c r="D71" s="108"/>
      <c r="E71" s="109"/>
      <c r="F71" s="110"/>
      <c r="G71" s="1"/>
      <c r="H71" s="1"/>
      <c r="I71" s="1"/>
      <c r="J71" s="159"/>
      <c r="K71" s="173"/>
      <c r="L71" s="160"/>
      <c r="M71" s="159"/>
      <c r="N71" s="159"/>
      <c r="O71" s="159"/>
      <c r="P71" s="169"/>
      <c r="Q71" s="40"/>
      <c r="R71" s="67" t="s">
        <v>2231</v>
      </c>
      <c r="S71" s="58"/>
      <c r="T71" s="58"/>
      <c r="U71" s="58"/>
      <c r="V71" s="58"/>
      <c r="W71" s="58"/>
      <c r="X71" s="158"/>
      <c r="Y71" s="74"/>
      <c r="Z71" s="304" t="s">
        <v>2230</v>
      </c>
      <c r="AA71" s="305"/>
      <c r="AB71" s="305"/>
      <c r="AC71" s="305"/>
      <c r="AD71" s="305"/>
      <c r="AE71" s="306"/>
      <c r="AF71" s="62" t="s">
        <v>2244</v>
      </c>
      <c r="AG71" s="62"/>
      <c r="AH71" s="62"/>
      <c r="AI71" s="62"/>
      <c r="AJ71" s="62"/>
      <c r="AK71" s="62"/>
      <c r="AL71" s="62"/>
      <c r="AM71" s="62"/>
      <c r="AN71" s="62"/>
      <c r="AO71" s="50" t="s">
        <v>2224</v>
      </c>
      <c r="AP71" s="25">
        <v>0.7</v>
      </c>
      <c r="AQ71" s="67"/>
      <c r="AR71" s="58"/>
      <c r="AS71" s="159"/>
      <c r="AT71" s="203"/>
      <c r="AU71" s="89">
        <f>ROUND(ROUND(L69*X72,0)*AP71,0)</f>
        <v>1014</v>
      </c>
      <c r="AV71" s="9"/>
    </row>
    <row r="72" spans="1:48" ht="14.25" customHeight="1" x14ac:dyDescent="0.3">
      <c r="A72" s="6">
        <v>22</v>
      </c>
      <c r="B72" s="154" t="s">
        <v>570</v>
      </c>
      <c r="C72" s="49" t="s">
        <v>3342</v>
      </c>
      <c r="D72" s="108"/>
      <c r="E72" s="109"/>
      <c r="F72" s="110"/>
      <c r="G72" s="1"/>
      <c r="H72" s="1"/>
      <c r="I72" s="1"/>
      <c r="J72" s="159"/>
      <c r="K72" s="173"/>
      <c r="L72" s="160"/>
      <c r="M72" s="159"/>
      <c r="N72" s="159"/>
      <c r="O72" s="159"/>
      <c r="P72" s="169"/>
      <c r="Q72" s="40"/>
      <c r="R72" s="67"/>
      <c r="S72" s="58"/>
      <c r="T72" s="58"/>
      <c r="U72" s="58"/>
      <c r="V72" s="58"/>
      <c r="W72" s="127" t="s">
        <v>2224</v>
      </c>
      <c r="X72" s="150">
        <v>0.96499999999999997</v>
      </c>
      <c r="Y72" s="74"/>
      <c r="Z72" s="307"/>
      <c r="AA72" s="308"/>
      <c r="AB72" s="308"/>
      <c r="AC72" s="308"/>
      <c r="AD72" s="308"/>
      <c r="AE72" s="309"/>
      <c r="AF72" s="62" t="s">
        <v>2248</v>
      </c>
      <c r="AG72" s="62"/>
      <c r="AH72" s="62"/>
      <c r="AI72" s="62"/>
      <c r="AJ72" s="62"/>
      <c r="AK72" s="62"/>
      <c r="AL72" s="62"/>
      <c r="AM72" s="62"/>
      <c r="AN72" s="62"/>
      <c r="AO72" s="50" t="s">
        <v>1</v>
      </c>
      <c r="AP72" s="142">
        <v>0.5</v>
      </c>
      <c r="AQ72" s="13"/>
      <c r="AR72" s="7"/>
      <c r="AS72" s="146"/>
      <c r="AT72" s="145"/>
      <c r="AU72" s="89">
        <f>ROUND(ROUND(L69*X72,0)*AP72,0)</f>
        <v>724</v>
      </c>
      <c r="AV72" s="9"/>
    </row>
    <row r="73" spans="1:48" ht="14.25" customHeight="1" x14ac:dyDescent="0.3">
      <c r="A73" s="6">
        <v>22</v>
      </c>
      <c r="B73" s="154" t="s">
        <v>569</v>
      </c>
      <c r="C73" s="49" t="s">
        <v>3341</v>
      </c>
      <c r="D73" s="108"/>
      <c r="E73" s="109"/>
      <c r="F73" s="110"/>
      <c r="G73" s="1"/>
      <c r="H73" s="1"/>
      <c r="I73" s="1"/>
      <c r="J73" s="159"/>
      <c r="K73" s="41"/>
      <c r="L73" s="160"/>
      <c r="M73" s="159"/>
      <c r="N73" s="159"/>
      <c r="O73" s="159"/>
      <c r="P73" s="181"/>
      <c r="Q73" s="40"/>
      <c r="R73" s="47"/>
      <c r="S73" s="50"/>
      <c r="T73" s="50"/>
      <c r="U73" s="50"/>
      <c r="V73" s="50"/>
      <c r="W73" s="50"/>
      <c r="X73" s="52"/>
      <c r="Y73" s="171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2"/>
      <c r="AQ73" s="310" t="s">
        <v>2255</v>
      </c>
      <c r="AR73" s="311"/>
      <c r="AS73" s="311"/>
      <c r="AT73" s="312"/>
      <c r="AU73" s="89">
        <f>ROUND(L69,0)-AQ76</f>
        <v>1496</v>
      </c>
      <c r="AV73" s="9"/>
    </row>
    <row r="74" spans="1:48" ht="14.25" customHeight="1" x14ac:dyDescent="0.3">
      <c r="A74" s="6">
        <v>22</v>
      </c>
      <c r="B74" s="154" t="s">
        <v>568</v>
      </c>
      <c r="C74" s="49" t="s">
        <v>3340</v>
      </c>
      <c r="D74" s="108"/>
      <c r="E74" s="109"/>
      <c r="F74" s="110"/>
      <c r="G74" s="1"/>
      <c r="H74" s="1"/>
      <c r="I74" s="1"/>
      <c r="J74" s="159"/>
      <c r="K74" s="173"/>
      <c r="L74" s="160"/>
      <c r="M74" s="159"/>
      <c r="N74" s="159"/>
      <c r="O74" s="159"/>
      <c r="P74" s="159"/>
      <c r="Q74" s="40"/>
      <c r="R74" s="41"/>
      <c r="S74" s="58"/>
      <c r="T74" s="58"/>
      <c r="U74" s="58"/>
      <c r="V74" s="58"/>
      <c r="W74" s="58"/>
      <c r="X74" s="158"/>
      <c r="Y74" s="74"/>
      <c r="Z74" s="304" t="s">
        <v>2230</v>
      </c>
      <c r="AA74" s="305"/>
      <c r="AB74" s="305"/>
      <c r="AC74" s="305"/>
      <c r="AD74" s="305"/>
      <c r="AE74" s="306"/>
      <c r="AF74" s="45" t="s">
        <v>2244</v>
      </c>
      <c r="AG74" s="46"/>
      <c r="AH74" s="46"/>
      <c r="AI74" s="46"/>
      <c r="AJ74" s="46"/>
      <c r="AK74" s="46"/>
      <c r="AL74" s="46"/>
      <c r="AM74" s="46"/>
      <c r="AN74" s="46"/>
      <c r="AO74" s="53" t="s">
        <v>2224</v>
      </c>
      <c r="AP74" s="25">
        <v>0.7</v>
      </c>
      <c r="AQ74" s="313"/>
      <c r="AR74" s="314"/>
      <c r="AS74" s="314"/>
      <c r="AT74" s="315"/>
      <c r="AU74" s="89">
        <f>ROUND(L69*AP74,0)-AQ76</f>
        <v>1046</v>
      </c>
      <c r="AV74" s="9"/>
    </row>
    <row r="75" spans="1:48" ht="14.25" customHeight="1" x14ac:dyDescent="0.3">
      <c r="A75" s="6">
        <v>22</v>
      </c>
      <c r="B75" s="154" t="s">
        <v>567</v>
      </c>
      <c r="C75" s="49" t="s">
        <v>3339</v>
      </c>
      <c r="D75" s="108"/>
      <c r="E75" s="109"/>
      <c r="F75" s="110"/>
      <c r="G75" s="1"/>
      <c r="H75" s="1"/>
      <c r="I75" s="1"/>
      <c r="J75" s="159"/>
      <c r="K75" s="173"/>
      <c r="L75" s="196"/>
      <c r="M75" s="1"/>
      <c r="N75" s="159"/>
      <c r="O75" s="159"/>
      <c r="P75" s="169"/>
      <c r="Q75" s="40"/>
      <c r="R75" s="41"/>
      <c r="S75" s="58"/>
      <c r="T75" s="58"/>
      <c r="U75" s="58"/>
      <c r="V75" s="58"/>
      <c r="W75" s="58"/>
      <c r="X75" s="158"/>
      <c r="Y75" s="74"/>
      <c r="Z75" s="307"/>
      <c r="AA75" s="308"/>
      <c r="AB75" s="308"/>
      <c r="AC75" s="308"/>
      <c r="AD75" s="308"/>
      <c r="AE75" s="309"/>
      <c r="AF75" s="62" t="s">
        <v>2248</v>
      </c>
      <c r="AG75" s="62"/>
      <c r="AH75" s="62"/>
      <c r="AI75" s="62"/>
      <c r="AJ75" s="62"/>
      <c r="AK75" s="62"/>
      <c r="AL75" s="62"/>
      <c r="AM75" s="62"/>
      <c r="AN75" s="62"/>
      <c r="AO75" s="50" t="s">
        <v>1</v>
      </c>
      <c r="AP75" s="142">
        <v>0.5</v>
      </c>
      <c r="AQ75" s="313"/>
      <c r="AR75" s="314"/>
      <c r="AS75" s="314"/>
      <c r="AT75" s="315"/>
      <c r="AU75" s="89">
        <f>ROUND(L69*AP75,0)-AQ76</f>
        <v>746</v>
      </c>
      <c r="AV75" s="9"/>
    </row>
    <row r="76" spans="1:48" ht="14.25" customHeight="1" x14ac:dyDescent="0.3">
      <c r="A76" s="6">
        <v>22</v>
      </c>
      <c r="B76" s="154" t="s">
        <v>566</v>
      </c>
      <c r="C76" s="49" t="s">
        <v>3338</v>
      </c>
      <c r="D76" s="108"/>
      <c r="E76" s="109"/>
      <c r="F76" s="110"/>
      <c r="G76" s="1"/>
      <c r="H76" s="1"/>
      <c r="I76" s="1"/>
      <c r="J76" s="159"/>
      <c r="K76" s="173"/>
      <c r="L76" s="160"/>
      <c r="M76" s="159"/>
      <c r="N76" s="159"/>
      <c r="O76" s="159"/>
      <c r="P76" s="169"/>
      <c r="Q76" s="40"/>
      <c r="R76" s="166" t="s">
        <v>2234</v>
      </c>
      <c r="S76" s="62"/>
      <c r="T76" s="62"/>
      <c r="U76" s="62"/>
      <c r="V76" s="62"/>
      <c r="W76" s="62"/>
      <c r="X76" s="168"/>
      <c r="Y76" s="167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168"/>
      <c r="AQ76" s="163">
        <v>5</v>
      </c>
      <c r="AR76" s="162" t="s">
        <v>2897</v>
      </c>
      <c r="AS76" s="162"/>
      <c r="AT76" s="161"/>
      <c r="AU76" s="89">
        <f>ROUND(L69*X78,0)-AQ76</f>
        <v>1443</v>
      </c>
      <c r="AV76" s="9"/>
    </row>
    <row r="77" spans="1:48" ht="14.25" customHeight="1" x14ac:dyDescent="0.3">
      <c r="A77" s="6">
        <v>22</v>
      </c>
      <c r="B77" s="154" t="s">
        <v>565</v>
      </c>
      <c r="C77" s="49" t="s">
        <v>3337</v>
      </c>
      <c r="D77" s="108"/>
      <c r="E77" s="109"/>
      <c r="F77" s="110"/>
      <c r="G77" s="1"/>
      <c r="H77" s="1"/>
      <c r="I77" s="1"/>
      <c r="J77" s="159"/>
      <c r="K77" s="173"/>
      <c r="L77" s="160"/>
      <c r="M77" s="159"/>
      <c r="N77" s="159"/>
      <c r="O77" s="159"/>
      <c r="P77" s="169"/>
      <c r="Q77" s="40"/>
      <c r="R77" s="67" t="s">
        <v>2231</v>
      </c>
      <c r="S77" s="58"/>
      <c r="T77" s="58"/>
      <c r="U77" s="58"/>
      <c r="V77" s="58"/>
      <c r="W77" s="58"/>
      <c r="X77" s="158"/>
      <c r="Y77" s="74"/>
      <c r="Z77" s="304" t="s">
        <v>2230</v>
      </c>
      <c r="AA77" s="305"/>
      <c r="AB77" s="305"/>
      <c r="AC77" s="305"/>
      <c r="AD77" s="305"/>
      <c r="AE77" s="306"/>
      <c r="AF77" s="45" t="s">
        <v>2244</v>
      </c>
      <c r="AG77" s="46"/>
      <c r="AH77" s="46"/>
      <c r="AI77" s="46"/>
      <c r="AJ77" s="46"/>
      <c r="AK77" s="46"/>
      <c r="AL77" s="46"/>
      <c r="AM77" s="46"/>
      <c r="AN77" s="46"/>
      <c r="AO77" s="53" t="s">
        <v>2224</v>
      </c>
      <c r="AP77" s="25">
        <v>0.7</v>
      </c>
      <c r="AQ77" s="157"/>
      <c r="AR77" s="156"/>
      <c r="AS77" s="156"/>
      <c r="AT77" s="155"/>
      <c r="AU77" s="89">
        <f>ROUND(ROUND(L69*X78,0)*AP77,0)-AQ76</f>
        <v>1009</v>
      </c>
      <c r="AV77" s="9"/>
    </row>
    <row r="78" spans="1:48" ht="14.25" customHeight="1" x14ac:dyDescent="0.3">
      <c r="A78" s="6">
        <v>22</v>
      </c>
      <c r="B78" s="154" t="s">
        <v>564</v>
      </c>
      <c r="C78" s="49" t="s">
        <v>3336</v>
      </c>
      <c r="D78" s="108"/>
      <c r="E78" s="109"/>
      <c r="F78" s="110"/>
      <c r="G78" s="1"/>
      <c r="H78" s="1"/>
      <c r="I78" s="1"/>
      <c r="J78" s="159"/>
      <c r="K78" s="173"/>
      <c r="L78" s="160"/>
      <c r="M78" s="159"/>
      <c r="N78" s="159"/>
      <c r="O78" s="159"/>
      <c r="P78" s="169"/>
      <c r="Q78" s="40"/>
      <c r="R78" s="13"/>
      <c r="S78" s="7"/>
      <c r="T78" s="7"/>
      <c r="U78" s="7"/>
      <c r="V78" s="7"/>
      <c r="W78" s="107" t="s">
        <v>2224</v>
      </c>
      <c r="X78" s="150">
        <v>0.96499999999999997</v>
      </c>
      <c r="Y78" s="149"/>
      <c r="Z78" s="307"/>
      <c r="AA78" s="308"/>
      <c r="AB78" s="308"/>
      <c r="AC78" s="308"/>
      <c r="AD78" s="308"/>
      <c r="AE78" s="309"/>
      <c r="AF78" s="62" t="s">
        <v>2248</v>
      </c>
      <c r="AG78" s="62"/>
      <c r="AH78" s="62"/>
      <c r="AI78" s="62"/>
      <c r="AJ78" s="62"/>
      <c r="AK78" s="62"/>
      <c r="AL78" s="62"/>
      <c r="AM78" s="62"/>
      <c r="AN78" s="62"/>
      <c r="AO78" s="50" t="s">
        <v>1</v>
      </c>
      <c r="AP78" s="142">
        <v>0.5</v>
      </c>
      <c r="AQ78" s="172"/>
      <c r="AR78" s="146"/>
      <c r="AS78" s="146"/>
      <c r="AT78" s="145"/>
      <c r="AU78" s="89">
        <f>ROUND(ROUND(L69*X78,0)*AP78,0)-AQ76</f>
        <v>719</v>
      </c>
      <c r="AV78" s="9"/>
    </row>
    <row r="79" spans="1:48" ht="14.25" customHeight="1" x14ac:dyDescent="0.3">
      <c r="A79" s="6">
        <v>22</v>
      </c>
      <c r="B79" s="154">
        <v>4629</v>
      </c>
      <c r="C79" s="49" t="s">
        <v>3335</v>
      </c>
      <c r="D79" s="108"/>
      <c r="E79" s="109"/>
      <c r="F79" s="110"/>
      <c r="G79" s="1"/>
      <c r="H79" s="1"/>
      <c r="I79" s="1"/>
      <c r="J79" s="159"/>
      <c r="K79" s="47" t="s">
        <v>2486</v>
      </c>
      <c r="L79" s="164"/>
      <c r="M79" s="165"/>
      <c r="N79" s="165"/>
      <c r="O79" s="165"/>
      <c r="P79" s="177"/>
      <c r="Q79" s="48"/>
      <c r="R79" s="47"/>
      <c r="S79" s="50"/>
      <c r="T79" s="50"/>
      <c r="U79" s="50"/>
      <c r="V79" s="50"/>
      <c r="W79" s="50"/>
      <c r="X79" s="52"/>
      <c r="Y79" s="171"/>
      <c r="Z79" s="204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27"/>
      <c r="AQ79" s="187"/>
      <c r="AR79" s="50"/>
      <c r="AS79" s="165"/>
      <c r="AT79" s="175"/>
      <c r="AU79" s="89">
        <f>ROUND(L81,0)</f>
        <v>781</v>
      </c>
      <c r="AV79" s="9"/>
    </row>
    <row r="80" spans="1:48" ht="14.25" customHeight="1" x14ac:dyDescent="0.3">
      <c r="A80" s="6">
        <v>22</v>
      </c>
      <c r="B80" s="154">
        <v>4630</v>
      </c>
      <c r="C80" s="49" t="s">
        <v>3334</v>
      </c>
      <c r="D80" s="108"/>
      <c r="E80" s="109"/>
      <c r="F80" s="110"/>
      <c r="G80" s="1"/>
      <c r="H80" s="1"/>
      <c r="I80" s="1"/>
      <c r="J80" s="159"/>
      <c r="K80" s="173"/>
      <c r="L80" s="160"/>
      <c r="M80" s="159"/>
      <c r="N80" s="159"/>
      <c r="O80" s="159"/>
      <c r="P80" s="159"/>
      <c r="Q80" s="40"/>
      <c r="R80" s="41"/>
      <c r="S80" s="58"/>
      <c r="T80" s="58"/>
      <c r="U80" s="58"/>
      <c r="V80" s="58"/>
      <c r="W80" s="58"/>
      <c r="X80" s="158"/>
      <c r="Y80" s="74"/>
      <c r="Z80" s="304" t="s">
        <v>2230</v>
      </c>
      <c r="AA80" s="305"/>
      <c r="AB80" s="305"/>
      <c r="AC80" s="305"/>
      <c r="AD80" s="305"/>
      <c r="AE80" s="306"/>
      <c r="AF80" s="45" t="s">
        <v>2244</v>
      </c>
      <c r="AG80" s="46"/>
      <c r="AH80" s="46"/>
      <c r="AI80" s="46"/>
      <c r="AJ80" s="46"/>
      <c r="AK80" s="46"/>
      <c r="AL80" s="46"/>
      <c r="AM80" s="46"/>
      <c r="AN80" s="46"/>
      <c r="AO80" s="53" t="s">
        <v>2224</v>
      </c>
      <c r="AP80" s="25">
        <v>0.7</v>
      </c>
      <c r="AQ80" s="67"/>
      <c r="AR80" s="58"/>
      <c r="AS80" s="159"/>
      <c r="AT80" s="203"/>
      <c r="AU80" s="89">
        <f>ROUND(L81*AP80,0)</f>
        <v>547</v>
      </c>
      <c r="AV80" s="9"/>
    </row>
    <row r="81" spans="1:48" ht="14.25" customHeight="1" x14ac:dyDescent="0.3">
      <c r="A81" s="6">
        <v>22</v>
      </c>
      <c r="B81" s="154" t="s">
        <v>563</v>
      </c>
      <c r="C81" s="49" t="s">
        <v>3333</v>
      </c>
      <c r="D81" s="108"/>
      <c r="E81" s="109"/>
      <c r="F81" s="110"/>
      <c r="G81" s="1"/>
      <c r="H81" s="1"/>
      <c r="I81" s="1"/>
      <c r="J81" s="159"/>
      <c r="K81" s="173"/>
      <c r="L81" s="174">
        <v>781</v>
      </c>
      <c r="M81" s="1" t="s">
        <v>1860</v>
      </c>
      <c r="N81" s="159"/>
      <c r="O81" s="159"/>
      <c r="P81" s="169"/>
      <c r="Q81" s="40"/>
      <c r="R81" s="41"/>
      <c r="S81" s="58"/>
      <c r="T81" s="58"/>
      <c r="U81" s="58"/>
      <c r="V81" s="58"/>
      <c r="W81" s="58"/>
      <c r="X81" s="158"/>
      <c r="Y81" s="74"/>
      <c r="Z81" s="307"/>
      <c r="AA81" s="308"/>
      <c r="AB81" s="308"/>
      <c r="AC81" s="308"/>
      <c r="AD81" s="308"/>
      <c r="AE81" s="309"/>
      <c r="AF81" s="62" t="s">
        <v>2248</v>
      </c>
      <c r="AG81" s="62"/>
      <c r="AH81" s="62"/>
      <c r="AI81" s="62"/>
      <c r="AJ81" s="62"/>
      <c r="AK81" s="62"/>
      <c r="AL81" s="62"/>
      <c r="AM81" s="62"/>
      <c r="AN81" s="62"/>
      <c r="AO81" s="50" t="s">
        <v>1</v>
      </c>
      <c r="AP81" s="142">
        <v>0.5</v>
      </c>
      <c r="AQ81" s="67"/>
      <c r="AR81" s="58"/>
      <c r="AS81" s="156"/>
      <c r="AT81" s="155"/>
      <c r="AU81" s="89">
        <f>ROUND(L81*AP81,0)</f>
        <v>391</v>
      </c>
      <c r="AV81" s="9"/>
    </row>
    <row r="82" spans="1:48" ht="14.25" customHeight="1" x14ac:dyDescent="0.3">
      <c r="A82" s="6">
        <v>22</v>
      </c>
      <c r="B82" s="154">
        <v>4631</v>
      </c>
      <c r="C82" s="49" t="s">
        <v>3332</v>
      </c>
      <c r="D82" s="108"/>
      <c r="E82" s="109"/>
      <c r="F82" s="110"/>
      <c r="G82" s="1"/>
      <c r="H82" s="1"/>
      <c r="I82" s="1"/>
      <c r="J82" s="159"/>
      <c r="K82" s="173"/>
      <c r="L82" s="160"/>
      <c r="M82" s="159"/>
      <c r="N82" s="159"/>
      <c r="O82" s="159"/>
      <c r="P82" s="169"/>
      <c r="Q82" s="40"/>
      <c r="R82" s="166" t="s">
        <v>2234</v>
      </c>
      <c r="S82" s="62"/>
      <c r="T82" s="62"/>
      <c r="U82" s="62"/>
      <c r="V82" s="62"/>
      <c r="W82" s="62"/>
      <c r="X82" s="168"/>
      <c r="Y82" s="167"/>
      <c r="Z82" s="45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23"/>
      <c r="AQ82" s="67"/>
      <c r="AR82" s="58"/>
      <c r="AS82" s="156"/>
      <c r="AT82" s="155"/>
      <c r="AU82" s="89">
        <f>ROUND(L81*X84,0)</f>
        <v>754</v>
      </c>
      <c r="AV82" s="9"/>
    </row>
    <row r="83" spans="1:48" ht="14.25" customHeight="1" x14ac:dyDescent="0.3">
      <c r="A83" s="6">
        <v>22</v>
      </c>
      <c r="B83" s="154">
        <v>4632</v>
      </c>
      <c r="C83" s="49" t="s">
        <v>3331</v>
      </c>
      <c r="D83" s="108"/>
      <c r="E83" s="109"/>
      <c r="F83" s="110"/>
      <c r="G83" s="1"/>
      <c r="H83" s="1"/>
      <c r="I83" s="1"/>
      <c r="J83" s="159"/>
      <c r="K83" s="173"/>
      <c r="L83" s="160"/>
      <c r="M83" s="159"/>
      <c r="N83" s="159"/>
      <c r="O83" s="159"/>
      <c r="P83" s="169"/>
      <c r="Q83" s="40"/>
      <c r="R83" s="67" t="s">
        <v>2231</v>
      </c>
      <c r="S83" s="58"/>
      <c r="T83" s="58"/>
      <c r="U83" s="58"/>
      <c r="V83" s="58"/>
      <c r="W83" s="58"/>
      <c r="X83" s="158"/>
      <c r="Y83" s="74"/>
      <c r="Z83" s="304" t="s">
        <v>2230</v>
      </c>
      <c r="AA83" s="305"/>
      <c r="AB83" s="305"/>
      <c r="AC83" s="305"/>
      <c r="AD83" s="305"/>
      <c r="AE83" s="306"/>
      <c r="AF83" s="62" t="s">
        <v>2244</v>
      </c>
      <c r="AG83" s="62"/>
      <c r="AH83" s="62"/>
      <c r="AI83" s="62"/>
      <c r="AJ83" s="62"/>
      <c r="AK83" s="62"/>
      <c r="AL83" s="62"/>
      <c r="AM83" s="62"/>
      <c r="AN83" s="62"/>
      <c r="AO83" s="50" t="s">
        <v>2224</v>
      </c>
      <c r="AP83" s="25">
        <v>0.7</v>
      </c>
      <c r="AQ83" s="67"/>
      <c r="AR83" s="58"/>
      <c r="AS83" s="159"/>
      <c r="AT83" s="203"/>
      <c r="AU83" s="89">
        <f>ROUND(ROUND(L81*X84,0)*AP83,0)</f>
        <v>528</v>
      </c>
      <c r="AV83" s="9"/>
    </row>
    <row r="84" spans="1:48" ht="14.25" customHeight="1" x14ac:dyDescent="0.3">
      <c r="A84" s="6">
        <v>22</v>
      </c>
      <c r="B84" s="154" t="s">
        <v>562</v>
      </c>
      <c r="C84" s="49" t="s">
        <v>3330</v>
      </c>
      <c r="D84" s="108"/>
      <c r="E84" s="109"/>
      <c r="F84" s="110"/>
      <c r="G84" s="1"/>
      <c r="H84" s="1"/>
      <c r="I84" s="1"/>
      <c r="J84" s="159"/>
      <c r="K84" s="173"/>
      <c r="L84" s="160"/>
      <c r="M84" s="159"/>
      <c r="N84" s="159"/>
      <c r="O84" s="159"/>
      <c r="P84" s="169"/>
      <c r="Q84" s="40"/>
      <c r="R84" s="67"/>
      <c r="S84" s="58"/>
      <c r="T84" s="58"/>
      <c r="U84" s="58"/>
      <c r="V84" s="58"/>
      <c r="W84" s="127" t="s">
        <v>2224</v>
      </c>
      <c r="X84" s="150">
        <v>0.96499999999999997</v>
      </c>
      <c r="Y84" s="74"/>
      <c r="Z84" s="307"/>
      <c r="AA84" s="308"/>
      <c r="AB84" s="308"/>
      <c r="AC84" s="308"/>
      <c r="AD84" s="308"/>
      <c r="AE84" s="309"/>
      <c r="AF84" s="62" t="s">
        <v>2248</v>
      </c>
      <c r="AG84" s="62"/>
      <c r="AH84" s="62"/>
      <c r="AI84" s="62"/>
      <c r="AJ84" s="62"/>
      <c r="AK84" s="62"/>
      <c r="AL84" s="62"/>
      <c r="AM84" s="62"/>
      <c r="AN84" s="62"/>
      <c r="AO84" s="50" t="s">
        <v>1</v>
      </c>
      <c r="AP84" s="142">
        <v>0.5</v>
      </c>
      <c r="AQ84" s="13"/>
      <c r="AR84" s="7"/>
      <c r="AS84" s="146"/>
      <c r="AT84" s="145"/>
      <c r="AU84" s="89">
        <f>ROUND(ROUND(L81*X84,0)*AP84,0)</f>
        <v>377</v>
      </c>
      <c r="AV84" s="9"/>
    </row>
    <row r="85" spans="1:48" ht="14.25" customHeight="1" x14ac:dyDescent="0.3">
      <c r="A85" s="6">
        <v>22</v>
      </c>
      <c r="B85" s="154" t="s">
        <v>561</v>
      </c>
      <c r="C85" s="49" t="s">
        <v>3329</v>
      </c>
      <c r="D85" s="108"/>
      <c r="E85" s="109"/>
      <c r="F85" s="110"/>
      <c r="G85" s="1"/>
      <c r="H85" s="1"/>
      <c r="I85" s="1"/>
      <c r="J85" s="159"/>
      <c r="K85" s="41"/>
      <c r="L85" s="160"/>
      <c r="M85" s="159"/>
      <c r="N85" s="159"/>
      <c r="O85" s="159"/>
      <c r="P85" s="169"/>
      <c r="Q85" s="40"/>
      <c r="R85" s="47"/>
      <c r="S85" s="50"/>
      <c r="T85" s="50"/>
      <c r="U85" s="50"/>
      <c r="V85" s="50"/>
      <c r="W85" s="50"/>
      <c r="X85" s="52"/>
      <c r="Y85" s="171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2"/>
      <c r="AQ85" s="310" t="s">
        <v>2255</v>
      </c>
      <c r="AR85" s="311"/>
      <c r="AS85" s="311"/>
      <c r="AT85" s="312"/>
      <c r="AU85" s="89">
        <f>ROUND(L81,0)-AQ88</f>
        <v>776</v>
      </c>
      <c r="AV85" s="9"/>
    </row>
    <row r="86" spans="1:48" ht="14.25" customHeight="1" x14ac:dyDescent="0.3">
      <c r="A86" s="6">
        <v>22</v>
      </c>
      <c r="B86" s="154" t="s">
        <v>560</v>
      </c>
      <c r="C86" s="49" t="s">
        <v>3328</v>
      </c>
      <c r="D86" s="108"/>
      <c r="E86" s="109"/>
      <c r="F86" s="110"/>
      <c r="G86" s="1"/>
      <c r="H86" s="1"/>
      <c r="I86" s="1"/>
      <c r="J86" s="159"/>
      <c r="K86" s="173"/>
      <c r="L86" s="160"/>
      <c r="M86" s="159"/>
      <c r="N86" s="159"/>
      <c r="O86" s="159"/>
      <c r="P86" s="159"/>
      <c r="Q86" s="40"/>
      <c r="R86" s="41"/>
      <c r="S86" s="58"/>
      <c r="T86" s="58"/>
      <c r="U86" s="58"/>
      <c r="V86" s="58"/>
      <c r="W86" s="58"/>
      <c r="X86" s="158"/>
      <c r="Y86" s="74"/>
      <c r="Z86" s="304" t="s">
        <v>2230</v>
      </c>
      <c r="AA86" s="305"/>
      <c r="AB86" s="305"/>
      <c r="AC86" s="305"/>
      <c r="AD86" s="305"/>
      <c r="AE86" s="306"/>
      <c r="AF86" s="45" t="s">
        <v>2244</v>
      </c>
      <c r="AG86" s="46"/>
      <c r="AH86" s="46"/>
      <c r="AI86" s="46"/>
      <c r="AJ86" s="46"/>
      <c r="AK86" s="46"/>
      <c r="AL86" s="46"/>
      <c r="AM86" s="46"/>
      <c r="AN86" s="46"/>
      <c r="AO86" s="53" t="s">
        <v>2224</v>
      </c>
      <c r="AP86" s="25">
        <v>0.7</v>
      </c>
      <c r="AQ86" s="313"/>
      <c r="AR86" s="314"/>
      <c r="AS86" s="314"/>
      <c r="AT86" s="315"/>
      <c r="AU86" s="89">
        <f>ROUND(L81*AP86,0)-AQ88</f>
        <v>542</v>
      </c>
      <c r="AV86" s="9"/>
    </row>
    <row r="87" spans="1:48" ht="14.25" customHeight="1" x14ac:dyDescent="0.3">
      <c r="A87" s="6">
        <v>22</v>
      </c>
      <c r="B87" s="154" t="s">
        <v>559</v>
      </c>
      <c r="C87" s="49" t="s">
        <v>3327</v>
      </c>
      <c r="D87" s="108"/>
      <c r="E87" s="109"/>
      <c r="F87" s="110"/>
      <c r="G87" s="1"/>
      <c r="H87" s="1"/>
      <c r="I87" s="1"/>
      <c r="J87" s="159"/>
      <c r="K87" s="173"/>
      <c r="L87" s="196"/>
      <c r="M87" s="1"/>
      <c r="N87" s="159"/>
      <c r="O87" s="159"/>
      <c r="P87" s="169"/>
      <c r="Q87" s="40"/>
      <c r="R87" s="41"/>
      <c r="S87" s="58"/>
      <c r="T87" s="58"/>
      <c r="U87" s="58"/>
      <c r="V87" s="58"/>
      <c r="W87" s="58"/>
      <c r="X87" s="158"/>
      <c r="Y87" s="74"/>
      <c r="Z87" s="307"/>
      <c r="AA87" s="308"/>
      <c r="AB87" s="308"/>
      <c r="AC87" s="308"/>
      <c r="AD87" s="308"/>
      <c r="AE87" s="309"/>
      <c r="AF87" s="62" t="s">
        <v>2248</v>
      </c>
      <c r="AG87" s="62"/>
      <c r="AH87" s="62"/>
      <c r="AI87" s="62"/>
      <c r="AJ87" s="62"/>
      <c r="AK87" s="62"/>
      <c r="AL87" s="62"/>
      <c r="AM87" s="62"/>
      <c r="AN87" s="62"/>
      <c r="AO87" s="50" t="s">
        <v>1</v>
      </c>
      <c r="AP87" s="142">
        <v>0.5</v>
      </c>
      <c r="AQ87" s="313"/>
      <c r="AR87" s="314"/>
      <c r="AS87" s="314"/>
      <c r="AT87" s="315"/>
      <c r="AU87" s="89">
        <f>ROUND(L81*AP87,0)-AQ88</f>
        <v>386</v>
      </c>
      <c r="AV87" s="9"/>
    </row>
    <row r="88" spans="1:48" ht="14.25" customHeight="1" x14ac:dyDescent="0.3">
      <c r="A88" s="6">
        <v>22</v>
      </c>
      <c r="B88" s="154" t="s">
        <v>558</v>
      </c>
      <c r="C88" s="49" t="s">
        <v>3326</v>
      </c>
      <c r="D88" s="108"/>
      <c r="E88" s="109"/>
      <c r="F88" s="110"/>
      <c r="G88" s="1"/>
      <c r="H88" s="1"/>
      <c r="I88" s="1"/>
      <c r="J88" s="159"/>
      <c r="K88" s="173"/>
      <c r="L88" s="160"/>
      <c r="M88" s="159"/>
      <c r="N88" s="159"/>
      <c r="O88" s="159"/>
      <c r="P88" s="169"/>
      <c r="Q88" s="40"/>
      <c r="R88" s="166" t="s">
        <v>2234</v>
      </c>
      <c r="S88" s="62"/>
      <c r="T88" s="62"/>
      <c r="U88" s="62"/>
      <c r="V88" s="62"/>
      <c r="W88" s="62"/>
      <c r="X88" s="168"/>
      <c r="Y88" s="167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168"/>
      <c r="AQ88" s="163">
        <v>5</v>
      </c>
      <c r="AR88" s="162" t="s">
        <v>2897</v>
      </c>
      <c r="AS88" s="162"/>
      <c r="AT88" s="161"/>
      <c r="AU88" s="89">
        <f>ROUND(L81*X90,0)-AQ88</f>
        <v>749</v>
      </c>
      <c r="AV88" s="9"/>
    </row>
    <row r="89" spans="1:48" ht="14.25" customHeight="1" x14ac:dyDescent="0.3">
      <c r="A89" s="6">
        <v>22</v>
      </c>
      <c r="B89" s="154" t="s">
        <v>557</v>
      </c>
      <c r="C89" s="49" t="s">
        <v>3325</v>
      </c>
      <c r="D89" s="108"/>
      <c r="E89" s="109"/>
      <c r="F89" s="110"/>
      <c r="G89" s="1"/>
      <c r="H89" s="1"/>
      <c r="I89" s="1"/>
      <c r="J89" s="159"/>
      <c r="K89" s="173"/>
      <c r="L89" s="160"/>
      <c r="M89" s="159"/>
      <c r="N89" s="159"/>
      <c r="O89" s="159"/>
      <c r="P89" s="169"/>
      <c r="Q89" s="40"/>
      <c r="R89" s="67" t="s">
        <v>2231</v>
      </c>
      <c r="S89" s="58"/>
      <c r="T89" s="58"/>
      <c r="U89" s="58"/>
      <c r="V89" s="58"/>
      <c r="W89" s="58"/>
      <c r="X89" s="158"/>
      <c r="Y89" s="74"/>
      <c r="Z89" s="304" t="s">
        <v>2230</v>
      </c>
      <c r="AA89" s="305"/>
      <c r="AB89" s="305"/>
      <c r="AC89" s="305"/>
      <c r="AD89" s="305"/>
      <c r="AE89" s="306"/>
      <c r="AF89" s="45" t="s">
        <v>2244</v>
      </c>
      <c r="AG89" s="46"/>
      <c r="AH89" s="46"/>
      <c r="AI89" s="46"/>
      <c r="AJ89" s="46"/>
      <c r="AK89" s="46"/>
      <c r="AL89" s="46"/>
      <c r="AM89" s="46"/>
      <c r="AN89" s="46"/>
      <c r="AO89" s="53" t="s">
        <v>2224</v>
      </c>
      <c r="AP89" s="25">
        <v>0.7</v>
      </c>
      <c r="AQ89" s="157"/>
      <c r="AR89" s="156"/>
      <c r="AS89" s="156"/>
      <c r="AT89" s="155"/>
      <c r="AU89" s="89">
        <f>ROUND(ROUND(L81*X90,0)*AP89,0)-AQ88</f>
        <v>523</v>
      </c>
      <c r="AV89" s="9"/>
    </row>
    <row r="90" spans="1:48" ht="14.25" customHeight="1" x14ac:dyDescent="0.3">
      <c r="A90" s="6">
        <v>22</v>
      </c>
      <c r="B90" s="154" t="s">
        <v>556</v>
      </c>
      <c r="C90" s="49" t="s">
        <v>3324</v>
      </c>
      <c r="D90" s="108"/>
      <c r="E90" s="109"/>
      <c r="F90" s="110"/>
      <c r="G90" s="1"/>
      <c r="H90" s="1"/>
      <c r="I90" s="1"/>
      <c r="J90" s="159"/>
      <c r="K90" s="173"/>
      <c r="L90" s="160"/>
      <c r="M90" s="159"/>
      <c r="N90" s="159"/>
      <c r="O90" s="159"/>
      <c r="P90" s="169"/>
      <c r="Q90" s="40"/>
      <c r="R90" s="13"/>
      <c r="S90" s="7"/>
      <c r="T90" s="7"/>
      <c r="U90" s="7"/>
      <c r="V90" s="7"/>
      <c r="W90" s="107" t="s">
        <v>2224</v>
      </c>
      <c r="X90" s="150">
        <v>0.96499999999999997</v>
      </c>
      <c r="Y90" s="149"/>
      <c r="Z90" s="307"/>
      <c r="AA90" s="308"/>
      <c r="AB90" s="308"/>
      <c r="AC90" s="308"/>
      <c r="AD90" s="308"/>
      <c r="AE90" s="309"/>
      <c r="AF90" s="62" t="s">
        <v>2248</v>
      </c>
      <c r="AG90" s="62"/>
      <c r="AH90" s="62"/>
      <c r="AI90" s="62"/>
      <c r="AJ90" s="62"/>
      <c r="AK90" s="62"/>
      <c r="AL90" s="62"/>
      <c r="AM90" s="62"/>
      <c r="AN90" s="62"/>
      <c r="AO90" s="50" t="s">
        <v>1</v>
      </c>
      <c r="AP90" s="142">
        <v>0.5</v>
      </c>
      <c r="AQ90" s="172"/>
      <c r="AR90" s="146"/>
      <c r="AS90" s="146"/>
      <c r="AT90" s="145"/>
      <c r="AU90" s="89">
        <f>ROUND(ROUND(L81*X90,0)*AP90,0)-AQ88</f>
        <v>372</v>
      </c>
      <c r="AV90" s="9"/>
    </row>
    <row r="91" spans="1:48" ht="14.25" customHeight="1" x14ac:dyDescent="0.3">
      <c r="A91" s="6">
        <v>22</v>
      </c>
      <c r="B91" s="154">
        <v>4641</v>
      </c>
      <c r="C91" s="49" t="s">
        <v>3323</v>
      </c>
      <c r="D91" s="108"/>
      <c r="E91" s="109"/>
      <c r="F91" s="109"/>
      <c r="G91" s="298" t="s">
        <v>2722</v>
      </c>
      <c r="H91" s="299"/>
      <c r="I91" s="299"/>
      <c r="J91" s="300"/>
      <c r="K91" s="47" t="s">
        <v>2513</v>
      </c>
      <c r="L91" s="36"/>
      <c r="M91" s="30"/>
      <c r="N91" s="30"/>
      <c r="O91" s="30"/>
      <c r="P91" s="184"/>
      <c r="Q91" s="48"/>
      <c r="R91" s="47"/>
      <c r="S91" s="50"/>
      <c r="T91" s="50"/>
      <c r="U91" s="50"/>
      <c r="V91" s="50"/>
      <c r="W91" s="50"/>
      <c r="X91" s="52"/>
      <c r="Y91" s="171"/>
      <c r="Z91" s="204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27"/>
      <c r="AQ91" s="187"/>
      <c r="AR91" s="50"/>
      <c r="AS91" s="165"/>
      <c r="AT91" s="175"/>
      <c r="AU91" s="89">
        <f>ROUND(L93,0)</f>
        <v>552</v>
      </c>
      <c r="AV91" s="9"/>
    </row>
    <row r="92" spans="1:48" ht="14.25" customHeight="1" x14ac:dyDescent="0.3">
      <c r="A92" s="6">
        <v>22</v>
      </c>
      <c r="B92" s="154">
        <v>4642</v>
      </c>
      <c r="C92" s="49" t="s">
        <v>3322</v>
      </c>
      <c r="D92" s="108"/>
      <c r="E92" s="109"/>
      <c r="F92" s="109"/>
      <c r="G92" s="301"/>
      <c r="H92" s="302"/>
      <c r="I92" s="302"/>
      <c r="J92" s="303"/>
      <c r="K92" s="41" t="s">
        <v>2511</v>
      </c>
      <c r="L92" s="33"/>
      <c r="M92" s="1"/>
      <c r="N92" s="1"/>
      <c r="O92" s="1"/>
      <c r="P92" s="159"/>
      <c r="Q92" s="40"/>
      <c r="R92" s="41"/>
      <c r="S92" s="58"/>
      <c r="T92" s="58"/>
      <c r="U92" s="58"/>
      <c r="V92" s="58"/>
      <c r="W92" s="58"/>
      <c r="X92" s="158"/>
      <c r="Y92" s="74"/>
      <c r="Z92" s="304" t="s">
        <v>2230</v>
      </c>
      <c r="AA92" s="305"/>
      <c r="AB92" s="305"/>
      <c r="AC92" s="305"/>
      <c r="AD92" s="305"/>
      <c r="AE92" s="306"/>
      <c r="AF92" s="45" t="s">
        <v>2244</v>
      </c>
      <c r="AG92" s="46"/>
      <c r="AH92" s="46"/>
      <c r="AI92" s="46"/>
      <c r="AJ92" s="46"/>
      <c r="AK92" s="46"/>
      <c r="AL92" s="46"/>
      <c r="AM92" s="46"/>
      <c r="AN92" s="46"/>
      <c r="AO92" s="53" t="s">
        <v>2224</v>
      </c>
      <c r="AP92" s="25">
        <v>0.7</v>
      </c>
      <c r="AQ92" s="67"/>
      <c r="AR92" s="58"/>
      <c r="AS92" s="159"/>
      <c r="AT92" s="203"/>
      <c r="AU92" s="89">
        <f>ROUND(L93*AP92,0)</f>
        <v>386</v>
      </c>
      <c r="AV92" s="9"/>
    </row>
    <row r="93" spans="1:48" ht="14.25" customHeight="1" x14ac:dyDescent="0.3">
      <c r="A93" s="6">
        <v>22</v>
      </c>
      <c r="B93" s="154" t="s">
        <v>555</v>
      </c>
      <c r="C93" s="49" t="s">
        <v>3321</v>
      </c>
      <c r="D93" s="108"/>
      <c r="E93" s="109"/>
      <c r="F93" s="109"/>
      <c r="G93" s="301"/>
      <c r="H93" s="302"/>
      <c r="I93" s="302"/>
      <c r="J93" s="303"/>
      <c r="K93" s="41"/>
      <c r="L93" s="174">
        <v>552</v>
      </c>
      <c r="M93" s="1" t="s">
        <v>1860</v>
      </c>
      <c r="N93" s="1"/>
      <c r="O93" s="1"/>
      <c r="P93" s="169"/>
      <c r="Q93" s="40"/>
      <c r="R93" s="41"/>
      <c r="S93" s="58"/>
      <c r="T93" s="58"/>
      <c r="U93" s="58"/>
      <c r="V93" s="58"/>
      <c r="W93" s="58"/>
      <c r="X93" s="158"/>
      <c r="Y93" s="74"/>
      <c r="Z93" s="307"/>
      <c r="AA93" s="308"/>
      <c r="AB93" s="308"/>
      <c r="AC93" s="308"/>
      <c r="AD93" s="308"/>
      <c r="AE93" s="309"/>
      <c r="AF93" s="62" t="s">
        <v>2248</v>
      </c>
      <c r="AG93" s="62"/>
      <c r="AH93" s="62"/>
      <c r="AI93" s="62"/>
      <c r="AJ93" s="62"/>
      <c r="AK93" s="62"/>
      <c r="AL93" s="62"/>
      <c r="AM93" s="62"/>
      <c r="AN93" s="62"/>
      <c r="AO93" s="50" t="s">
        <v>1</v>
      </c>
      <c r="AP93" s="142">
        <v>0.5</v>
      </c>
      <c r="AQ93" s="67"/>
      <c r="AR93" s="58"/>
      <c r="AS93" s="156"/>
      <c r="AT93" s="155"/>
      <c r="AU93" s="89">
        <f>ROUND(L93*AP93,0)</f>
        <v>276</v>
      </c>
      <c r="AV93" s="9"/>
    </row>
    <row r="94" spans="1:48" ht="14.25" customHeight="1" x14ac:dyDescent="0.3">
      <c r="A94" s="6">
        <v>22</v>
      </c>
      <c r="B94" s="154">
        <v>4643</v>
      </c>
      <c r="C94" s="49" t="s">
        <v>3320</v>
      </c>
      <c r="D94" s="108"/>
      <c r="E94" s="109"/>
      <c r="F94" s="109"/>
      <c r="G94" s="108"/>
      <c r="H94" s="109"/>
      <c r="I94" s="109"/>
      <c r="J94" s="110"/>
      <c r="K94" s="41"/>
      <c r="L94" s="33"/>
      <c r="M94" s="1"/>
      <c r="N94" s="1"/>
      <c r="O94" s="1"/>
      <c r="P94" s="181"/>
      <c r="Q94" s="40"/>
      <c r="R94" s="166" t="s">
        <v>2234</v>
      </c>
      <c r="S94" s="62"/>
      <c r="T94" s="62"/>
      <c r="U94" s="62"/>
      <c r="V94" s="62"/>
      <c r="W94" s="62"/>
      <c r="X94" s="168"/>
      <c r="Y94" s="167"/>
      <c r="Z94" s="45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23"/>
      <c r="AQ94" s="67"/>
      <c r="AR94" s="58"/>
      <c r="AS94" s="156"/>
      <c r="AT94" s="155"/>
      <c r="AU94" s="89">
        <f>ROUND(L93*X96,0)</f>
        <v>533</v>
      </c>
      <c r="AV94" s="9"/>
    </row>
    <row r="95" spans="1:48" ht="14.25" customHeight="1" x14ac:dyDescent="0.3">
      <c r="A95" s="6">
        <v>22</v>
      </c>
      <c r="B95" s="154">
        <v>4644</v>
      </c>
      <c r="C95" s="49" t="s">
        <v>3319</v>
      </c>
      <c r="D95" s="108"/>
      <c r="E95" s="109"/>
      <c r="F95" s="109"/>
      <c r="G95" s="41"/>
      <c r="H95" s="1"/>
      <c r="I95" s="1"/>
      <c r="J95" s="1"/>
      <c r="K95" s="173"/>
      <c r="L95" s="160"/>
      <c r="M95" s="159"/>
      <c r="N95" s="159"/>
      <c r="O95" s="1"/>
      <c r="P95" s="181"/>
      <c r="Q95" s="40"/>
      <c r="R95" s="67" t="s">
        <v>2231</v>
      </c>
      <c r="S95" s="58"/>
      <c r="T95" s="58"/>
      <c r="U95" s="58"/>
      <c r="V95" s="58"/>
      <c r="W95" s="58"/>
      <c r="X95" s="158"/>
      <c r="Y95" s="74"/>
      <c r="Z95" s="304" t="s">
        <v>2230</v>
      </c>
      <c r="AA95" s="305"/>
      <c r="AB95" s="305"/>
      <c r="AC95" s="305"/>
      <c r="AD95" s="305"/>
      <c r="AE95" s="306"/>
      <c r="AF95" s="62" t="s">
        <v>2244</v>
      </c>
      <c r="AG95" s="62"/>
      <c r="AH95" s="62"/>
      <c r="AI95" s="62"/>
      <c r="AJ95" s="62"/>
      <c r="AK95" s="62"/>
      <c r="AL95" s="62"/>
      <c r="AM95" s="62"/>
      <c r="AN95" s="62"/>
      <c r="AO95" s="50" t="s">
        <v>2224</v>
      </c>
      <c r="AP95" s="25">
        <v>0.7</v>
      </c>
      <c r="AQ95" s="67"/>
      <c r="AR95" s="58"/>
      <c r="AS95" s="159"/>
      <c r="AT95" s="203"/>
      <c r="AU95" s="89">
        <f>ROUND(ROUND(L93*X96,0)*AP95,0)</f>
        <v>373</v>
      </c>
      <c r="AV95" s="9"/>
    </row>
    <row r="96" spans="1:48" ht="14.25" customHeight="1" x14ac:dyDescent="0.3">
      <c r="A96" s="6">
        <v>22</v>
      </c>
      <c r="B96" s="154" t="s">
        <v>554</v>
      </c>
      <c r="C96" s="49" t="s">
        <v>3318</v>
      </c>
      <c r="D96" s="108"/>
      <c r="E96" s="109"/>
      <c r="F96" s="109"/>
      <c r="G96" s="41"/>
      <c r="H96" s="1"/>
      <c r="I96" s="1"/>
      <c r="J96" s="1"/>
      <c r="K96" s="173"/>
      <c r="L96" s="160"/>
      <c r="M96" s="159"/>
      <c r="N96" s="159"/>
      <c r="O96" s="1"/>
      <c r="P96" s="181"/>
      <c r="Q96" s="40"/>
      <c r="R96" s="67"/>
      <c r="S96" s="58"/>
      <c r="T96" s="58"/>
      <c r="U96" s="58"/>
      <c r="V96" s="58"/>
      <c r="W96" s="127" t="s">
        <v>2224</v>
      </c>
      <c r="X96" s="150">
        <v>0.96499999999999997</v>
      </c>
      <c r="Y96" s="74"/>
      <c r="Z96" s="307"/>
      <c r="AA96" s="308"/>
      <c r="AB96" s="308"/>
      <c r="AC96" s="308"/>
      <c r="AD96" s="308"/>
      <c r="AE96" s="309"/>
      <c r="AF96" s="62" t="s">
        <v>2248</v>
      </c>
      <c r="AG96" s="62"/>
      <c r="AH96" s="62"/>
      <c r="AI96" s="62"/>
      <c r="AJ96" s="62"/>
      <c r="AK96" s="62"/>
      <c r="AL96" s="62"/>
      <c r="AM96" s="62"/>
      <c r="AN96" s="62"/>
      <c r="AO96" s="50" t="s">
        <v>1</v>
      </c>
      <c r="AP96" s="142">
        <v>0.5</v>
      </c>
      <c r="AQ96" s="13"/>
      <c r="AR96" s="7"/>
      <c r="AS96" s="146"/>
      <c r="AT96" s="145"/>
      <c r="AU96" s="89">
        <f>ROUND(ROUND(L93*X96,0)*AP96,0)</f>
        <v>267</v>
      </c>
      <c r="AV96" s="9"/>
    </row>
    <row r="97" spans="1:48" ht="14.25" customHeight="1" x14ac:dyDescent="0.3">
      <c r="A97" s="6">
        <v>22</v>
      </c>
      <c r="B97" s="154" t="s">
        <v>553</v>
      </c>
      <c r="C97" s="49" t="s">
        <v>3317</v>
      </c>
      <c r="D97" s="108"/>
      <c r="E97" s="109"/>
      <c r="F97" s="109"/>
      <c r="G97" s="41"/>
      <c r="H97" s="1"/>
      <c r="I97" s="1"/>
      <c r="J97" s="1"/>
      <c r="K97" s="41"/>
      <c r="L97" s="33"/>
      <c r="M97" s="1"/>
      <c r="N97" s="1"/>
      <c r="O97" s="1"/>
      <c r="P97" s="170"/>
      <c r="Q97" s="40"/>
      <c r="R97" s="47"/>
      <c r="S97" s="50"/>
      <c r="T97" s="50"/>
      <c r="U97" s="50"/>
      <c r="V97" s="50"/>
      <c r="W97" s="50"/>
      <c r="X97" s="52"/>
      <c r="Y97" s="171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2"/>
      <c r="AQ97" s="310" t="s">
        <v>2255</v>
      </c>
      <c r="AR97" s="311"/>
      <c r="AS97" s="311"/>
      <c r="AT97" s="312"/>
      <c r="AU97" s="89">
        <f>ROUND(L93,0)-AQ100</f>
        <v>547</v>
      </c>
      <c r="AV97" s="9"/>
    </row>
    <row r="98" spans="1:48" ht="14.25" customHeight="1" x14ac:dyDescent="0.3">
      <c r="A98" s="6">
        <v>22</v>
      </c>
      <c r="B98" s="154" t="s">
        <v>552</v>
      </c>
      <c r="C98" s="49" t="s">
        <v>3316</v>
      </c>
      <c r="D98" s="108"/>
      <c r="E98" s="109"/>
      <c r="F98" s="109"/>
      <c r="G98" s="55"/>
      <c r="H98" s="54"/>
      <c r="I98" s="54"/>
      <c r="J98" s="54"/>
      <c r="K98" s="41"/>
      <c r="L98" s="33"/>
      <c r="M98" s="1"/>
      <c r="N98" s="1"/>
      <c r="O98" s="1"/>
      <c r="P98" s="159"/>
      <c r="Q98" s="40"/>
      <c r="R98" s="41"/>
      <c r="S98" s="58"/>
      <c r="T98" s="58"/>
      <c r="U98" s="58"/>
      <c r="V98" s="58"/>
      <c r="W98" s="58"/>
      <c r="X98" s="158"/>
      <c r="Y98" s="74"/>
      <c r="Z98" s="304" t="s">
        <v>2230</v>
      </c>
      <c r="AA98" s="305"/>
      <c r="AB98" s="305"/>
      <c r="AC98" s="305"/>
      <c r="AD98" s="305"/>
      <c r="AE98" s="306"/>
      <c r="AF98" s="45" t="s">
        <v>2244</v>
      </c>
      <c r="AG98" s="46"/>
      <c r="AH98" s="46"/>
      <c r="AI98" s="46"/>
      <c r="AJ98" s="46"/>
      <c r="AK98" s="46"/>
      <c r="AL98" s="46"/>
      <c r="AM98" s="46"/>
      <c r="AN98" s="46"/>
      <c r="AO98" s="53" t="s">
        <v>2224</v>
      </c>
      <c r="AP98" s="25">
        <v>0.7</v>
      </c>
      <c r="AQ98" s="313"/>
      <c r="AR98" s="314"/>
      <c r="AS98" s="314"/>
      <c r="AT98" s="315"/>
      <c r="AU98" s="89">
        <f>ROUND(L93*AP98,0)-AQ100</f>
        <v>381</v>
      </c>
      <c r="AV98" s="9"/>
    </row>
    <row r="99" spans="1:48" ht="14.25" customHeight="1" x14ac:dyDescent="0.3">
      <c r="A99" s="6">
        <v>22</v>
      </c>
      <c r="B99" s="154" t="s">
        <v>551</v>
      </c>
      <c r="C99" s="49" t="s">
        <v>3315</v>
      </c>
      <c r="D99" s="108"/>
      <c r="E99" s="109"/>
      <c r="F99" s="109"/>
      <c r="G99" s="55"/>
      <c r="H99" s="54"/>
      <c r="I99" s="54"/>
      <c r="J99" s="54"/>
      <c r="K99" s="41"/>
      <c r="L99" s="196"/>
      <c r="M99" s="1"/>
      <c r="N99" s="1"/>
      <c r="O99" s="1"/>
      <c r="P99" s="169"/>
      <c r="Q99" s="40"/>
      <c r="R99" s="41"/>
      <c r="S99" s="58"/>
      <c r="T99" s="58"/>
      <c r="U99" s="58"/>
      <c r="V99" s="58"/>
      <c r="W99" s="58"/>
      <c r="X99" s="158"/>
      <c r="Y99" s="74"/>
      <c r="Z99" s="307"/>
      <c r="AA99" s="308"/>
      <c r="AB99" s="308"/>
      <c r="AC99" s="308"/>
      <c r="AD99" s="308"/>
      <c r="AE99" s="309"/>
      <c r="AF99" s="62" t="s">
        <v>2248</v>
      </c>
      <c r="AG99" s="62"/>
      <c r="AH99" s="62"/>
      <c r="AI99" s="62"/>
      <c r="AJ99" s="62"/>
      <c r="AK99" s="62"/>
      <c r="AL99" s="62"/>
      <c r="AM99" s="62"/>
      <c r="AN99" s="62"/>
      <c r="AO99" s="50" t="s">
        <v>1</v>
      </c>
      <c r="AP99" s="142">
        <v>0.5</v>
      </c>
      <c r="AQ99" s="313"/>
      <c r="AR99" s="314"/>
      <c r="AS99" s="314"/>
      <c r="AT99" s="315"/>
      <c r="AU99" s="89">
        <f>ROUND(L93*AP99,0)-AQ100</f>
        <v>271</v>
      </c>
      <c r="AV99" s="9"/>
    </row>
    <row r="100" spans="1:48" ht="14.25" customHeight="1" x14ac:dyDescent="0.3">
      <c r="A100" s="6">
        <v>22</v>
      </c>
      <c r="B100" s="154" t="s">
        <v>550</v>
      </c>
      <c r="C100" s="49" t="s">
        <v>3314</v>
      </c>
      <c r="D100" s="108"/>
      <c r="E100" s="109"/>
      <c r="F100" s="109"/>
      <c r="G100" s="55"/>
      <c r="H100" s="54"/>
      <c r="I100" s="54"/>
      <c r="J100" s="54"/>
      <c r="K100" s="41"/>
      <c r="L100" s="33"/>
      <c r="M100" s="1"/>
      <c r="N100" s="1"/>
      <c r="O100" s="1"/>
      <c r="P100" s="181"/>
      <c r="Q100" s="40"/>
      <c r="R100" s="166" t="s">
        <v>2234</v>
      </c>
      <c r="S100" s="62"/>
      <c r="T100" s="62"/>
      <c r="U100" s="62"/>
      <c r="V100" s="62"/>
      <c r="W100" s="62"/>
      <c r="X100" s="168"/>
      <c r="Y100" s="167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168"/>
      <c r="AQ100" s="163">
        <v>5</v>
      </c>
      <c r="AR100" s="162" t="s">
        <v>2897</v>
      </c>
      <c r="AS100" s="162"/>
      <c r="AT100" s="161"/>
      <c r="AU100" s="89">
        <f>ROUND(L93*X102,0)-AQ100</f>
        <v>528</v>
      </c>
      <c r="AV100" s="9"/>
    </row>
    <row r="101" spans="1:48" ht="14.25" customHeight="1" x14ac:dyDescent="0.3">
      <c r="A101" s="6">
        <v>22</v>
      </c>
      <c r="B101" s="154" t="s">
        <v>549</v>
      </c>
      <c r="C101" s="49" t="s">
        <v>3313</v>
      </c>
      <c r="D101" s="108"/>
      <c r="E101" s="109"/>
      <c r="F101" s="109"/>
      <c r="G101" s="41"/>
      <c r="H101" s="1"/>
      <c r="I101" s="1"/>
      <c r="J101" s="1"/>
      <c r="K101" s="173"/>
      <c r="L101" s="160"/>
      <c r="M101" s="159"/>
      <c r="N101" s="159"/>
      <c r="O101" s="1"/>
      <c r="P101" s="181"/>
      <c r="Q101" s="40"/>
      <c r="R101" s="67" t="s">
        <v>2231</v>
      </c>
      <c r="S101" s="58"/>
      <c r="T101" s="58"/>
      <c r="U101" s="58"/>
      <c r="V101" s="58"/>
      <c r="W101" s="58"/>
      <c r="X101" s="158"/>
      <c r="Y101" s="74"/>
      <c r="Z101" s="304" t="s">
        <v>2230</v>
      </c>
      <c r="AA101" s="305"/>
      <c r="AB101" s="305"/>
      <c r="AC101" s="305"/>
      <c r="AD101" s="305"/>
      <c r="AE101" s="306"/>
      <c r="AF101" s="45" t="s">
        <v>2244</v>
      </c>
      <c r="AG101" s="46"/>
      <c r="AH101" s="46"/>
      <c r="AI101" s="46"/>
      <c r="AJ101" s="46"/>
      <c r="AK101" s="46"/>
      <c r="AL101" s="46"/>
      <c r="AM101" s="46"/>
      <c r="AN101" s="46"/>
      <c r="AO101" s="53" t="s">
        <v>2224</v>
      </c>
      <c r="AP101" s="25">
        <v>0.7</v>
      </c>
      <c r="AQ101" s="157"/>
      <c r="AR101" s="156"/>
      <c r="AS101" s="156"/>
      <c r="AT101" s="155"/>
      <c r="AU101" s="89">
        <f>ROUND(ROUND(L93*X102,0)*AP101,0)-AQ100</f>
        <v>368</v>
      </c>
      <c r="AV101" s="9"/>
    </row>
    <row r="102" spans="1:48" ht="14.25" customHeight="1" x14ac:dyDescent="0.3">
      <c r="A102" s="6">
        <v>22</v>
      </c>
      <c r="B102" s="154" t="s">
        <v>548</v>
      </c>
      <c r="C102" s="49" t="s">
        <v>3312</v>
      </c>
      <c r="D102" s="108"/>
      <c r="E102" s="109"/>
      <c r="F102" s="109"/>
      <c r="G102" s="41"/>
      <c r="H102" s="1"/>
      <c r="I102" s="1"/>
      <c r="J102" s="1"/>
      <c r="K102" s="173"/>
      <c r="L102" s="160"/>
      <c r="M102" s="159"/>
      <c r="N102" s="159"/>
      <c r="O102" s="1"/>
      <c r="P102" s="181"/>
      <c r="Q102" s="40"/>
      <c r="R102" s="13"/>
      <c r="S102" s="7"/>
      <c r="T102" s="7"/>
      <c r="U102" s="7"/>
      <c r="V102" s="7"/>
      <c r="W102" s="107" t="s">
        <v>2224</v>
      </c>
      <c r="X102" s="150">
        <v>0.96499999999999997</v>
      </c>
      <c r="Y102" s="149"/>
      <c r="Z102" s="307"/>
      <c r="AA102" s="308"/>
      <c r="AB102" s="308"/>
      <c r="AC102" s="308"/>
      <c r="AD102" s="308"/>
      <c r="AE102" s="309"/>
      <c r="AF102" s="62" t="s">
        <v>2248</v>
      </c>
      <c r="AG102" s="62"/>
      <c r="AH102" s="62"/>
      <c r="AI102" s="62"/>
      <c r="AJ102" s="62"/>
      <c r="AK102" s="62"/>
      <c r="AL102" s="62"/>
      <c r="AM102" s="62"/>
      <c r="AN102" s="62"/>
      <c r="AO102" s="50" t="s">
        <v>1</v>
      </c>
      <c r="AP102" s="142">
        <v>0.5</v>
      </c>
      <c r="AQ102" s="172"/>
      <c r="AR102" s="146"/>
      <c r="AS102" s="146"/>
      <c r="AT102" s="145"/>
      <c r="AU102" s="89">
        <f>ROUND(ROUND(L93*X102,0)*AP102,0)-AQ100</f>
        <v>262</v>
      </c>
      <c r="AV102" s="9"/>
    </row>
    <row r="103" spans="1:48" ht="14.25" customHeight="1" x14ac:dyDescent="0.3">
      <c r="A103" s="6">
        <v>22</v>
      </c>
      <c r="B103" s="154">
        <v>4645</v>
      </c>
      <c r="C103" s="49" t="s">
        <v>3311</v>
      </c>
      <c r="D103" s="108"/>
      <c r="E103" s="109"/>
      <c r="F103" s="109"/>
      <c r="G103" s="41"/>
      <c r="H103" s="1"/>
      <c r="I103" s="1"/>
      <c r="J103" s="159"/>
      <c r="K103" s="47" t="s">
        <v>2499</v>
      </c>
      <c r="L103" s="164"/>
      <c r="M103" s="165"/>
      <c r="N103" s="165"/>
      <c r="O103" s="165"/>
      <c r="P103" s="186"/>
      <c r="Q103" s="48"/>
      <c r="R103" s="47"/>
      <c r="S103" s="50"/>
      <c r="T103" s="50"/>
      <c r="U103" s="50"/>
      <c r="V103" s="50"/>
      <c r="W103" s="50"/>
      <c r="X103" s="52"/>
      <c r="Y103" s="171"/>
      <c r="Z103" s="204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27"/>
      <c r="AQ103" s="187"/>
      <c r="AR103" s="50"/>
      <c r="AS103" s="165"/>
      <c r="AT103" s="175"/>
      <c r="AU103" s="89">
        <f>ROUND(L105,0)</f>
        <v>1073</v>
      </c>
      <c r="AV103" s="9"/>
    </row>
    <row r="104" spans="1:48" ht="14.25" customHeight="1" x14ac:dyDescent="0.3">
      <c r="A104" s="6">
        <v>22</v>
      </c>
      <c r="B104" s="154">
        <v>4646</v>
      </c>
      <c r="C104" s="49" t="s">
        <v>3310</v>
      </c>
      <c r="D104" s="108"/>
      <c r="E104" s="109"/>
      <c r="F104" s="109"/>
      <c r="G104" s="41"/>
      <c r="H104" s="1"/>
      <c r="I104" s="1"/>
      <c r="J104" s="159"/>
      <c r="K104" s="173"/>
      <c r="L104" s="160"/>
      <c r="M104" s="159"/>
      <c r="N104" s="159"/>
      <c r="O104" s="159"/>
      <c r="P104" s="159"/>
      <c r="Q104" s="40"/>
      <c r="R104" s="41"/>
      <c r="S104" s="58"/>
      <c r="T104" s="58"/>
      <c r="U104" s="58"/>
      <c r="V104" s="58"/>
      <c r="W104" s="58"/>
      <c r="X104" s="158"/>
      <c r="Y104" s="74"/>
      <c r="Z104" s="304" t="s">
        <v>2230</v>
      </c>
      <c r="AA104" s="305"/>
      <c r="AB104" s="305"/>
      <c r="AC104" s="305"/>
      <c r="AD104" s="305"/>
      <c r="AE104" s="306"/>
      <c r="AF104" s="45" t="s">
        <v>2244</v>
      </c>
      <c r="AG104" s="46"/>
      <c r="AH104" s="46"/>
      <c r="AI104" s="46"/>
      <c r="AJ104" s="46"/>
      <c r="AK104" s="46"/>
      <c r="AL104" s="46"/>
      <c r="AM104" s="46"/>
      <c r="AN104" s="46"/>
      <c r="AO104" s="53" t="s">
        <v>2224</v>
      </c>
      <c r="AP104" s="25">
        <v>0.7</v>
      </c>
      <c r="AQ104" s="67"/>
      <c r="AR104" s="58"/>
      <c r="AS104" s="159"/>
      <c r="AT104" s="203"/>
      <c r="AU104" s="89">
        <f>ROUND(L105*AP104,0)</f>
        <v>751</v>
      </c>
      <c r="AV104" s="9"/>
    </row>
    <row r="105" spans="1:48" ht="14.25" customHeight="1" x14ac:dyDescent="0.3">
      <c r="A105" s="6">
        <v>22</v>
      </c>
      <c r="B105" s="154" t="s">
        <v>547</v>
      </c>
      <c r="C105" s="49" t="s">
        <v>3309</v>
      </c>
      <c r="D105" s="108"/>
      <c r="E105" s="109"/>
      <c r="F105" s="109"/>
      <c r="G105" s="41"/>
      <c r="H105" s="1"/>
      <c r="I105" s="1"/>
      <c r="J105" s="159"/>
      <c r="K105" s="173"/>
      <c r="L105" s="174">
        <v>1073</v>
      </c>
      <c r="M105" s="1" t="s">
        <v>1860</v>
      </c>
      <c r="N105" s="159"/>
      <c r="O105" s="159"/>
      <c r="P105" s="169"/>
      <c r="Q105" s="40"/>
      <c r="R105" s="41"/>
      <c r="S105" s="58"/>
      <c r="T105" s="58"/>
      <c r="U105" s="58"/>
      <c r="V105" s="58"/>
      <c r="W105" s="58"/>
      <c r="X105" s="158"/>
      <c r="Y105" s="74"/>
      <c r="Z105" s="307"/>
      <c r="AA105" s="308"/>
      <c r="AB105" s="308"/>
      <c r="AC105" s="308"/>
      <c r="AD105" s="308"/>
      <c r="AE105" s="309"/>
      <c r="AF105" s="62" t="s">
        <v>2248</v>
      </c>
      <c r="AG105" s="62"/>
      <c r="AH105" s="62"/>
      <c r="AI105" s="62"/>
      <c r="AJ105" s="62"/>
      <c r="AK105" s="62"/>
      <c r="AL105" s="62"/>
      <c r="AM105" s="62"/>
      <c r="AN105" s="62"/>
      <c r="AO105" s="50" t="s">
        <v>1</v>
      </c>
      <c r="AP105" s="142">
        <v>0.5</v>
      </c>
      <c r="AQ105" s="67"/>
      <c r="AR105" s="58"/>
      <c r="AS105" s="156"/>
      <c r="AT105" s="155"/>
      <c r="AU105" s="89">
        <f>ROUND(L105*AP105,0)</f>
        <v>537</v>
      </c>
      <c r="AV105" s="9"/>
    </row>
    <row r="106" spans="1:48" ht="14.25" customHeight="1" x14ac:dyDescent="0.3">
      <c r="A106" s="6">
        <v>22</v>
      </c>
      <c r="B106" s="154">
        <v>4647</v>
      </c>
      <c r="C106" s="49" t="s">
        <v>3308</v>
      </c>
      <c r="D106" s="108"/>
      <c r="E106" s="109"/>
      <c r="F106" s="109"/>
      <c r="G106" s="41"/>
      <c r="H106" s="1"/>
      <c r="I106" s="1"/>
      <c r="J106" s="159"/>
      <c r="K106" s="173"/>
      <c r="L106" s="160"/>
      <c r="M106" s="159"/>
      <c r="N106" s="159"/>
      <c r="O106" s="159"/>
      <c r="P106" s="169"/>
      <c r="Q106" s="40"/>
      <c r="R106" s="166" t="s">
        <v>2234</v>
      </c>
      <c r="S106" s="62"/>
      <c r="T106" s="62"/>
      <c r="U106" s="62"/>
      <c r="V106" s="62"/>
      <c r="W106" s="62"/>
      <c r="X106" s="168"/>
      <c r="Y106" s="167"/>
      <c r="Z106" s="45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23"/>
      <c r="AQ106" s="67"/>
      <c r="AR106" s="58"/>
      <c r="AS106" s="156"/>
      <c r="AT106" s="155"/>
      <c r="AU106" s="89">
        <f>ROUND(L105*X108,0)</f>
        <v>1035</v>
      </c>
      <c r="AV106" s="9"/>
    </row>
    <row r="107" spans="1:48" ht="14.25" customHeight="1" x14ac:dyDescent="0.3">
      <c r="A107" s="6">
        <v>22</v>
      </c>
      <c r="B107" s="154">
        <v>4648</v>
      </c>
      <c r="C107" s="49" t="s">
        <v>3307</v>
      </c>
      <c r="D107" s="108"/>
      <c r="E107" s="109"/>
      <c r="F107" s="109"/>
      <c r="G107" s="41"/>
      <c r="H107" s="1"/>
      <c r="I107" s="1"/>
      <c r="J107" s="159"/>
      <c r="K107" s="173"/>
      <c r="L107" s="160"/>
      <c r="M107" s="159"/>
      <c r="N107" s="159"/>
      <c r="O107" s="159"/>
      <c r="P107" s="169"/>
      <c r="Q107" s="40"/>
      <c r="R107" s="67" t="s">
        <v>2231</v>
      </c>
      <c r="S107" s="58"/>
      <c r="T107" s="58"/>
      <c r="U107" s="58"/>
      <c r="V107" s="58"/>
      <c r="W107" s="58"/>
      <c r="X107" s="158"/>
      <c r="Y107" s="74"/>
      <c r="Z107" s="304" t="s">
        <v>2230</v>
      </c>
      <c r="AA107" s="305"/>
      <c r="AB107" s="305"/>
      <c r="AC107" s="305"/>
      <c r="AD107" s="305"/>
      <c r="AE107" s="306"/>
      <c r="AF107" s="62" t="s">
        <v>2244</v>
      </c>
      <c r="AG107" s="62"/>
      <c r="AH107" s="62"/>
      <c r="AI107" s="62"/>
      <c r="AJ107" s="62"/>
      <c r="AK107" s="62"/>
      <c r="AL107" s="62"/>
      <c r="AM107" s="62"/>
      <c r="AN107" s="62"/>
      <c r="AO107" s="50" t="s">
        <v>2224</v>
      </c>
      <c r="AP107" s="25">
        <v>0.7</v>
      </c>
      <c r="AQ107" s="67"/>
      <c r="AR107" s="58"/>
      <c r="AS107" s="159"/>
      <c r="AT107" s="203"/>
      <c r="AU107" s="89">
        <f>ROUND(ROUND(L105*X108,0)*AP107,0)</f>
        <v>725</v>
      </c>
      <c r="AV107" s="9"/>
    </row>
    <row r="108" spans="1:48" ht="14.25" customHeight="1" x14ac:dyDescent="0.3">
      <c r="A108" s="6">
        <v>22</v>
      </c>
      <c r="B108" s="154" t="s">
        <v>546</v>
      </c>
      <c r="C108" s="49" t="s">
        <v>3306</v>
      </c>
      <c r="D108" s="108"/>
      <c r="E108" s="109"/>
      <c r="F108" s="109"/>
      <c r="G108" s="41"/>
      <c r="H108" s="1"/>
      <c r="I108" s="1"/>
      <c r="J108" s="159"/>
      <c r="K108" s="173"/>
      <c r="L108" s="160"/>
      <c r="M108" s="159"/>
      <c r="N108" s="159"/>
      <c r="O108" s="159"/>
      <c r="P108" s="169"/>
      <c r="Q108" s="40"/>
      <c r="R108" s="67"/>
      <c r="S108" s="58"/>
      <c r="T108" s="58"/>
      <c r="U108" s="58"/>
      <c r="V108" s="58"/>
      <c r="W108" s="127" t="s">
        <v>2224</v>
      </c>
      <c r="X108" s="150">
        <v>0.96499999999999997</v>
      </c>
      <c r="Y108" s="74"/>
      <c r="Z108" s="307"/>
      <c r="AA108" s="308"/>
      <c r="AB108" s="308"/>
      <c r="AC108" s="308"/>
      <c r="AD108" s="308"/>
      <c r="AE108" s="309"/>
      <c r="AF108" s="62" t="s">
        <v>2248</v>
      </c>
      <c r="AG108" s="62"/>
      <c r="AH108" s="62"/>
      <c r="AI108" s="62"/>
      <c r="AJ108" s="62"/>
      <c r="AK108" s="62"/>
      <c r="AL108" s="62"/>
      <c r="AM108" s="62"/>
      <c r="AN108" s="62"/>
      <c r="AO108" s="50" t="s">
        <v>1</v>
      </c>
      <c r="AP108" s="142">
        <v>0.5</v>
      </c>
      <c r="AQ108" s="13"/>
      <c r="AR108" s="7"/>
      <c r="AS108" s="146"/>
      <c r="AT108" s="145"/>
      <c r="AU108" s="89">
        <f>ROUND(ROUND(L105*X108,0)*AP108,0)</f>
        <v>518</v>
      </c>
      <c r="AV108" s="9"/>
    </row>
    <row r="109" spans="1:48" ht="14.25" customHeight="1" x14ac:dyDescent="0.3">
      <c r="A109" s="6">
        <v>22</v>
      </c>
      <c r="B109" s="154" t="s">
        <v>545</v>
      </c>
      <c r="C109" s="49" t="s">
        <v>3305</v>
      </c>
      <c r="D109" s="108"/>
      <c r="E109" s="109"/>
      <c r="F109" s="109"/>
      <c r="G109" s="41"/>
      <c r="H109" s="1"/>
      <c r="I109" s="1"/>
      <c r="J109" s="159"/>
      <c r="K109" s="41"/>
      <c r="L109" s="160"/>
      <c r="M109" s="159"/>
      <c r="N109" s="159"/>
      <c r="O109" s="159"/>
      <c r="P109" s="181"/>
      <c r="Q109" s="40"/>
      <c r="R109" s="47"/>
      <c r="S109" s="50"/>
      <c r="T109" s="50"/>
      <c r="U109" s="50"/>
      <c r="V109" s="50"/>
      <c r="W109" s="50"/>
      <c r="X109" s="52"/>
      <c r="Y109" s="171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2"/>
      <c r="AQ109" s="310" t="s">
        <v>2255</v>
      </c>
      <c r="AR109" s="311"/>
      <c r="AS109" s="311"/>
      <c r="AT109" s="312"/>
      <c r="AU109" s="89">
        <f>ROUND(L105,0)-AQ112</f>
        <v>1068</v>
      </c>
      <c r="AV109" s="9"/>
    </row>
    <row r="110" spans="1:48" ht="14.25" customHeight="1" x14ac:dyDescent="0.3">
      <c r="A110" s="6">
        <v>22</v>
      </c>
      <c r="B110" s="154" t="s">
        <v>544</v>
      </c>
      <c r="C110" s="49" t="s">
        <v>3304</v>
      </c>
      <c r="D110" s="108"/>
      <c r="E110" s="109"/>
      <c r="F110" s="109"/>
      <c r="G110" s="41"/>
      <c r="H110" s="1"/>
      <c r="I110" s="1"/>
      <c r="J110" s="159"/>
      <c r="K110" s="173"/>
      <c r="L110" s="160"/>
      <c r="M110" s="159"/>
      <c r="N110" s="159"/>
      <c r="O110" s="159"/>
      <c r="P110" s="159"/>
      <c r="Q110" s="40"/>
      <c r="R110" s="41"/>
      <c r="S110" s="58"/>
      <c r="T110" s="58"/>
      <c r="U110" s="58"/>
      <c r="V110" s="58"/>
      <c r="W110" s="58"/>
      <c r="X110" s="158"/>
      <c r="Y110" s="74"/>
      <c r="Z110" s="304" t="s">
        <v>2230</v>
      </c>
      <c r="AA110" s="305"/>
      <c r="AB110" s="305"/>
      <c r="AC110" s="305"/>
      <c r="AD110" s="305"/>
      <c r="AE110" s="306"/>
      <c r="AF110" s="45" t="s">
        <v>2244</v>
      </c>
      <c r="AG110" s="46"/>
      <c r="AH110" s="46"/>
      <c r="AI110" s="46"/>
      <c r="AJ110" s="46"/>
      <c r="AK110" s="46"/>
      <c r="AL110" s="46"/>
      <c r="AM110" s="46"/>
      <c r="AN110" s="46"/>
      <c r="AO110" s="53" t="s">
        <v>2224</v>
      </c>
      <c r="AP110" s="25">
        <v>0.7</v>
      </c>
      <c r="AQ110" s="313"/>
      <c r="AR110" s="314"/>
      <c r="AS110" s="314"/>
      <c r="AT110" s="315"/>
      <c r="AU110" s="89">
        <f>ROUND(L105*AP110,0)-AQ112</f>
        <v>746</v>
      </c>
      <c r="AV110" s="9"/>
    </row>
    <row r="111" spans="1:48" ht="14.25" customHeight="1" x14ac:dyDescent="0.3">
      <c r="A111" s="6">
        <v>22</v>
      </c>
      <c r="B111" s="154" t="s">
        <v>543</v>
      </c>
      <c r="C111" s="49" t="s">
        <v>3303</v>
      </c>
      <c r="D111" s="108"/>
      <c r="E111" s="109"/>
      <c r="F111" s="109"/>
      <c r="G111" s="41"/>
      <c r="H111" s="1"/>
      <c r="I111" s="1"/>
      <c r="J111" s="159"/>
      <c r="K111" s="173"/>
      <c r="L111" s="196"/>
      <c r="M111" s="1"/>
      <c r="N111" s="159"/>
      <c r="O111" s="159"/>
      <c r="P111" s="169"/>
      <c r="Q111" s="40"/>
      <c r="R111" s="41"/>
      <c r="S111" s="58"/>
      <c r="T111" s="58"/>
      <c r="U111" s="58"/>
      <c r="V111" s="58"/>
      <c r="W111" s="58"/>
      <c r="X111" s="158"/>
      <c r="Y111" s="74"/>
      <c r="Z111" s="307"/>
      <c r="AA111" s="308"/>
      <c r="AB111" s="308"/>
      <c r="AC111" s="308"/>
      <c r="AD111" s="308"/>
      <c r="AE111" s="309"/>
      <c r="AF111" s="62" t="s">
        <v>2248</v>
      </c>
      <c r="AG111" s="62"/>
      <c r="AH111" s="62"/>
      <c r="AI111" s="62"/>
      <c r="AJ111" s="62"/>
      <c r="AK111" s="62"/>
      <c r="AL111" s="62"/>
      <c r="AM111" s="62"/>
      <c r="AN111" s="62"/>
      <c r="AO111" s="50" t="s">
        <v>1</v>
      </c>
      <c r="AP111" s="142">
        <v>0.5</v>
      </c>
      <c r="AQ111" s="313"/>
      <c r="AR111" s="314"/>
      <c r="AS111" s="314"/>
      <c r="AT111" s="315"/>
      <c r="AU111" s="89">
        <f>ROUND(L105*AP111,0)-AQ112</f>
        <v>532</v>
      </c>
      <c r="AV111" s="9"/>
    </row>
    <row r="112" spans="1:48" ht="14.25" customHeight="1" x14ac:dyDescent="0.3">
      <c r="A112" s="6">
        <v>22</v>
      </c>
      <c r="B112" s="154" t="s">
        <v>542</v>
      </c>
      <c r="C112" s="49" t="s">
        <v>3302</v>
      </c>
      <c r="D112" s="108"/>
      <c r="E112" s="109"/>
      <c r="F112" s="109"/>
      <c r="G112" s="41"/>
      <c r="H112" s="1"/>
      <c r="I112" s="1"/>
      <c r="J112" s="159"/>
      <c r="K112" s="173"/>
      <c r="L112" s="160"/>
      <c r="M112" s="159"/>
      <c r="N112" s="159"/>
      <c r="O112" s="159"/>
      <c r="P112" s="169"/>
      <c r="Q112" s="40"/>
      <c r="R112" s="166" t="s">
        <v>2234</v>
      </c>
      <c r="S112" s="62"/>
      <c r="T112" s="62"/>
      <c r="U112" s="62"/>
      <c r="V112" s="62"/>
      <c r="W112" s="62"/>
      <c r="X112" s="168"/>
      <c r="Y112" s="167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168"/>
      <c r="AQ112" s="163">
        <v>5</v>
      </c>
      <c r="AR112" s="162" t="s">
        <v>2897</v>
      </c>
      <c r="AS112" s="162"/>
      <c r="AT112" s="161"/>
      <c r="AU112" s="89">
        <f>ROUND(L105*X114,0)-AQ112</f>
        <v>1030</v>
      </c>
      <c r="AV112" s="9"/>
    </row>
    <row r="113" spans="1:48" ht="14.25" customHeight="1" x14ac:dyDescent="0.3">
      <c r="A113" s="6">
        <v>22</v>
      </c>
      <c r="B113" s="154" t="s">
        <v>541</v>
      </c>
      <c r="C113" s="49" t="s">
        <v>3301</v>
      </c>
      <c r="D113" s="108"/>
      <c r="E113" s="109"/>
      <c r="F113" s="109"/>
      <c r="G113" s="41"/>
      <c r="H113" s="1"/>
      <c r="I113" s="1"/>
      <c r="J113" s="159"/>
      <c r="K113" s="173"/>
      <c r="L113" s="160"/>
      <c r="M113" s="159"/>
      <c r="N113" s="159"/>
      <c r="O113" s="159"/>
      <c r="P113" s="169"/>
      <c r="Q113" s="40"/>
      <c r="R113" s="67" t="s">
        <v>2231</v>
      </c>
      <c r="S113" s="58"/>
      <c r="T113" s="58"/>
      <c r="U113" s="58"/>
      <c r="V113" s="58"/>
      <c r="W113" s="58"/>
      <c r="X113" s="158"/>
      <c r="Y113" s="74"/>
      <c r="Z113" s="304" t="s">
        <v>2230</v>
      </c>
      <c r="AA113" s="305"/>
      <c r="AB113" s="305"/>
      <c r="AC113" s="305"/>
      <c r="AD113" s="305"/>
      <c r="AE113" s="306"/>
      <c r="AF113" s="45" t="s">
        <v>2244</v>
      </c>
      <c r="AG113" s="46"/>
      <c r="AH113" s="46"/>
      <c r="AI113" s="46"/>
      <c r="AJ113" s="46"/>
      <c r="AK113" s="46"/>
      <c r="AL113" s="46"/>
      <c r="AM113" s="46"/>
      <c r="AN113" s="46"/>
      <c r="AO113" s="53" t="s">
        <v>2224</v>
      </c>
      <c r="AP113" s="25">
        <v>0.7</v>
      </c>
      <c r="AQ113" s="157"/>
      <c r="AR113" s="156"/>
      <c r="AS113" s="156"/>
      <c r="AT113" s="155"/>
      <c r="AU113" s="89">
        <f>ROUND(ROUND(L105*X114,0)*AP113,0)-AQ112</f>
        <v>720</v>
      </c>
      <c r="AV113" s="9"/>
    </row>
    <row r="114" spans="1:48" ht="14.25" customHeight="1" x14ac:dyDescent="0.3">
      <c r="A114" s="6">
        <v>22</v>
      </c>
      <c r="B114" s="154" t="s">
        <v>540</v>
      </c>
      <c r="C114" s="49" t="s">
        <v>3300</v>
      </c>
      <c r="D114" s="108"/>
      <c r="E114" s="109"/>
      <c r="F114" s="109"/>
      <c r="G114" s="41"/>
      <c r="H114" s="1"/>
      <c r="I114" s="1"/>
      <c r="J114" s="159"/>
      <c r="K114" s="173"/>
      <c r="L114" s="160"/>
      <c r="M114" s="159"/>
      <c r="N114" s="159"/>
      <c r="O114" s="159"/>
      <c r="P114" s="169"/>
      <c r="Q114" s="40"/>
      <c r="R114" s="13"/>
      <c r="S114" s="7"/>
      <c r="T114" s="7"/>
      <c r="U114" s="7"/>
      <c r="V114" s="7"/>
      <c r="W114" s="107" t="s">
        <v>2224</v>
      </c>
      <c r="X114" s="150">
        <v>0.96499999999999997</v>
      </c>
      <c r="Y114" s="149"/>
      <c r="Z114" s="307"/>
      <c r="AA114" s="308"/>
      <c r="AB114" s="308"/>
      <c r="AC114" s="308"/>
      <c r="AD114" s="308"/>
      <c r="AE114" s="309"/>
      <c r="AF114" s="62" t="s">
        <v>2248</v>
      </c>
      <c r="AG114" s="62"/>
      <c r="AH114" s="62"/>
      <c r="AI114" s="62"/>
      <c r="AJ114" s="62"/>
      <c r="AK114" s="62"/>
      <c r="AL114" s="62"/>
      <c r="AM114" s="62"/>
      <c r="AN114" s="62"/>
      <c r="AO114" s="50" t="s">
        <v>1</v>
      </c>
      <c r="AP114" s="142">
        <v>0.5</v>
      </c>
      <c r="AQ114" s="172"/>
      <c r="AR114" s="146"/>
      <c r="AS114" s="146"/>
      <c r="AT114" s="145"/>
      <c r="AU114" s="89">
        <f>ROUND(ROUND(L105*X114,0)*AP114,0)-AQ112</f>
        <v>513</v>
      </c>
      <c r="AV114" s="9"/>
    </row>
    <row r="115" spans="1:48" ht="14.25" customHeight="1" x14ac:dyDescent="0.3">
      <c r="A115" s="6">
        <v>22</v>
      </c>
      <c r="B115" s="154">
        <v>4649</v>
      </c>
      <c r="C115" s="49" t="s">
        <v>3299</v>
      </c>
      <c r="D115" s="108"/>
      <c r="E115" s="109"/>
      <c r="F115" s="109"/>
      <c r="G115" s="41"/>
      <c r="H115" s="1"/>
      <c r="I115" s="1"/>
      <c r="J115" s="159"/>
      <c r="K115" s="47" t="s">
        <v>2486</v>
      </c>
      <c r="L115" s="164"/>
      <c r="M115" s="165"/>
      <c r="N115" s="165"/>
      <c r="O115" s="165"/>
      <c r="P115" s="177"/>
      <c r="Q115" s="48"/>
      <c r="R115" s="47"/>
      <c r="S115" s="50"/>
      <c r="T115" s="50"/>
      <c r="U115" s="50"/>
      <c r="V115" s="50"/>
      <c r="W115" s="50"/>
      <c r="X115" s="52"/>
      <c r="Y115" s="171"/>
      <c r="Z115" s="204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27"/>
      <c r="AQ115" s="187"/>
      <c r="AR115" s="50"/>
      <c r="AS115" s="165"/>
      <c r="AT115" s="175"/>
      <c r="AU115" s="89">
        <f>ROUND(L117,0)</f>
        <v>712</v>
      </c>
      <c r="AV115" s="9"/>
    </row>
    <row r="116" spans="1:48" ht="14.25" customHeight="1" x14ac:dyDescent="0.3">
      <c r="A116" s="6">
        <v>22</v>
      </c>
      <c r="B116" s="154">
        <v>4650</v>
      </c>
      <c r="C116" s="49" t="s">
        <v>3298</v>
      </c>
      <c r="D116" s="108"/>
      <c r="E116" s="109"/>
      <c r="F116" s="109"/>
      <c r="G116" s="41"/>
      <c r="H116" s="1"/>
      <c r="I116" s="1"/>
      <c r="J116" s="159"/>
      <c r="K116" s="173"/>
      <c r="L116" s="160"/>
      <c r="M116" s="159"/>
      <c r="N116" s="159"/>
      <c r="O116" s="159"/>
      <c r="P116" s="159"/>
      <c r="Q116" s="40"/>
      <c r="R116" s="41"/>
      <c r="S116" s="58"/>
      <c r="T116" s="58"/>
      <c r="U116" s="58"/>
      <c r="V116" s="58"/>
      <c r="W116" s="58"/>
      <c r="X116" s="158"/>
      <c r="Y116" s="74"/>
      <c r="Z116" s="304" t="s">
        <v>2230</v>
      </c>
      <c r="AA116" s="305"/>
      <c r="AB116" s="305"/>
      <c r="AC116" s="305"/>
      <c r="AD116" s="305"/>
      <c r="AE116" s="306"/>
      <c r="AF116" s="45" t="s">
        <v>2244</v>
      </c>
      <c r="AG116" s="46"/>
      <c r="AH116" s="46"/>
      <c r="AI116" s="46"/>
      <c r="AJ116" s="46"/>
      <c r="AK116" s="46"/>
      <c r="AL116" s="46"/>
      <c r="AM116" s="46"/>
      <c r="AN116" s="46"/>
      <c r="AO116" s="53" t="s">
        <v>2224</v>
      </c>
      <c r="AP116" s="25">
        <v>0.7</v>
      </c>
      <c r="AQ116" s="67"/>
      <c r="AR116" s="58"/>
      <c r="AS116" s="159"/>
      <c r="AT116" s="203"/>
      <c r="AU116" s="89">
        <f>ROUND(L117*AP116,0)</f>
        <v>498</v>
      </c>
      <c r="AV116" s="9"/>
    </row>
    <row r="117" spans="1:48" ht="14.25" customHeight="1" x14ac:dyDescent="0.3">
      <c r="A117" s="6">
        <v>22</v>
      </c>
      <c r="B117" s="154" t="s">
        <v>539</v>
      </c>
      <c r="C117" s="49" t="s">
        <v>3297</v>
      </c>
      <c r="D117" s="108"/>
      <c r="E117" s="109"/>
      <c r="F117" s="109"/>
      <c r="G117" s="41"/>
      <c r="H117" s="1"/>
      <c r="I117" s="1"/>
      <c r="J117" s="159"/>
      <c r="K117" s="173"/>
      <c r="L117" s="174">
        <v>712</v>
      </c>
      <c r="M117" s="1" t="s">
        <v>1860</v>
      </c>
      <c r="N117" s="159"/>
      <c r="O117" s="159"/>
      <c r="P117" s="169"/>
      <c r="Q117" s="40"/>
      <c r="R117" s="41"/>
      <c r="S117" s="58"/>
      <c r="T117" s="58"/>
      <c r="U117" s="58"/>
      <c r="V117" s="58"/>
      <c r="W117" s="58"/>
      <c r="X117" s="158"/>
      <c r="Y117" s="74"/>
      <c r="Z117" s="307"/>
      <c r="AA117" s="308"/>
      <c r="AB117" s="308"/>
      <c r="AC117" s="308"/>
      <c r="AD117" s="308"/>
      <c r="AE117" s="309"/>
      <c r="AF117" s="62" t="s">
        <v>2248</v>
      </c>
      <c r="AG117" s="62"/>
      <c r="AH117" s="62"/>
      <c r="AI117" s="62"/>
      <c r="AJ117" s="62"/>
      <c r="AK117" s="62"/>
      <c r="AL117" s="62"/>
      <c r="AM117" s="62"/>
      <c r="AN117" s="62"/>
      <c r="AO117" s="50" t="s">
        <v>1</v>
      </c>
      <c r="AP117" s="142">
        <v>0.5</v>
      </c>
      <c r="AQ117" s="67"/>
      <c r="AR117" s="58"/>
      <c r="AS117" s="156"/>
      <c r="AT117" s="155"/>
      <c r="AU117" s="89">
        <f>ROUND(L117*AP117,0)</f>
        <v>356</v>
      </c>
      <c r="AV117" s="9"/>
    </row>
    <row r="118" spans="1:48" ht="14.25" customHeight="1" x14ac:dyDescent="0.3">
      <c r="A118" s="6">
        <v>22</v>
      </c>
      <c r="B118" s="154">
        <v>4651</v>
      </c>
      <c r="C118" s="49" t="s">
        <v>3296</v>
      </c>
      <c r="D118" s="108"/>
      <c r="E118" s="109"/>
      <c r="F118" s="109"/>
      <c r="G118" s="41"/>
      <c r="H118" s="1"/>
      <c r="I118" s="1"/>
      <c r="J118" s="159"/>
      <c r="K118" s="173"/>
      <c r="L118" s="160"/>
      <c r="M118" s="159"/>
      <c r="N118" s="159"/>
      <c r="O118" s="159"/>
      <c r="P118" s="169"/>
      <c r="Q118" s="40"/>
      <c r="R118" s="166" t="s">
        <v>2234</v>
      </c>
      <c r="S118" s="62"/>
      <c r="T118" s="62"/>
      <c r="U118" s="62"/>
      <c r="V118" s="62"/>
      <c r="W118" s="62"/>
      <c r="X118" s="168"/>
      <c r="Y118" s="167"/>
      <c r="Z118" s="45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23"/>
      <c r="AQ118" s="67"/>
      <c r="AR118" s="58"/>
      <c r="AS118" s="156"/>
      <c r="AT118" s="155"/>
      <c r="AU118" s="89">
        <f>ROUND(L117*X120,0)</f>
        <v>687</v>
      </c>
      <c r="AV118" s="9"/>
    </row>
    <row r="119" spans="1:48" ht="14.25" customHeight="1" x14ac:dyDescent="0.3">
      <c r="A119" s="6">
        <v>22</v>
      </c>
      <c r="B119" s="154">
        <v>4652</v>
      </c>
      <c r="C119" s="49" t="s">
        <v>3295</v>
      </c>
      <c r="D119" s="108"/>
      <c r="E119" s="109"/>
      <c r="F119" s="109"/>
      <c r="G119" s="41"/>
      <c r="H119" s="1"/>
      <c r="I119" s="1"/>
      <c r="J119" s="159"/>
      <c r="K119" s="173"/>
      <c r="L119" s="160"/>
      <c r="M119" s="159"/>
      <c r="N119" s="159"/>
      <c r="O119" s="159"/>
      <c r="P119" s="169"/>
      <c r="Q119" s="40"/>
      <c r="R119" s="67" t="s">
        <v>2231</v>
      </c>
      <c r="S119" s="58"/>
      <c r="T119" s="58"/>
      <c r="U119" s="58"/>
      <c r="V119" s="58"/>
      <c r="W119" s="58"/>
      <c r="X119" s="158"/>
      <c r="Y119" s="74"/>
      <c r="Z119" s="304" t="s">
        <v>2230</v>
      </c>
      <c r="AA119" s="305"/>
      <c r="AB119" s="305"/>
      <c r="AC119" s="305"/>
      <c r="AD119" s="305"/>
      <c r="AE119" s="306"/>
      <c r="AF119" s="62" t="s">
        <v>2244</v>
      </c>
      <c r="AG119" s="62"/>
      <c r="AH119" s="62"/>
      <c r="AI119" s="62"/>
      <c r="AJ119" s="62"/>
      <c r="AK119" s="62"/>
      <c r="AL119" s="62"/>
      <c r="AM119" s="62"/>
      <c r="AN119" s="62"/>
      <c r="AO119" s="50" t="s">
        <v>2224</v>
      </c>
      <c r="AP119" s="25">
        <v>0.7</v>
      </c>
      <c r="AQ119" s="67"/>
      <c r="AR119" s="58"/>
      <c r="AS119" s="159"/>
      <c r="AT119" s="203"/>
      <c r="AU119" s="89">
        <f>ROUND(ROUND(L117*X120,0)*AP119,0)</f>
        <v>481</v>
      </c>
      <c r="AV119" s="9"/>
    </row>
    <row r="120" spans="1:48" ht="14.25" customHeight="1" x14ac:dyDescent="0.3">
      <c r="A120" s="6">
        <v>22</v>
      </c>
      <c r="B120" s="154" t="s">
        <v>538</v>
      </c>
      <c r="C120" s="49" t="s">
        <v>3294</v>
      </c>
      <c r="D120" s="108"/>
      <c r="E120" s="109"/>
      <c r="F120" s="109"/>
      <c r="G120" s="41"/>
      <c r="H120" s="1"/>
      <c r="I120" s="1"/>
      <c r="J120" s="159"/>
      <c r="K120" s="173"/>
      <c r="L120" s="160"/>
      <c r="M120" s="159"/>
      <c r="N120" s="159"/>
      <c r="O120" s="159"/>
      <c r="P120" s="169"/>
      <c r="Q120" s="40"/>
      <c r="R120" s="67"/>
      <c r="S120" s="58"/>
      <c r="T120" s="58"/>
      <c r="U120" s="58"/>
      <c r="V120" s="58"/>
      <c r="W120" s="127" t="s">
        <v>2224</v>
      </c>
      <c r="X120" s="150">
        <v>0.96499999999999997</v>
      </c>
      <c r="Y120" s="74"/>
      <c r="Z120" s="307"/>
      <c r="AA120" s="308"/>
      <c r="AB120" s="308"/>
      <c r="AC120" s="308"/>
      <c r="AD120" s="308"/>
      <c r="AE120" s="309"/>
      <c r="AF120" s="62" t="s">
        <v>2248</v>
      </c>
      <c r="AG120" s="62"/>
      <c r="AH120" s="62"/>
      <c r="AI120" s="62"/>
      <c r="AJ120" s="62"/>
      <c r="AK120" s="62"/>
      <c r="AL120" s="62"/>
      <c r="AM120" s="62"/>
      <c r="AN120" s="62"/>
      <c r="AO120" s="50" t="s">
        <v>1</v>
      </c>
      <c r="AP120" s="142">
        <v>0.5</v>
      </c>
      <c r="AQ120" s="13"/>
      <c r="AR120" s="7"/>
      <c r="AS120" s="146"/>
      <c r="AT120" s="145"/>
      <c r="AU120" s="89">
        <f>ROUND(ROUND(L117*X120,0)*AP120,0)</f>
        <v>344</v>
      </c>
      <c r="AV120" s="9"/>
    </row>
    <row r="121" spans="1:48" ht="14.25" customHeight="1" x14ac:dyDescent="0.3">
      <c r="A121" s="6">
        <v>22</v>
      </c>
      <c r="B121" s="154" t="s">
        <v>537</v>
      </c>
      <c r="C121" s="49" t="s">
        <v>3293</v>
      </c>
      <c r="D121" s="108"/>
      <c r="E121" s="109"/>
      <c r="F121" s="109"/>
      <c r="G121" s="41"/>
      <c r="H121" s="1"/>
      <c r="I121" s="1"/>
      <c r="J121" s="159"/>
      <c r="K121" s="41"/>
      <c r="L121" s="160"/>
      <c r="M121" s="159"/>
      <c r="N121" s="159"/>
      <c r="O121" s="159"/>
      <c r="P121" s="169"/>
      <c r="Q121" s="40"/>
      <c r="R121" s="47"/>
      <c r="S121" s="50"/>
      <c r="T121" s="50"/>
      <c r="U121" s="50"/>
      <c r="V121" s="50"/>
      <c r="W121" s="50"/>
      <c r="X121" s="52"/>
      <c r="Y121" s="171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2"/>
      <c r="AQ121" s="310" t="s">
        <v>2255</v>
      </c>
      <c r="AR121" s="311"/>
      <c r="AS121" s="311"/>
      <c r="AT121" s="312"/>
      <c r="AU121" s="89">
        <f>ROUND(L117,0)-AQ124</f>
        <v>707</v>
      </c>
      <c r="AV121" s="9"/>
    </row>
    <row r="122" spans="1:48" ht="14.25" customHeight="1" x14ac:dyDescent="0.3">
      <c r="A122" s="6">
        <v>22</v>
      </c>
      <c r="B122" s="154" t="s">
        <v>536</v>
      </c>
      <c r="C122" s="49" t="s">
        <v>3292</v>
      </c>
      <c r="D122" s="108"/>
      <c r="E122" s="109"/>
      <c r="F122" s="109"/>
      <c r="G122" s="41"/>
      <c r="H122" s="1"/>
      <c r="I122" s="1"/>
      <c r="J122" s="159"/>
      <c r="K122" s="173"/>
      <c r="L122" s="160"/>
      <c r="M122" s="159"/>
      <c r="N122" s="159"/>
      <c r="O122" s="159"/>
      <c r="P122" s="159"/>
      <c r="Q122" s="40"/>
      <c r="R122" s="41"/>
      <c r="S122" s="58"/>
      <c r="T122" s="58"/>
      <c r="U122" s="58"/>
      <c r="V122" s="58"/>
      <c r="W122" s="58"/>
      <c r="X122" s="158"/>
      <c r="Y122" s="74"/>
      <c r="Z122" s="304" t="s">
        <v>2230</v>
      </c>
      <c r="AA122" s="305"/>
      <c r="AB122" s="305"/>
      <c r="AC122" s="305"/>
      <c r="AD122" s="305"/>
      <c r="AE122" s="306"/>
      <c r="AF122" s="45" t="s">
        <v>2244</v>
      </c>
      <c r="AG122" s="46"/>
      <c r="AH122" s="46"/>
      <c r="AI122" s="46"/>
      <c r="AJ122" s="46"/>
      <c r="AK122" s="46"/>
      <c r="AL122" s="46"/>
      <c r="AM122" s="46"/>
      <c r="AN122" s="46"/>
      <c r="AO122" s="53" t="s">
        <v>2224</v>
      </c>
      <c r="AP122" s="25">
        <v>0.7</v>
      </c>
      <c r="AQ122" s="313"/>
      <c r="AR122" s="314"/>
      <c r="AS122" s="314"/>
      <c r="AT122" s="315"/>
      <c r="AU122" s="89">
        <f>ROUND(L117*AP122,0)-AQ124</f>
        <v>493</v>
      </c>
      <c r="AV122" s="9"/>
    </row>
    <row r="123" spans="1:48" ht="14.25" customHeight="1" x14ac:dyDescent="0.3">
      <c r="A123" s="6">
        <v>22</v>
      </c>
      <c r="B123" s="154" t="s">
        <v>535</v>
      </c>
      <c r="C123" s="49" t="s">
        <v>3291</v>
      </c>
      <c r="D123" s="108"/>
      <c r="E123" s="109"/>
      <c r="F123" s="109"/>
      <c r="G123" s="41"/>
      <c r="H123" s="1"/>
      <c r="I123" s="1"/>
      <c r="J123" s="159"/>
      <c r="K123" s="173"/>
      <c r="L123" s="196"/>
      <c r="M123" s="1"/>
      <c r="N123" s="159"/>
      <c r="O123" s="159"/>
      <c r="P123" s="169"/>
      <c r="Q123" s="40"/>
      <c r="R123" s="41"/>
      <c r="S123" s="58"/>
      <c r="T123" s="58"/>
      <c r="U123" s="58"/>
      <c r="V123" s="58"/>
      <c r="W123" s="58"/>
      <c r="X123" s="158"/>
      <c r="Y123" s="74"/>
      <c r="Z123" s="307"/>
      <c r="AA123" s="308"/>
      <c r="AB123" s="308"/>
      <c r="AC123" s="308"/>
      <c r="AD123" s="308"/>
      <c r="AE123" s="309"/>
      <c r="AF123" s="62" t="s">
        <v>2248</v>
      </c>
      <c r="AG123" s="62"/>
      <c r="AH123" s="62"/>
      <c r="AI123" s="62"/>
      <c r="AJ123" s="62"/>
      <c r="AK123" s="62"/>
      <c r="AL123" s="62"/>
      <c r="AM123" s="62"/>
      <c r="AN123" s="62"/>
      <c r="AO123" s="50" t="s">
        <v>1</v>
      </c>
      <c r="AP123" s="142">
        <v>0.5</v>
      </c>
      <c r="AQ123" s="313"/>
      <c r="AR123" s="314"/>
      <c r="AS123" s="314"/>
      <c r="AT123" s="315"/>
      <c r="AU123" s="89">
        <f>ROUND(L117*AP123,0)-AQ124</f>
        <v>351</v>
      </c>
      <c r="AV123" s="9"/>
    </row>
    <row r="124" spans="1:48" ht="14.25" customHeight="1" x14ac:dyDescent="0.3">
      <c r="A124" s="6">
        <v>22</v>
      </c>
      <c r="B124" s="154" t="s">
        <v>534</v>
      </c>
      <c r="C124" s="49" t="s">
        <v>3290</v>
      </c>
      <c r="D124" s="108"/>
      <c r="E124" s="109"/>
      <c r="F124" s="109"/>
      <c r="G124" s="41"/>
      <c r="H124" s="1"/>
      <c r="I124" s="1"/>
      <c r="J124" s="159"/>
      <c r="K124" s="173"/>
      <c r="L124" s="160"/>
      <c r="M124" s="159"/>
      <c r="N124" s="159"/>
      <c r="O124" s="159"/>
      <c r="P124" s="169"/>
      <c r="Q124" s="40"/>
      <c r="R124" s="166" t="s">
        <v>2234</v>
      </c>
      <c r="S124" s="62"/>
      <c r="T124" s="62"/>
      <c r="U124" s="62"/>
      <c r="V124" s="62"/>
      <c r="W124" s="62"/>
      <c r="X124" s="168"/>
      <c r="Y124" s="167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168"/>
      <c r="AQ124" s="163">
        <v>5</v>
      </c>
      <c r="AR124" s="162" t="s">
        <v>2897</v>
      </c>
      <c r="AS124" s="162"/>
      <c r="AT124" s="161"/>
      <c r="AU124" s="89">
        <f>ROUND(L117*X126,0)-AQ124</f>
        <v>682</v>
      </c>
      <c r="AV124" s="9"/>
    </row>
    <row r="125" spans="1:48" ht="14.25" customHeight="1" x14ac:dyDescent="0.3">
      <c r="A125" s="6">
        <v>22</v>
      </c>
      <c r="B125" s="154" t="s">
        <v>533</v>
      </c>
      <c r="C125" s="49" t="s">
        <v>3289</v>
      </c>
      <c r="D125" s="108"/>
      <c r="E125" s="109"/>
      <c r="F125" s="109"/>
      <c r="G125" s="41"/>
      <c r="H125" s="1"/>
      <c r="I125" s="1"/>
      <c r="J125" s="159"/>
      <c r="K125" s="173"/>
      <c r="L125" s="160"/>
      <c r="M125" s="159"/>
      <c r="N125" s="159"/>
      <c r="O125" s="159"/>
      <c r="P125" s="169"/>
      <c r="Q125" s="40"/>
      <c r="R125" s="67" t="s">
        <v>2231</v>
      </c>
      <c r="S125" s="58"/>
      <c r="T125" s="58"/>
      <c r="U125" s="58"/>
      <c r="V125" s="58"/>
      <c r="W125" s="58"/>
      <c r="X125" s="158"/>
      <c r="Y125" s="74"/>
      <c r="Z125" s="316" t="s">
        <v>2230</v>
      </c>
      <c r="AA125" s="317"/>
      <c r="AB125" s="317"/>
      <c r="AC125" s="317"/>
      <c r="AD125" s="317"/>
      <c r="AE125" s="318"/>
      <c r="AF125" s="45" t="s">
        <v>2244</v>
      </c>
      <c r="AG125" s="46"/>
      <c r="AH125" s="46"/>
      <c r="AI125" s="46"/>
      <c r="AJ125" s="46"/>
      <c r="AK125" s="46"/>
      <c r="AL125" s="46"/>
      <c r="AM125" s="46"/>
      <c r="AN125" s="46"/>
      <c r="AO125" s="53" t="s">
        <v>2224</v>
      </c>
      <c r="AP125" s="25">
        <v>0.7</v>
      </c>
      <c r="AQ125" s="157"/>
      <c r="AR125" s="156"/>
      <c r="AS125" s="156"/>
      <c r="AT125" s="155"/>
      <c r="AU125" s="89">
        <f>ROUND(ROUND(L117*X126,0)*AP125,0)-AQ124</f>
        <v>476</v>
      </c>
      <c r="AV125" s="9"/>
    </row>
    <row r="126" spans="1:48" ht="14.25" customHeight="1" x14ac:dyDescent="0.3">
      <c r="A126" s="6">
        <v>22</v>
      </c>
      <c r="B126" s="154" t="s">
        <v>532</v>
      </c>
      <c r="C126" s="49" t="s">
        <v>3288</v>
      </c>
      <c r="D126" s="108"/>
      <c r="E126" s="109"/>
      <c r="F126" s="109"/>
      <c r="G126" s="39"/>
      <c r="H126" s="4"/>
      <c r="I126" s="4"/>
      <c r="J126" s="151"/>
      <c r="K126" s="153"/>
      <c r="L126" s="183"/>
      <c r="M126" s="152"/>
      <c r="N126" s="152"/>
      <c r="O126" s="152"/>
      <c r="P126" s="185"/>
      <c r="Q126" s="17"/>
      <c r="R126" s="13"/>
      <c r="S126" s="7"/>
      <c r="T126" s="7"/>
      <c r="U126" s="7"/>
      <c r="V126" s="7"/>
      <c r="W126" s="281" t="s">
        <v>2224</v>
      </c>
      <c r="X126" s="150">
        <v>0.96499999999999997</v>
      </c>
      <c r="Y126" s="149"/>
      <c r="Z126" s="316"/>
      <c r="AA126" s="317"/>
      <c r="AB126" s="317"/>
      <c r="AC126" s="317"/>
      <c r="AD126" s="317"/>
      <c r="AE126" s="318"/>
      <c r="AF126" s="46" t="s">
        <v>2248</v>
      </c>
      <c r="AG126" s="46"/>
      <c r="AH126" s="46"/>
      <c r="AI126" s="46"/>
      <c r="AJ126" s="46"/>
      <c r="AK126" s="46"/>
      <c r="AL126" s="46"/>
      <c r="AM126" s="46"/>
      <c r="AN126" s="46"/>
      <c r="AO126" s="53" t="s">
        <v>1</v>
      </c>
      <c r="AP126" s="285">
        <v>0.5</v>
      </c>
      <c r="AQ126" s="172"/>
      <c r="AR126" s="146"/>
      <c r="AS126" s="146"/>
      <c r="AT126" s="145"/>
      <c r="AU126" s="89">
        <f>ROUND(ROUND(L117*X126,0)*AP126,0)-AQ124</f>
        <v>339</v>
      </c>
      <c r="AV126" s="9"/>
    </row>
    <row r="127" spans="1:48" ht="14.25" customHeight="1" x14ac:dyDescent="0.3">
      <c r="A127" s="6">
        <v>22</v>
      </c>
      <c r="B127" s="154">
        <v>4661</v>
      </c>
      <c r="C127" s="49" t="s">
        <v>3287</v>
      </c>
      <c r="D127" s="108"/>
      <c r="E127" s="109"/>
      <c r="F127" s="109"/>
      <c r="G127" s="319" t="s">
        <v>2685</v>
      </c>
      <c r="H127" s="320"/>
      <c r="I127" s="320"/>
      <c r="J127" s="321"/>
      <c r="K127" s="47" t="s">
        <v>2513</v>
      </c>
      <c r="L127" s="36"/>
      <c r="M127" s="30"/>
      <c r="N127" s="30"/>
      <c r="O127" s="30"/>
      <c r="P127" s="184"/>
      <c r="Q127" s="48"/>
      <c r="R127" s="47"/>
      <c r="S127" s="50"/>
      <c r="T127" s="50"/>
      <c r="U127" s="50"/>
      <c r="V127" s="50"/>
      <c r="W127" s="50"/>
      <c r="X127" s="291"/>
      <c r="Y127" s="171"/>
      <c r="Z127" s="204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287"/>
      <c r="AQ127" s="187"/>
      <c r="AR127" s="50"/>
      <c r="AS127" s="165"/>
      <c r="AT127" s="175"/>
      <c r="AU127" s="89">
        <f>ROUND(L129,0)</f>
        <v>514</v>
      </c>
      <c r="AV127" s="9"/>
    </row>
    <row r="128" spans="1:48" ht="14.25" customHeight="1" x14ac:dyDescent="0.3">
      <c r="A128" s="6">
        <v>22</v>
      </c>
      <c r="B128" s="154">
        <v>4662</v>
      </c>
      <c r="C128" s="49" t="s">
        <v>3286</v>
      </c>
      <c r="D128" s="108"/>
      <c r="E128" s="109"/>
      <c r="F128" s="109"/>
      <c r="G128" s="319"/>
      <c r="H128" s="320"/>
      <c r="I128" s="320"/>
      <c r="J128" s="321"/>
      <c r="K128" s="41" t="s">
        <v>2511</v>
      </c>
      <c r="L128" s="33"/>
      <c r="M128" s="1"/>
      <c r="N128" s="1"/>
      <c r="O128" s="1"/>
      <c r="P128" s="159"/>
      <c r="Q128" s="40"/>
      <c r="R128" s="41"/>
      <c r="S128" s="58"/>
      <c r="T128" s="58"/>
      <c r="U128" s="58"/>
      <c r="V128" s="58"/>
      <c r="W128" s="58"/>
      <c r="X128" s="158"/>
      <c r="Y128" s="74"/>
      <c r="Z128" s="304" t="s">
        <v>2230</v>
      </c>
      <c r="AA128" s="305"/>
      <c r="AB128" s="305"/>
      <c r="AC128" s="305"/>
      <c r="AD128" s="305"/>
      <c r="AE128" s="306"/>
      <c r="AF128" s="45" t="s">
        <v>2244</v>
      </c>
      <c r="AG128" s="46"/>
      <c r="AH128" s="46"/>
      <c r="AI128" s="46"/>
      <c r="AJ128" s="46"/>
      <c r="AK128" s="46"/>
      <c r="AL128" s="46"/>
      <c r="AM128" s="46"/>
      <c r="AN128" s="46"/>
      <c r="AO128" s="53" t="s">
        <v>2224</v>
      </c>
      <c r="AP128" s="25">
        <v>0.7</v>
      </c>
      <c r="AQ128" s="67"/>
      <c r="AR128" s="58"/>
      <c r="AS128" s="159"/>
      <c r="AT128" s="203"/>
      <c r="AU128" s="89">
        <f>ROUND(L129*AP128,0)</f>
        <v>360</v>
      </c>
      <c r="AV128" s="9"/>
    </row>
    <row r="129" spans="1:48" ht="14.25" customHeight="1" x14ac:dyDescent="0.3">
      <c r="A129" s="6">
        <v>22</v>
      </c>
      <c r="B129" s="154" t="s">
        <v>531</v>
      </c>
      <c r="C129" s="49" t="s">
        <v>3285</v>
      </c>
      <c r="D129" s="108"/>
      <c r="E129" s="109"/>
      <c r="F129" s="109"/>
      <c r="G129" s="298"/>
      <c r="H129" s="299"/>
      <c r="I129" s="299"/>
      <c r="J129" s="300"/>
      <c r="K129" s="41"/>
      <c r="L129" s="174">
        <v>514</v>
      </c>
      <c r="M129" s="1" t="s">
        <v>1860</v>
      </c>
      <c r="N129" s="1"/>
      <c r="O129" s="1"/>
      <c r="P129" s="169"/>
      <c r="Q129" s="40"/>
      <c r="R129" s="41"/>
      <c r="S129" s="58"/>
      <c r="T129" s="58"/>
      <c r="U129" s="58"/>
      <c r="V129" s="58"/>
      <c r="W129" s="58"/>
      <c r="X129" s="158"/>
      <c r="Y129" s="74"/>
      <c r="Z129" s="307"/>
      <c r="AA129" s="308"/>
      <c r="AB129" s="308"/>
      <c r="AC129" s="308"/>
      <c r="AD129" s="308"/>
      <c r="AE129" s="309"/>
      <c r="AF129" s="62" t="s">
        <v>2248</v>
      </c>
      <c r="AG129" s="62"/>
      <c r="AH129" s="62"/>
      <c r="AI129" s="62"/>
      <c r="AJ129" s="62"/>
      <c r="AK129" s="62"/>
      <c r="AL129" s="62"/>
      <c r="AM129" s="62"/>
      <c r="AN129" s="62"/>
      <c r="AO129" s="50" t="s">
        <v>1</v>
      </c>
      <c r="AP129" s="142">
        <v>0.5</v>
      </c>
      <c r="AQ129" s="67"/>
      <c r="AR129" s="58"/>
      <c r="AS129" s="156"/>
      <c r="AT129" s="155"/>
      <c r="AU129" s="89">
        <f>ROUND(L129*AP129,0)</f>
        <v>257</v>
      </c>
      <c r="AV129" s="9"/>
    </row>
    <row r="130" spans="1:48" ht="14.25" customHeight="1" x14ac:dyDescent="0.3">
      <c r="A130" s="6">
        <v>22</v>
      </c>
      <c r="B130" s="154">
        <v>4663</v>
      </c>
      <c r="C130" s="49" t="s">
        <v>3284</v>
      </c>
      <c r="D130" s="108"/>
      <c r="E130" s="109"/>
      <c r="F130" s="109"/>
      <c r="G130" s="108"/>
      <c r="H130" s="109"/>
      <c r="I130" s="109"/>
      <c r="J130" s="110"/>
      <c r="K130" s="41"/>
      <c r="L130" s="33"/>
      <c r="M130" s="1"/>
      <c r="N130" s="1"/>
      <c r="O130" s="1"/>
      <c r="P130" s="181"/>
      <c r="Q130" s="40"/>
      <c r="R130" s="166" t="s">
        <v>2234</v>
      </c>
      <c r="S130" s="62"/>
      <c r="T130" s="62"/>
      <c r="U130" s="62"/>
      <c r="V130" s="62"/>
      <c r="W130" s="62"/>
      <c r="X130" s="168"/>
      <c r="Y130" s="167"/>
      <c r="Z130" s="45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23"/>
      <c r="AQ130" s="67"/>
      <c r="AR130" s="58"/>
      <c r="AS130" s="156"/>
      <c r="AT130" s="155"/>
      <c r="AU130" s="89">
        <f>ROUND(L129*X132,0)</f>
        <v>496</v>
      </c>
      <c r="AV130" s="9"/>
    </row>
    <row r="131" spans="1:48" ht="14.25" customHeight="1" x14ac:dyDescent="0.3">
      <c r="A131" s="6">
        <v>22</v>
      </c>
      <c r="B131" s="154">
        <v>4664</v>
      </c>
      <c r="C131" s="49" t="s">
        <v>3283</v>
      </c>
      <c r="D131" s="108"/>
      <c r="E131" s="109"/>
      <c r="F131" s="109"/>
      <c r="G131" s="41"/>
      <c r="H131" s="1"/>
      <c r="I131" s="1"/>
      <c r="J131" s="1"/>
      <c r="K131" s="173"/>
      <c r="L131" s="160"/>
      <c r="M131" s="159"/>
      <c r="N131" s="159"/>
      <c r="O131" s="1"/>
      <c r="P131" s="181"/>
      <c r="Q131" s="40"/>
      <c r="R131" s="67" t="s">
        <v>2231</v>
      </c>
      <c r="S131" s="58"/>
      <c r="T131" s="58"/>
      <c r="U131" s="58"/>
      <c r="V131" s="58"/>
      <c r="W131" s="58"/>
      <c r="X131" s="158"/>
      <c r="Y131" s="74"/>
      <c r="Z131" s="304" t="s">
        <v>2230</v>
      </c>
      <c r="AA131" s="305"/>
      <c r="AB131" s="305"/>
      <c r="AC131" s="305"/>
      <c r="AD131" s="305"/>
      <c r="AE131" s="306"/>
      <c r="AF131" s="62" t="s">
        <v>2244</v>
      </c>
      <c r="AG131" s="62"/>
      <c r="AH131" s="62"/>
      <c r="AI131" s="62"/>
      <c r="AJ131" s="62"/>
      <c r="AK131" s="62"/>
      <c r="AL131" s="62"/>
      <c r="AM131" s="62"/>
      <c r="AN131" s="62"/>
      <c r="AO131" s="50" t="s">
        <v>2224</v>
      </c>
      <c r="AP131" s="25">
        <v>0.7</v>
      </c>
      <c r="AQ131" s="67"/>
      <c r="AR131" s="58"/>
      <c r="AS131" s="159"/>
      <c r="AT131" s="203"/>
      <c r="AU131" s="89">
        <f>ROUND(ROUND(L129*X132,0)*AP131,0)</f>
        <v>347</v>
      </c>
      <c r="AV131" s="9"/>
    </row>
    <row r="132" spans="1:48" ht="14.25" customHeight="1" x14ac:dyDescent="0.3">
      <c r="A132" s="6">
        <v>22</v>
      </c>
      <c r="B132" s="154" t="s">
        <v>530</v>
      </c>
      <c r="C132" s="49" t="s">
        <v>3282</v>
      </c>
      <c r="D132" s="108"/>
      <c r="E132" s="109"/>
      <c r="F132" s="109"/>
      <c r="G132" s="41"/>
      <c r="H132" s="1"/>
      <c r="I132" s="1"/>
      <c r="J132" s="1"/>
      <c r="K132" s="173"/>
      <c r="L132" s="160"/>
      <c r="M132" s="159"/>
      <c r="N132" s="159"/>
      <c r="O132" s="1"/>
      <c r="P132" s="181"/>
      <c r="Q132" s="40"/>
      <c r="R132" s="67"/>
      <c r="S132" s="58"/>
      <c r="T132" s="58"/>
      <c r="U132" s="58"/>
      <c r="V132" s="58"/>
      <c r="W132" s="127" t="s">
        <v>2224</v>
      </c>
      <c r="X132" s="150">
        <v>0.96499999999999997</v>
      </c>
      <c r="Y132" s="74"/>
      <c r="Z132" s="307"/>
      <c r="AA132" s="308"/>
      <c r="AB132" s="308"/>
      <c r="AC132" s="308"/>
      <c r="AD132" s="308"/>
      <c r="AE132" s="309"/>
      <c r="AF132" s="62" t="s">
        <v>2248</v>
      </c>
      <c r="AG132" s="62"/>
      <c r="AH132" s="62"/>
      <c r="AI132" s="62"/>
      <c r="AJ132" s="62"/>
      <c r="AK132" s="62"/>
      <c r="AL132" s="62"/>
      <c r="AM132" s="62"/>
      <c r="AN132" s="62"/>
      <c r="AO132" s="50" t="s">
        <v>1</v>
      </c>
      <c r="AP132" s="142">
        <v>0.5</v>
      </c>
      <c r="AQ132" s="13"/>
      <c r="AR132" s="7"/>
      <c r="AS132" s="146"/>
      <c r="AT132" s="145"/>
      <c r="AU132" s="89">
        <f>ROUND(ROUND(L129*X132,0)*AP132,0)</f>
        <v>248</v>
      </c>
      <c r="AV132" s="9"/>
    </row>
    <row r="133" spans="1:48" ht="14.25" customHeight="1" x14ac:dyDescent="0.3">
      <c r="A133" s="6">
        <v>22</v>
      </c>
      <c r="B133" s="154" t="s">
        <v>529</v>
      </c>
      <c r="C133" s="49" t="s">
        <v>3281</v>
      </c>
      <c r="D133" s="108"/>
      <c r="E133" s="109"/>
      <c r="F133" s="109"/>
      <c r="G133" s="55"/>
      <c r="H133" s="54"/>
      <c r="I133" s="54"/>
      <c r="J133" s="54"/>
      <c r="K133" s="41"/>
      <c r="L133" s="33"/>
      <c r="M133" s="1"/>
      <c r="N133" s="1"/>
      <c r="O133" s="1"/>
      <c r="P133" s="170"/>
      <c r="Q133" s="40"/>
      <c r="R133" s="47"/>
      <c r="S133" s="50"/>
      <c r="T133" s="50"/>
      <c r="U133" s="50"/>
      <c r="V133" s="50"/>
      <c r="W133" s="50"/>
      <c r="X133" s="52"/>
      <c r="Y133" s="17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2"/>
      <c r="AQ133" s="310" t="s">
        <v>2255</v>
      </c>
      <c r="AR133" s="311"/>
      <c r="AS133" s="311"/>
      <c r="AT133" s="312"/>
      <c r="AU133" s="89">
        <f>ROUND(L129,0)-AQ136</f>
        <v>509</v>
      </c>
      <c r="AV133" s="9"/>
    </row>
    <row r="134" spans="1:48" ht="14.25" customHeight="1" x14ac:dyDescent="0.3">
      <c r="A134" s="6">
        <v>22</v>
      </c>
      <c r="B134" s="154" t="s">
        <v>528</v>
      </c>
      <c r="C134" s="49" t="s">
        <v>3280</v>
      </c>
      <c r="D134" s="108"/>
      <c r="E134" s="109"/>
      <c r="F134" s="109"/>
      <c r="G134" s="55"/>
      <c r="H134" s="54"/>
      <c r="I134" s="54"/>
      <c r="J134" s="54"/>
      <c r="K134" s="41"/>
      <c r="L134" s="33"/>
      <c r="M134" s="1"/>
      <c r="N134" s="1"/>
      <c r="O134" s="1"/>
      <c r="P134" s="159"/>
      <c r="Q134" s="40"/>
      <c r="R134" s="41"/>
      <c r="S134" s="58"/>
      <c r="T134" s="58"/>
      <c r="U134" s="58"/>
      <c r="V134" s="58"/>
      <c r="W134" s="58"/>
      <c r="X134" s="158"/>
      <c r="Y134" s="74"/>
      <c r="Z134" s="304" t="s">
        <v>2230</v>
      </c>
      <c r="AA134" s="305"/>
      <c r="AB134" s="305"/>
      <c r="AC134" s="305"/>
      <c r="AD134" s="305"/>
      <c r="AE134" s="306"/>
      <c r="AF134" s="45" t="s">
        <v>2244</v>
      </c>
      <c r="AG134" s="46"/>
      <c r="AH134" s="46"/>
      <c r="AI134" s="46"/>
      <c r="AJ134" s="46"/>
      <c r="AK134" s="46"/>
      <c r="AL134" s="46"/>
      <c r="AM134" s="46"/>
      <c r="AN134" s="46"/>
      <c r="AO134" s="53" t="s">
        <v>2224</v>
      </c>
      <c r="AP134" s="25">
        <v>0.7</v>
      </c>
      <c r="AQ134" s="313"/>
      <c r="AR134" s="314"/>
      <c r="AS134" s="314"/>
      <c r="AT134" s="315"/>
      <c r="AU134" s="89">
        <f>ROUND(L129*AP134,0)-AQ136</f>
        <v>355</v>
      </c>
      <c r="AV134" s="9"/>
    </row>
    <row r="135" spans="1:48" ht="14.25" customHeight="1" x14ac:dyDescent="0.3">
      <c r="A135" s="6">
        <v>22</v>
      </c>
      <c r="B135" s="154" t="s">
        <v>527</v>
      </c>
      <c r="C135" s="49" t="s">
        <v>3279</v>
      </c>
      <c r="D135" s="108"/>
      <c r="E135" s="109"/>
      <c r="F135" s="109"/>
      <c r="G135" s="55"/>
      <c r="H135" s="54"/>
      <c r="I135" s="54"/>
      <c r="J135" s="54"/>
      <c r="K135" s="41"/>
      <c r="L135" s="196"/>
      <c r="M135" s="1"/>
      <c r="N135" s="1"/>
      <c r="O135" s="1"/>
      <c r="P135" s="169"/>
      <c r="Q135" s="40"/>
      <c r="R135" s="41"/>
      <c r="S135" s="58"/>
      <c r="T135" s="58"/>
      <c r="U135" s="58"/>
      <c r="V135" s="58"/>
      <c r="W135" s="58"/>
      <c r="X135" s="158"/>
      <c r="Y135" s="74"/>
      <c r="Z135" s="307"/>
      <c r="AA135" s="308"/>
      <c r="AB135" s="308"/>
      <c r="AC135" s="308"/>
      <c r="AD135" s="308"/>
      <c r="AE135" s="309"/>
      <c r="AF135" s="62" t="s">
        <v>2248</v>
      </c>
      <c r="AG135" s="62"/>
      <c r="AH135" s="62"/>
      <c r="AI135" s="62"/>
      <c r="AJ135" s="62"/>
      <c r="AK135" s="62"/>
      <c r="AL135" s="62"/>
      <c r="AM135" s="62"/>
      <c r="AN135" s="62"/>
      <c r="AO135" s="50" t="s">
        <v>1</v>
      </c>
      <c r="AP135" s="142">
        <v>0.5</v>
      </c>
      <c r="AQ135" s="313"/>
      <c r="AR135" s="314"/>
      <c r="AS135" s="314"/>
      <c r="AT135" s="315"/>
      <c r="AU135" s="89">
        <f>ROUND(L129*AP135,0)-AQ136</f>
        <v>252</v>
      </c>
      <c r="AV135" s="9"/>
    </row>
    <row r="136" spans="1:48" ht="14.25" customHeight="1" x14ac:dyDescent="0.3">
      <c r="A136" s="6">
        <v>22</v>
      </c>
      <c r="B136" s="154" t="s">
        <v>526</v>
      </c>
      <c r="C136" s="49" t="s">
        <v>3278</v>
      </c>
      <c r="D136" s="108"/>
      <c r="E136" s="109"/>
      <c r="F136" s="109"/>
      <c r="G136" s="55"/>
      <c r="H136" s="54"/>
      <c r="I136" s="54"/>
      <c r="J136" s="54"/>
      <c r="K136" s="41"/>
      <c r="L136" s="33"/>
      <c r="M136" s="1"/>
      <c r="N136" s="1"/>
      <c r="O136" s="1"/>
      <c r="P136" s="181"/>
      <c r="Q136" s="40"/>
      <c r="R136" s="166" t="s">
        <v>2234</v>
      </c>
      <c r="S136" s="62"/>
      <c r="T136" s="62"/>
      <c r="U136" s="62"/>
      <c r="V136" s="62"/>
      <c r="W136" s="62"/>
      <c r="X136" s="168"/>
      <c r="Y136" s="167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168"/>
      <c r="AQ136" s="163">
        <v>5</v>
      </c>
      <c r="AR136" s="162" t="s">
        <v>2897</v>
      </c>
      <c r="AS136" s="162"/>
      <c r="AT136" s="161"/>
      <c r="AU136" s="89">
        <f>ROUND(L129*X138,0)-AQ136</f>
        <v>491</v>
      </c>
      <c r="AV136" s="9"/>
    </row>
    <row r="137" spans="1:48" ht="14.25" customHeight="1" x14ac:dyDescent="0.3">
      <c r="A137" s="6">
        <v>22</v>
      </c>
      <c r="B137" s="154" t="s">
        <v>525</v>
      </c>
      <c r="C137" s="49" t="s">
        <v>3277</v>
      </c>
      <c r="D137" s="108"/>
      <c r="E137" s="109"/>
      <c r="F137" s="109"/>
      <c r="G137" s="41"/>
      <c r="H137" s="1"/>
      <c r="I137" s="1"/>
      <c r="J137" s="1"/>
      <c r="K137" s="173"/>
      <c r="L137" s="160"/>
      <c r="M137" s="159"/>
      <c r="N137" s="159"/>
      <c r="O137" s="1"/>
      <c r="P137" s="181"/>
      <c r="Q137" s="40"/>
      <c r="R137" s="67" t="s">
        <v>2231</v>
      </c>
      <c r="S137" s="58"/>
      <c r="T137" s="58"/>
      <c r="U137" s="58"/>
      <c r="V137" s="58"/>
      <c r="W137" s="58"/>
      <c r="X137" s="158"/>
      <c r="Y137" s="74"/>
      <c r="Z137" s="304" t="s">
        <v>2230</v>
      </c>
      <c r="AA137" s="305"/>
      <c r="AB137" s="305"/>
      <c r="AC137" s="305"/>
      <c r="AD137" s="305"/>
      <c r="AE137" s="306"/>
      <c r="AF137" s="45" t="s">
        <v>2244</v>
      </c>
      <c r="AG137" s="46"/>
      <c r="AH137" s="46"/>
      <c r="AI137" s="46"/>
      <c r="AJ137" s="46"/>
      <c r="AK137" s="46"/>
      <c r="AL137" s="46"/>
      <c r="AM137" s="46"/>
      <c r="AN137" s="46"/>
      <c r="AO137" s="53" t="s">
        <v>2224</v>
      </c>
      <c r="AP137" s="25">
        <v>0.7</v>
      </c>
      <c r="AQ137" s="157"/>
      <c r="AR137" s="156"/>
      <c r="AS137" s="156"/>
      <c r="AT137" s="155"/>
      <c r="AU137" s="89">
        <f>ROUND(ROUND(L129*X138,0)*AP137,0)-AQ136</f>
        <v>342</v>
      </c>
      <c r="AV137" s="9"/>
    </row>
    <row r="138" spans="1:48" ht="14.25" customHeight="1" x14ac:dyDescent="0.3">
      <c r="A138" s="6">
        <v>22</v>
      </c>
      <c r="B138" s="154" t="s">
        <v>524</v>
      </c>
      <c r="C138" s="49" t="s">
        <v>3276</v>
      </c>
      <c r="D138" s="108"/>
      <c r="E138" s="109"/>
      <c r="F138" s="109"/>
      <c r="G138" s="41"/>
      <c r="H138" s="1"/>
      <c r="I138" s="1"/>
      <c r="J138" s="1"/>
      <c r="K138" s="173"/>
      <c r="L138" s="160"/>
      <c r="M138" s="159"/>
      <c r="N138" s="159"/>
      <c r="O138" s="1"/>
      <c r="P138" s="181"/>
      <c r="Q138" s="40"/>
      <c r="R138" s="13"/>
      <c r="S138" s="7"/>
      <c r="T138" s="7"/>
      <c r="U138" s="7"/>
      <c r="V138" s="7"/>
      <c r="W138" s="107" t="s">
        <v>2224</v>
      </c>
      <c r="X138" s="150">
        <v>0.96499999999999997</v>
      </c>
      <c r="Y138" s="149"/>
      <c r="Z138" s="307"/>
      <c r="AA138" s="308"/>
      <c r="AB138" s="308"/>
      <c r="AC138" s="308"/>
      <c r="AD138" s="308"/>
      <c r="AE138" s="309"/>
      <c r="AF138" s="62" t="s">
        <v>2248</v>
      </c>
      <c r="AG138" s="62"/>
      <c r="AH138" s="62"/>
      <c r="AI138" s="62"/>
      <c r="AJ138" s="62"/>
      <c r="AK138" s="62"/>
      <c r="AL138" s="62"/>
      <c r="AM138" s="62"/>
      <c r="AN138" s="62"/>
      <c r="AO138" s="50" t="s">
        <v>1</v>
      </c>
      <c r="AP138" s="142">
        <v>0.5</v>
      </c>
      <c r="AQ138" s="172"/>
      <c r="AR138" s="146"/>
      <c r="AS138" s="146"/>
      <c r="AT138" s="145"/>
      <c r="AU138" s="89">
        <f>ROUND(ROUND(L129*X138,0)*AP138,0)-AQ136</f>
        <v>243</v>
      </c>
      <c r="AV138" s="9"/>
    </row>
    <row r="139" spans="1:48" ht="14.25" customHeight="1" x14ac:dyDescent="0.3">
      <c r="A139" s="6">
        <v>22</v>
      </c>
      <c r="B139" s="154">
        <v>4665</v>
      </c>
      <c r="C139" s="49" t="s">
        <v>3275</v>
      </c>
      <c r="D139" s="108"/>
      <c r="E139" s="109"/>
      <c r="F139" s="109"/>
      <c r="G139" s="41"/>
      <c r="H139" s="1"/>
      <c r="I139" s="1"/>
      <c r="J139" s="159"/>
      <c r="K139" s="47" t="s">
        <v>2499</v>
      </c>
      <c r="L139" s="164"/>
      <c r="M139" s="165"/>
      <c r="N139" s="165"/>
      <c r="O139" s="165"/>
      <c r="P139" s="186"/>
      <c r="Q139" s="48"/>
      <c r="R139" s="47"/>
      <c r="S139" s="50"/>
      <c r="T139" s="50"/>
      <c r="U139" s="50"/>
      <c r="V139" s="50"/>
      <c r="W139" s="50"/>
      <c r="X139" s="52"/>
      <c r="Y139" s="171"/>
      <c r="Z139" s="204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27"/>
      <c r="AQ139" s="187"/>
      <c r="AR139" s="50"/>
      <c r="AS139" s="165"/>
      <c r="AT139" s="175"/>
      <c r="AU139" s="89">
        <f>ROUND(L141,0)</f>
        <v>905</v>
      </c>
      <c r="AV139" s="9"/>
    </row>
    <row r="140" spans="1:48" ht="14.25" customHeight="1" x14ac:dyDescent="0.3">
      <c r="A140" s="6">
        <v>22</v>
      </c>
      <c r="B140" s="154">
        <v>4666</v>
      </c>
      <c r="C140" s="49" t="s">
        <v>3274</v>
      </c>
      <c r="D140" s="108"/>
      <c r="E140" s="109"/>
      <c r="F140" s="109"/>
      <c r="G140" s="41"/>
      <c r="H140" s="1"/>
      <c r="I140" s="1"/>
      <c r="J140" s="159"/>
      <c r="K140" s="173"/>
      <c r="L140" s="160"/>
      <c r="M140" s="159"/>
      <c r="N140" s="159"/>
      <c r="O140" s="159"/>
      <c r="P140" s="159"/>
      <c r="Q140" s="40"/>
      <c r="R140" s="41"/>
      <c r="S140" s="58"/>
      <c r="T140" s="58"/>
      <c r="U140" s="58"/>
      <c r="V140" s="58"/>
      <c r="W140" s="58"/>
      <c r="X140" s="158"/>
      <c r="Y140" s="74"/>
      <c r="Z140" s="304" t="s">
        <v>2230</v>
      </c>
      <c r="AA140" s="305"/>
      <c r="AB140" s="305"/>
      <c r="AC140" s="305"/>
      <c r="AD140" s="305"/>
      <c r="AE140" s="306"/>
      <c r="AF140" s="45" t="s">
        <v>2244</v>
      </c>
      <c r="AG140" s="46"/>
      <c r="AH140" s="46"/>
      <c r="AI140" s="46"/>
      <c r="AJ140" s="46"/>
      <c r="AK140" s="46"/>
      <c r="AL140" s="46"/>
      <c r="AM140" s="46"/>
      <c r="AN140" s="46"/>
      <c r="AO140" s="53" t="s">
        <v>2224</v>
      </c>
      <c r="AP140" s="25">
        <v>0.7</v>
      </c>
      <c r="AQ140" s="67"/>
      <c r="AR140" s="58"/>
      <c r="AS140" s="159"/>
      <c r="AT140" s="203"/>
      <c r="AU140" s="89">
        <f>ROUND(L141*AP140,0)</f>
        <v>634</v>
      </c>
      <c r="AV140" s="9"/>
    </row>
    <row r="141" spans="1:48" ht="14.25" customHeight="1" x14ac:dyDescent="0.3">
      <c r="A141" s="6">
        <v>22</v>
      </c>
      <c r="B141" s="154" t="s">
        <v>523</v>
      </c>
      <c r="C141" s="49" t="s">
        <v>3273</v>
      </c>
      <c r="D141" s="108"/>
      <c r="E141" s="109"/>
      <c r="F141" s="109"/>
      <c r="G141" s="41"/>
      <c r="H141" s="1"/>
      <c r="I141" s="1"/>
      <c r="J141" s="159"/>
      <c r="K141" s="173"/>
      <c r="L141" s="174">
        <v>905</v>
      </c>
      <c r="M141" s="1" t="s">
        <v>1860</v>
      </c>
      <c r="N141" s="159"/>
      <c r="O141" s="159"/>
      <c r="P141" s="169"/>
      <c r="Q141" s="40"/>
      <c r="R141" s="41"/>
      <c r="S141" s="58"/>
      <c r="T141" s="58"/>
      <c r="U141" s="58"/>
      <c r="V141" s="58"/>
      <c r="W141" s="58"/>
      <c r="X141" s="158"/>
      <c r="Y141" s="74"/>
      <c r="Z141" s="307"/>
      <c r="AA141" s="308"/>
      <c r="AB141" s="308"/>
      <c r="AC141" s="308"/>
      <c r="AD141" s="308"/>
      <c r="AE141" s="309"/>
      <c r="AF141" s="62" t="s">
        <v>2248</v>
      </c>
      <c r="AG141" s="62"/>
      <c r="AH141" s="62"/>
      <c r="AI141" s="62"/>
      <c r="AJ141" s="62"/>
      <c r="AK141" s="62"/>
      <c r="AL141" s="62"/>
      <c r="AM141" s="62"/>
      <c r="AN141" s="62"/>
      <c r="AO141" s="50" t="s">
        <v>1</v>
      </c>
      <c r="AP141" s="142">
        <v>0.5</v>
      </c>
      <c r="AQ141" s="67"/>
      <c r="AR141" s="58"/>
      <c r="AS141" s="156"/>
      <c r="AT141" s="155"/>
      <c r="AU141" s="89">
        <f>ROUND(L141*AP141,0)</f>
        <v>453</v>
      </c>
      <c r="AV141" s="9"/>
    </row>
    <row r="142" spans="1:48" ht="14.25" customHeight="1" x14ac:dyDescent="0.3">
      <c r="A142" s="6">
        <v>22</v>
      </c>
      <c r="B142" s="154">
        <v>4667</v>
      </c>
      <c r="C142" s="49" t="s">
        <v>3272</v>
      </c>
      <c r="D142" s="108"/>
      <c r="E142" s="109"/>
      <c r="F142" s="109"/>
      <c r="G142" s="41"/>
      <c r="H142" s="1"/>
      <c r="I142" s="1"/>
      <c r="J142" s="159"/>
      <c r="K142" s="173"/>
      <c r="L142" s="160"/>
      <c r="M142" s="159"/>
      <c r="N142" s="159"/>
      <c r="O142" s="159"/>
      <c r="P142" s="169"/>
      <c r="Q142" s="40"/>
      <c r="R142" s="166" t="s">
        <v>2234</v>
      </c>
      <c r="S142" s="62"/>
      <c r="T142" s="62"/>
      <c r="U142" s="62"/>
      <c r="V142" s="62"/>
      <c r="W142" s="62"/>
      <c r="X142" s="168"/>
      <c r="Y142" s="167"/>
      <c r="Z142" s="45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23"/>
      <c r="AQ142" s="67"/>
      <c r="AR142" s="58"/>
      <c r="AS142" s="156"/>
      <c r="AT142" s="155"/>
      <c r="AU142" s="89">
        <f>ROUND(L141*X144,0)</f>
        <v>873</v>
      </c>
      <c r="AV142" s="9"/>
    </row>
    <row r="143" spans="1:48" ht="14.25" customHeight="1" x14ac:dyDescent="0.3">
      <c r="A143" s="6">
        <v>22</v>
      </c>
      <c r="B143" s="154">
        <v>4668</v>
      </c>
      <c r="C143" s="49" t="s">
        <v>3271</v>
      </c>
      <c r="D143" s="108"/>
      <c r="E143" s="109"/>
      <c r="F143" s="109"/>
      <c r="G143" s="41"/>
      <c r="H143" s="1"/>
      <c r="I143" s="1"/>
      <c r="J143" s="159"/>
      <c r="K143" s="173"/>
      <c r="L143" s="160"/>
      <c r="M143" s="159"/>
      <c r="N143" s="159"/>
      <c r="O143" s="159"/>
      <c r="P143" s="169"/>
      <c r="Q143" s="40"/>
      <c r="R143" s="67" t="s">
        <v>2231</v>
      </c>
      <c r="S143" s="58"/>
      <c r="T143" s="58"/>
      <c r="U143" s="58"/>
      <c r="V143" s="58"/>
      <c r="W143" s="58"/>
      <c r="X143" s="158"/>
      <c r="Y143" s="74"/>
      <c r="Z143" s="304" t="s">
        <v>2230</v>
      </c>
      <c r="AA143" s="305"/>
      <c r="AB143" s="305"/>
      <c r="AC143" s="305"/>
      <c r="AD143" s="305"/>
      <c r="AE143" s="306"/>
      <c r="AF143" s="62" t="s">
        <v>2244</v>
      </c>
      <c r="AG143" s="62"/>
      <c r="AH143" s="62"/>
      <c r="AI143" s="62"/>
      <c r="AJ143" s="62"/>
      <c r="AK143" s="62"/>
      <c r="AL143" s="62"/>
      <c r="AM143" s="62"/>
      <c r="AN143" s="62"/>
      <c r="AO143" s="50" t="s">
        <v>2224</v>
      </c>
      <c r="AP143" s="25">
        <v>0.7</v>
      </c>
      <c r="AQ143" s="67"/>
      <c r="AR143" s="58"/>
      <c r="AS143" s="159"/>
      <c r="AT143" s="203"/>
      <c r="AU143" s="89">
        <f>ROUND(ROUND(L141*X144,0)*AP143,0)</f>
        <v>611</v>
      </c>
      <c r="AV143" s="9"/>
    </row>
    <row r="144" spans="1:48" ht="14.25" customHeight="1" x14ac:dyDescent="0.3">
      <c r="A144" s="6">
        <v>22</v>
      </c>
      <c r="B144" s="154" t="s">
        <v>522</v>
      </c>
      <c r="C144" s="49" t="s">
        <v>3270</v>
      </c>
      <c r="D144" s="108"/>
      <c r="E144" s="109"/>
      <c r="F144" s="109"/>
      <c r="G144" s="41"/>
      <c r="H144" s="1"/>
      <c r="I144" s="1"/>
      <c r="J144" s="159"/>
      <c r="K144" s="173"/>
      <c r="L144" s="160"/>
      <c r="M144" s="159"/>
      <c r="N144" s="159"/>
      <c r="O144" s="159"/>
      <c r="P144" s="169"/>
      <c r="Q144" s="40"/>
      <c r="R144" s="67"/>
      <c r="S144" s="58"/>
      <c r="T144" s="58"/>
      <c r="U144" s="58"/>
      <c r="V144" s="58"/>
      <c r="W144" s="127" t="s">
        <v>2224</v>
      </c>
      <c r="X144" s="150">
        <v>0.96499999999999997</v>
      </c>
      <c r="Y144" s="74"/>
      <c r="Z144" s="307"/>
      <c r="AA144" s="308"/>
      <c r="AB144" s="308"/>
      <c r="AC144" s="308"/>
      <c r="AD144" s="308"/>
      <c r="AE144" s="309"/>
      <c r="AF144" s="62" t="s">
        <v>2248</v>
      </c>
      <c r="AG144" s="62"/>
      <c r="AH144" s="62"/>
      <c r="AI144" s="62"/>
      <c r="AJ144" s="62"/>
      <c r="AK144" s="62"/>
      <c r="AL144" s="62"/>
      <c r="AM144" s="62"/>
      <c r="AN144" s="62"/>
      <c r="AO144" s="50" t="s">
        <v>1</v>
      </c>
      <c r="AP144" s="142">
        <v>0.5</v>
      </c>
      <c r="AQ144" s="13"/>
      <c r="AR144" s="7"/>
      <c r="AS144" s="146"/>
      <c r="AT144" s="145"/>
      <c r="AU144" s="89">
        <f>ROUND(ROUND(L141*X144,0)*AP144,0)</f>
        <v>437</v>
      </c>
      <c r="AV144" s="9"/>
    </row>
    <row r="145" spans="1:48" ht="14.25" customHeight="1" x14ac:dyDescent="0.3">
      <c r="A145" s="6">
        <v>22</v>
      </c>
      <c r="B145" s="154" t="s">
        <v>521</v>
      </c>
      <c r="C145" s="49" t="s">
        <v>3269</v>
      </c>
      <c r="D145" s="108"/>
      <c r="E145" s="109"/>
      <c r="F145" s="109"/>
      <c r="G145" s="41"/>
      <c r="H145" s="1"/>
      <c r="I145" s="1"/>
      <c r="J145" s="159"/>
      <c r="K145" s="41"/>
      <c r="L145" s="160"/>
      <c r="M145" s="159"/>
      <c r="N145" s="159"/>
      <c r="O145" s="159"/>
      <c r="P145" s="181"/>
      <c r="Q145" s="40"/>
      <c r="R145" s="47"/>
      <c r="S145" s="50"/>
      <c r="T145" s="50"/>
      <c r="U145" s="50"/>
      <c r="V145" s="50"/>
      <c r="W145" s="50"/>
      <c r="X145" s="52"/>
      <c r="Y145" s="171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2"/>
      <c r="AQ145" s="310" t="s">
        <v>2255</v>
      </c>
      <c r="AR145" s="311"/>
      <c r="AS145" s="311"/>
      <c r="AT145" s="312"/>
      <c r="AU145" s="89">
        <f>ROUND(L141,0)-AQ148</f>
        <v>900</v>
      </c>
      <c r="AV145" s="9"/>
    </row>
    <row r="146" spans="1:48" ht="14.25" customHeight="1" x14ac:dyDescent="0.3">
      <c r="A146" s="6">
        <v>22</v>
      </c>
      <c r="B146" s="154" t="s">
        <v>520</v>
      </c>
      <c r="C146" s="49" t="s">
        <v>3268</v>
      </c>
      <c r="D146" s="108"/>
      <c r="E146" s="109"/>
      <c r="F146" s="109"/>
      <c r="G146" s="41"/>
      <c r="H146" s="1"/>
      <c r="I146" s="1"/>
      <c r="J146" s="159"/>
      <c r="K146" s="173"/>
      <c r="L146" s="160"/>
      <c r="M146" s="159"/>
      <c r="N146" s="159"/>
      <c r="O146" s="159"/>
      <c r="P146" s="159"/>
      <c r="Q146" s="40"/>
      <c r="R146" s="41"/>
      <c r="S146" s="58"/>
      <c r="T146" s="58"/>
      <c r="U146" s="58"/>
      <c r="V146" s="58"/>
      <c r="W146" s="58"/>
      <c r="X146" s="158"/>
      <c r="Y146" s="74"/>
      <c r="Z146" s="304" t="s">
        <v>2230</v>
      </c>
      <c r="AA146" s="305"/>
      <c r="AB146" s="305"/>
      <c r="AC146" s="305"/>
      <c r="AD146" s="305"/>
      <c r="AE146" s="306"/>
      <c r="AF146" s="45" t="s">
        <v>2244</v>
      </c>
      <c r="AG146" s="46"/>
      <c r="AH146" s="46"/>
      <c r="AI146" s="46"/>
      <c r="AJ146" s="46"/>
      <c r="AK146" s="46"/>
      <c r="AL146" s="46"/>
      <c r="AM146" s="46"/>
      <c r="AN146" s="46"/>
      <c r="AO146" s="53" t="s">
        <v>2224</v>
      </c>
      <c r="AP146" s="25">
        <v>0.7</v>
      </c>
      <c r="AQ146" s="313"/>
      <c r="AR146" s="314"/>
      <c r="AS146" s="314"/>
      <c r="AT146" s="315"/>
      <c r="AU146" s="89">
        <f>ROUND(L141*AP146,0)-AQ148</f>
        <v>629</v>
      </c>
      <c r="AV146" s="9"/>
    </row>
    <row r="147" spans="1:48" ht="14.25" customHeight="1" x14ac:dyDescent="0.3">
      <c r="A147" s="6">
        <v>22</v>
      </c>
      <c r="B147" s="154" t="s">
        <v>519</v>
      </c>
      <c r="C147" s="49" t="s">
        <v>3267</v>
      </c>
      <c r="D147" s="108"/>
      <c r="E147" s="109"/>
      <c r="F147" s="109"/>
      <c r="G147" s="41"/>
      <c r="H147" s="1"/>
      <c r="I147" s="1"/>
      <c r="J147" s="159"/>
      <c r="K147" s="173"/>
      <c r="L147" s="196"/>
      <c r="M147" s="1"/>
      <c r="N147" s="159"/>
      <c r="O147" s="159"/>
      <c r="P147" s="169"/>
      <c r="Q147" s="40"/>
      <c r="R147" s="41"/>
      <c r="S147" s="58"/>
      <c r="T147" s="58"/>
      <c r="U147" s="58"/>
      <c r="V147" s="58"/>
      <c r="W147" s="58"/>
      <c r="X147" s="158"/>
      <c r="Y147" s="74"/>
      <c r="Z147" s="307"/>
      <c r="AA147" s="308"/>
      <c r="AB147" s="308"/>
      <c r="AC147" s="308"/>
      <c r="AD147" s="308"/>
      <c r="AE147" s="309"/>
      <c r="AF147" s="62" t="s">
        <v>2248</v>
      </c>
      <c r="AG147" s="62"/>
      <c r="AH147" s="62"/>
      <c r="AI147" s="62"/>
      <c r="AJ147" s="62"/>
      <c r="AK147" s="62"/>
      <c r="AL147" s="62"/>
      <c r="AM147" s="62"/>
      <c r="AN147" s="62"/>
      <c r="AO147" s="50" t="s">
        <v>1</v>
      </c>
      <c r="AP147" s="142">
        <v>0.5</v>
      </c>
      <c r="AQ147" s="313"/>
      <c r="AR147" s="314"/>
      <c r="AS147" s="314"/>
      <c r="AT147" s="315"/>
      <c r="AU147" s="89">
        <f>ROUND(L141*AP147,0)-AQ148</f>
        <v>448</v>
      </c>
      <c r="AV147" s="9"/>
    </row>
    <row r="148" spans="1:48" ht="14.25" customHeight="1" x14ac:dyDescent="0.3">
      <c r="A148" s="6">
        <v>22</v>
      </c>
      <c r="B148" s="154" t="s">
        <v>518</v>
      </c>
      <c r="C148" s="49" t="s">
        <v>3266</v>
      </c>
      <c r="D148" s="108"/>
      <c r="E148" s="109"/>
      <c r="F148" s="109"/>
      <c r="G148" s="41"/>
      <c r="H148" s="1"/>
      <c r="I148" s="1"/>
      <c r="J148" s="159"/>
      <c r="K148" s="173"/>
      <c r="L148" s="160"/>
      <c r="M148" s="159"/>
      <c r="N148" s="159"/>
      <c r="O148" s="159"/>
      <c r="P148" s="169"/>
      <c r="Q148" s="40"/>
      <c r="R148" s="166" t="s">
        <v>2234</v>
      </c>
      <c r="S148" s="62"/>
      <c r="T148" s="62"/>
      <c r="U148" s="62"/>
      <c r="V148" s="62"/>
      <c r="W148" s="62"/>
      <c r="X148" s="168"/>
      <c r="Y148" s="167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168"/>
      <c r="AQ148" s="163">
        <v>5</v>
      </c>
      <c r="AR148" s="162" t="s">
        <v>2897</v>
      </c>
      <c r="AS148" s="162"/>
      <c r="AT148" s="161"/>
      <c r="AU148" s="89">
        <f>ROUND(L141*X150,0)-AQ148</f>
        <v>868</v>
      </c>
      <c r="AV148" s="9"/>
    </row>
    <row r="149" spans="1:48" ht="14.25" customHeight="1" x14ac:dyDescent="0.3">
      <c r="A149" s="6">
        <v>22</v>
      </c>
      <c r="B149" s="154" t="s">
        <v>517</v>
      </c>
      <c r="C149" s="49" t="s">
        <v>3265</v>
      </c>
      <c r="D149" s="108"/>
      <c r="E149" s="109"/>
      <c r="F149" s="109"/>
      <c r="G149" s="41"/>
      <c r="H149" s="1"/>
      <c r="I149" s="1"/>
      <c r="J149" s="159"/>
      <c r="K149" s="173"/>
      <c r="L149" s="160"/>
      <c r="M149" s="159"/>
      <c r="N149" s="159"/>
      <c r="O149" s="159"/>
      <c r="P149" s="169"/>
      <c r="Q149" s="40"/>
      <c r="R149" s="67" t="s">
        <v>2231</v>
      </c>
      <c r="S149" s="58"/>
      <c r="T149" s="58"/>
      <c r="U149" s="58"/>
      <c r="V149" s="58"/>
      <c r="W149" s="58"/>
      <c r="X149" s="158"/>
      <c r="Y149" s="74"/>
      <c r="Z149" s="304" t="s">
        <v>2230</v>
      </c>
      <c r="AA149" s="305"/>
      <c r="AB149" s="305"/>
      <c r="AC149" s="305"/>
      <c r="AD149" s="305"/>
      <c r="AE149" s="306"/>
      <c r="AF149" s="45" t="s">
        <v>2244</v>
      </c>
      <c r="AG149" s="46"/>
      <c r="AH149" s="46"/>
      <c r="AI149" s="46"/>
      <c r="AJ149" s="46"/>
      <c r="AK149" s="46"/>
      <c r="AL149" s="46"/>
      <c r="AM149" s="46"/>
      <c r="AN149" s="46"/>
      <c r="AO149" s="53" t="s">
        <v>2224</v>
      </c>
      <c r="AP149" s="25">
        <v>0.7</v>
      </c>
      <c r="AQ149" s="157"/>
      <c r="AR149" s="156"/>
      <c r="AS149" s="156"/>
      <c r="AT149" s="155"/>
      <c r="AU149" s="89">
        <f>ROUND(ROUND(L141*X150,0)*AP149,0)-AQ148</f>
        <v>606</v>
      </c>
      <c r="AV149" s="9"/>
    </row>
    <row r="150" spans="1:48" ht="14.25" customHeight="1" x14ac:dyDescent="0.3">
      <c r="A150" s="6">
        <v>22</v>
      </c>
      <c r="B150" s="154" t="s">
        <v>516</v>
      </c>
      <c r="C150" s="49" t="s">
        <v>3264</v>
      </c>
      <c r="D150" s="108"/>
      <c r="E150" s="109"/>
      <c r="F150" s="109"/>
      <c r="G150" s="41"/>
      <c r="H150" s="1"/>
      <c r="I150" s="1"/>
      <c r="J150" s="159"/>
      <c r="K150" s="173"/>
      <c r="L150" s="160"/>
      <c r="M150" s="159"/>
      <c r="N150" s="159"/>
      <c r="O150" s="159"/>
      <c r="P150" s="169"/>
      <c r="Q150" s="40"/>
      <c r="R150" s="13"/>
      <c r="S150" s="7"/>
      <c r="T150" s="7"/>
      <c r="U150" s="7"/>
      <c r="V150" s="7"/>
      <c r="W150" s="107" t="s">
        <v>2224</v>
      </c>
      <c r="X150" s="150">
        <v>0.96499999999999997</v>
      </c>
      <c r="Y150" s="149"/>
      <c r="Z150" s="307"/>
      <c r="AA150" s="308"/>
      <c r="AB150" s="308"/>
      <c r="AC150" s="308"/>
      <c r="AD150" s="308"/>
      <c r="AE150" s="309"/>
      <c r="AF150" s="62" t="s">
        <v>2248</v>
      </c>
      <c r="AG150" s="62"/>
      <c r="AH150" s="62"/>
      <c r="AI150" s="62"/>
      <c r="AJ150" s="62"/>
      <c r="AK150" s="62"/>
      <c r="AL150" s="62"/>
      <c r="AM150" s="62"/>
      <c r="AN150" s="62"/>
      <c r="AO150" s="50" t="s">
        <v>1</v>
      </c>
      <c r="AP150" s="142">
        <v>0.5</v>
      </c>
      <c r="AQ150" s="172"/>
      <c r="AR150" s="146"/>
      <c r="AS150" s="146"/>
      <c r="AT150" s="145"/>
      <c r="AU150" s="89">
        <f>ROUND(ROUND(L141*X150,0)*AP150,0)-AQ148</f>
        <v>432</v>
      </c>
      <c r="AV150" s="9"/>
    </row>
    <row r="151" spans="1:48" ht="14.25" customHeight="1" x14ac:dyDescent="0.3">
      <c r="A151" s="6">
        <v>22</v>
      </c>
      <c r="B151" s="154">
        <v>4669</v>
      </c>
      <c r="C151" s="49" t="s">
        <v>3263</v>
      </c>
      <c r="D151" s="108"/>
      <c r="E151" s="109"/>
      <c r="F151" s="109"/>
      <c r="G151" s="41"/>
      <c r="H151" s="1"/>
      <c r="I151" s="1"/>
      <c r="J151" s="159"/>
      <c r="K151" s="47" t="s">
        <v>2486</v>
      </c>
      <c r="L151" s="164"/>
      <c r="M151" s="165"/>
      <c r="N151" s="165"/>
      <c r="O151" s="165"/>
      <c r="P151" s="177"/>
      <c r="Q151" s="48"/>
      <c r="R151" s="47"/>
      <c r="S151" s="50"/>
      <c r="T151" s="50"/>
      <c r="U151" s="50"/>
      <c r="V151" s="50"/>
      <c r="W151" s="50"/>
      <c r="X151" s="52"/>
      <c r="Y151" s="171"/>
      <c r="Z151" s="204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27"/>
      <c r="AQ151" s="187"/>
      <c r="AR151" s="50"/>
      <c r="AS151" s="165"/>
      <c r="AT151" s="175"/>
      <c r="AU151" s="89">
        <f>ROUND(L153,0)</f>
        <v>712</v>
      </c>
      <c r="AV151" s="9"/>
    </row>
    <row r="152" spans="1:48" ht="14.25" customHeight="1" x14ac:dyDescent="0.3">
      <c r="A152" s="6">
        <v>22</v>
      </c>
      <c r="B152" s="154">
        <v>4670</v>
      </c>
      <c r="C152" s="49" t="s">
        <v>3262</v>
      </c>
      <c r="D152" s="108"/>
      <c r="E152" s="109"/>
      <c r="F152" s="109"/>
      <c r="G152" s="41"/>
      <c r="H152" s="1"/>
      <c r="I152" s="1"/>
      <c r="J152" s="159"/>
      <c r="K152" s="173"/>
      <c r="L152" s="160"/>
      <c r="M152" s="159"/>
      <c r="N152" s="159"/>
      <c r="O152" s="159"/>
      <c r="P152" s="159"/>
      <c r="Q152" s="40"/>
      <c r="R152" s="41"/>
      <c r="S152" s="58"/>
      <c r="T152" s="58"/>
      <c r="U152" s="58"/>
      <c r="V152" s="58"/>
      <c r="W152" s="58"/>
      <c r="X152" s="158"/>
      <c r="Y152" s="74"/>
      <c r="Z152" s="304" t="s">
        <v>2230</v>
      </c>
      <c r="AA152" s="305"/>
      <c r="AB152" s="305"/>
      <c r="AC152" s="305"/>
      <c r="AD152" s="305"/>
      <c r="AE152" s="306"/>
      <c r="AF152" s="45" t="s">
        <v>2244</v>
      </c>
      <c r="AG152" s="46"/>
      <c r="AH152" s="46"/>
      <c r="AI152" s="46"/>
      <c r="AJ152" s="46"/>
      <c r="AK152" s="46"/>
      <c r="AL152" s="46"/>
      <c r="AM152" s="46"/>
      <c r="AN152" s="46"/>
      <c r="AO152" s="53" t="s">
        <v>2224</v>
      </c>
      <c r="AP152" s="25">
        <v>0.7</v>
      </c>
      <c r="AQ152" s="67"/>
      <c r="AR152" s="58"/>
      <c r="AS152" s="159"/>
      <c r="AT152" s="203"/>
      <c r="AU152" s="89">
        <f>ROUND(L153*AP152,0)</f>
        <v>498</v>
      </c>
      <c r="AV152" s="9"/>
    </row>
    <row r="153" spans="1:48" ht="14.25" customHeight="1" x14ac:dyDescent="0.3">
      <c r="A153" s="6">
        <v>22</v>
      </c>
      <c r="B153" s="154" t="s">
        <v>515</v>
      </c>
      <c r="C153" s="49" t="s">
        <v>3261</v>
      </c>
      <c r="D153" s="108"/>
      <c r="E153" s="109"/>
      <c r="F153" s="109"/>
      <c r="G153" s="41"/>
      <c r="H153" s="1"/>
      <c r="I153" s="1"/>
      <c r="J153" s="159"/>
      <c r="K153" s="173"/>
      <c r="L153" s="174">
        <v>712</v>
      </c>
      <c r="M153" s="1" t="s">
        <v>1860</v>
      </c>
      <c r="N153" s="159"/>
      <c r="O153" s="159"/>
      <c r="P153" s="169"/>
      <c r="Q153" s="40"/>
      <c r="R153" s="41"/>
      <c r="S153" s="58"/>
      <c r="T153" s="58"/>
      <c r="U153" s="58"/>
      <c r="V153" s="58"/>
      <c r="W153" s="58"/>
      <c r="X153" s="158"/>
      <c r="Y153" s="74"/>
      <c r="Z153" s="307"/>
      <c r="AA153" s="308"/>
      <c r="AB153" s="308"/>
      <c r="AC153" s="308"/>
      <c r="AD153" s="308"/>
      <c r="AE153" s="309"/>
      <c r="AF153" s="62" t="s">
        <v>2248</v>
      </c>
      <c r="AG153" s="62"/>
      <c r="AH153" s="62"/>
      <c r="AI153" s="62"/>
      <c r="AJ153" s="62"/>
      <c r="AK153" s="62"/>
      <c r="AL153" s="62"/>
      <c r="AM153" s="62"/>
      <c r="AN153" s="62"/>
      <c r="AO153" s="50" t="s">
        <v>1</v>
      </c>
      <c r="AP153" s="142">
        <v>0.5</v>
      </c>
      <c r="AQ153" s="67"/>
      <c r="AR153" s="58"/>
      <c r="AS153" s="156"/>
      <c r="AT153" s="155"/>
      <c r="AU153" s="89">
        <f>ROUND(L153*AP153,0)</f>
        <v>356</v>
      </c>
      <c r="AV153" s="9"/>
    </row>
    <row r="154" spans="1:48" ht="14.25" customHeight="1" x14ac:dyDescent="0.3">
      <c r="A154" s="6">
        <v>22</v>
      </c>
      <c r="B154" s="154">
        <v>4671</v>
      </c>
      <c r="C154" s="49" t="s">
        <v>3260</v>
      </c>
      <c r="D154" s="108"/>
      <c r="E154" s="109"/>
      <c r="F154" s="109"/>
      <c r="G154" s="41"/>
      <c r="H154" s="1"/>
      <c r="I154" s="1"/>
      <c r="J154" s="159"/>
      <c r="K154" s="173"/>
      <c r="L154" s="160"/>
      <c r="M154" s="159"/>
      <c r="N154" s="159"/>
      <c r="O154" s="159"/>
      <c r="P154" s="169"/>
      <c r="Q154" s="40"/>
      <c r="R154" s="166" t="s">
        <v>2234</v>
      </c>
      <c r="S154" s="62"/>
      <c r="T154" s="62"/>
      <c r="U154" s="62"/>
      <c r="V154" s="62"/>
      <c r="W154" s="62"/>
      <c r="X154" s="168"/>
      <c r="Y154" s="167"/>
      <c r="Z154" s="45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23"/>
      <c r="AQ154" s="67"/>
      <c r="AR154" s="58"/>
      <c r="AS154" s="156"/>
      <c r="AT154" s="155"/>
      <c r="AU154" s="89">
        <f>ROUND(L153*X156,0)</f>
        <v>687</v>
      </c>
      <c r="AV154" s="9"/>
    </row>
    <row r="155" spans="1:48" ht="14.25" customHeight="1" x14ac:dyDescent="0.3">
      <c r="A155" s="6">
        <v>22</v>
      </c>
      <c r="B155" s="154">
        <v>4672</v>
      </c>
      <c r="C155" s="49" t="s">
        <v>3259</v>
      </c>
      <c r="D155" s="108"/>
      <c r="E155" s="109"/>
      <c r="F155" s="109"/>
      <c r="G155" s="41"/>
      <c r="H155" s="1"/>
      <c r="I155" s="1"/>
      <c r="J155" s="159"/>
      <c r="K155" s="173"/>
      <c r="L155" s="160"/>
      <c r="M155" s="159"/>
      <c r="N155" s="159"/>
      <c r="O155" s="159"/>
      <c r="P155" s="169"/>
      <c r="Q155" s="40"/>
      <c r="R155" s="67" t="s">
        <v>2231</v>
      </c>
      <c r="S155" s="58"/>
      <c r="T155" s="58"/>
      <c r="U155" s="58"/>
      <c r="V155" s="58"/>
      <c r="W155" s="58"/>
      <c r="X155" s="158"/>
      <c r="Y155" s="74"/>
      <c r="Z155" s="304" t="s">
        <v>2230</v>
      </c>
      <c r="AA155" s="305"/>
      <c r="AB155" s="305"/>
      <c r="AC155" s="305"/>
      <c r="AD155" s="305"/>
      <c r="AE155" s="306"/>
      <c r="AF155" s="62" t="s">
        <v>2244</v>
      </c>
      <c r="AG155" s="62"/>
      <c r="AH155" s="62"/>
      <c r="AI155" s="62"/>
      <c r="AJ155" s="62"/>
      <c r="AK155" s="62"/>
      <c r="AL155" s="62"/>
      <c r="AM155" s="62"/>
      <c r="AN155" s="62"/>
      <c r="AO155" s="50" t="s">
        <v>2224</v>
      </c>
      <c r="AP155" s="25">
        <v>0.7</v>
      </c>
      <c r="AQ155" s="67"/>
      <c r="AR155" s="58"/>
      <c r="AS155" s="159"/>
      <c r="AT155" s="203"/>
      <c r="AU155" s="89">
        <f>ROUND(ROUND(L153*X156,0)*AP155,0)</f>
        <v>481</v>
      </c>
      <c r="AV155" s="9"/>
    </row>
    <row r="156" spans="1:48" ht="14.25" customHeight="1" x14ac:dyDescent="0.3">
      <c r="A156" s="6">
        <v>22</v>
      </c>
      <c r="B156" s="154" t="s">
        <v>514</v>
      </c>
      <c r="C156" s="49" t="s">
        <v>3258</v>
      </c>
      <c r="D156" s="108"/>
      <c r="E156" s="109"/>
      <c r="F156" s="109"/>
      <c r="G156" s="41"/>
      <c r="H156" s="1"/>
      <c r="I156" s="1"/>
      <c r="J156" s="159"/>
      <c r="K156" s="173"/>
      <c r="L156" s="160"/>
      <c r="M156" s="159"/>
      <c r="N156" s="159"/>
      <c r="O156" s="159"/>
      <c r="P156" s="169"/>
      <c r="Q156" s="40"/>
      <c r="R156" s="67"/>
      <c r="S156" s="58"/>
      <c r="T156" s="58"/>
      <c r="U156" s="58"/>
      <c r="V156" s="58"/>
      <c r="W156" s="127" t="s">
        <v>2224</v>
      </c>
      <c r="X156" s="150">
        <v>0.96499999999999997</v>
      </c>
      <c r="Y156" s="74"/>
      <c r="Z156" s="307"/>
      <c r="AA156" s="308"/>
      <c r="AB156" s="308"/>
      <c r="AC156" s="308"/>
      <c r="AD156" s="308"/>
      <c r="AE156" s="309"/>
      <c r="AF156" s="62" t="s">
        <v>2248</v>
      </c>
      <c r="AG156" s="62"/>
      <c r="AH156" s="62"/>
      <c r="AI156" s="62"/>
      <c r="AJ156" s="62"/>
      <c r="AK156" s="62"/>
      <c r="AL156" s="62"/>
      <c r="AM156" s="62"/>
      <c r="AN156" s="62"/>
      <c r="AO156" s="50" t="s">
        <v>1</v>
      </c>
      <c r="AP156" s="142">
        <v>0.5</v>
      </c>
      <c r="AQ156" s="13"/>
      <c r="AR156" s="7"/>
      <c r="AS156" s="146"/>
      <c r="AT156" s="145"/>
      <c r="AU156" s="89">
        <f>ROUND(ROUND(L153*X156,0)*AP156,0)</f>
        <v>344</v>
      </c>
      <c r="AV156" s="9"/>
    </row>
    <row r="157" spans="1:48" ht="14.25" customHeight="1" x14ac:dyDescent="0.3">
      <c r="A157" s="6">
        <v>22</v>
      </c>
      <c r="B157" s="154" t="s">
        <v>513</v>
      </c>
      <c r="C157" s="49" t="s">
        <v>3257</v>
      </c>
      <c r="D157" s="108"/>
      <c r="E157" s="109"/>
      <c r="F157" s="109"/>
      <c r="G157" s="41"/>
      <c r="H157" s="1"/>
      <c r="I157" s="1"/>
      <c r="J157" s="159"/>
      <c r="K157" s="41"/>
      <c r="L157" s="160"/>
      <c r="M157" s="159"/>
      <c r="N157" s="159"/>
      <c r="O157" s="159"/>
      <c r="P157" s="169"/>
      <c r="Q157" s="40"/>
      <c r="R157" s="47"/>
      <c r="S157" s="50"/>
      <c r="T157" s="50"/>
      <c r="U157" s="50"/>
      <c r="V157" s="50"/>
      <c r="W157" s="50"/>
      <c r="X157" s="52"/>
      <c r="Y157" s="171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2"/>
      <c r="AQ157" s="310" t="s">
        <v>2255</v>
      </c>
      <c r="AR157" s="311"/>
      <c r="AS157" s="311"/>
      <c r="AT157" s="312"/>
      <c r="AU157" s="89">
        <f>ROUND(L153,0)-AQ160</f>
        <v>707</v>
      </c>
      <c r="AV157" s="9"/>
    </row>
    <row r="158" spans="1:48" ht="14.25" customHeight="1" x14ac:dyDescent="0.3">
      <c r="A158" s="6">
        <v>22</v>
      </c>
      <c r="B158" s="154" t="s">
        <v>512</v>
      </c>
      <c r="C158" s="49" t="s">
        <v>3256</v>
      </c>
      <c r="D158" s="108"/>
      <c r="E158" s="109"/>
      <c r="F158" s="109"/>
      <c r="G158" s="41"/>
      <c r="H158" s="1"/>
      <c r="I158" s="1"/>
      <c r="J158" s="159"/>
      <c r="K158" s="173"/>
      <c r="L158" s="160"/>
      <c r="M158" s="159"/>
      <c r="N158" s="159"/>
      <c r="O158" s="159"/>
      <c r="P158" s="159"/>
      <c r="Q158" s="40"/>
      <c r="R158" s="41"/>
      <c r="S158" s="58"/>
      <c r="T158" s="58"/>
      <c r="U158" s="58"/>
      <c r="V158" s="58"/>
      <c r="W158" s="58"/>
      <c r="X158" s="158"/>
      <c r="Y158" s="74"/>
      <c r="Z158" s="304" t="s">
        <v>2230</v>
      </c>
      <c r="AA158" s="305"/>
      <c r="AB158" s="305"/>
      <c r="AC158" s="305"/>
      <c r="AD158" s="305"/>
      <c r="AE158" s="306"/>
      <c r="AF158" s="45" t="s">
        <v>2244</v>
      </c>
      <c r="AG158" s="46"/>
      <c r="AH158" s="46"/>
      <c r="AI158" s="46"/>
      <c r="AJ158" s="46"/>
      <c r="AK158" s="46"/>
      <c r="AL158" s="46"/>
      <c r="AM158" s="46"/>
      <c r="AN158" s="46"/>
      <c r="AO158" s="53" t="s">
        <v>2224</v>
      </c>
      <c r="AP158" s="25">
        <v>0.7</v>
      </c>
      <c r="AQ158" s="313"/>
      <c r="AR158" s="314"/>
      <c r="AS158" s="314"/>
      <c r="AT158" s="315"/>
      <c r="AU158" s="89">
        <f>ROUND(L153*AP158,0)-AQ160</f>
        <v>493</v>
      </c>
      <c r="AV158" s="9"/>
    </row>
    <row r="159" spans="1:48" ht="14.25" customHeight="1" x14ac:dyDescent="0.3">
      <c r="A159" s="6">
        <v>22</v>
      </c>
      <c r="B159" s="154" t="s">
        <v>511</v>
      </c>
      <c r="C159" s="49" t="s">
        <v>3255</v>
      </c>
      <c r="D159" s="108"/>
      <c r="E159" s="109"/>
      <c r="F159" s="109"/>
      <c r="G159" s="41"/>
      <c r="H159" s="1"/>
      <c r="I159" s="1"/>
      <c r="J159" s="159"/>
      <c r="K159" s="173"/>
      <c r="L159" s="196"/>
      <c r="M159" s="1"/>
      <c r="N159" s="159"/>
      <c r="O159" s="159"/>
      <c r="P159" s="169"/>
      <c r="Q159" s="40"/>
      <c r="R159" s="41"/>
      <c r="S159" s="58"/>
      <c r="T159" s="58"/>
      <c r="U159" s="58"/>
      <c r="V159" s="58"/>
      <c r="W159" s="58"/>
      <c r="X159" s="158"/>
      <c r="Y159" s="74"/>
      <c r="Z159" s="307"/>
      <c r="AA159" s="308"/>
      <c r="AB159" s="308"/>
      <c r="AC159" s="308"/>
      <c r="AD159" s="308"/>
      <c r="AE159" s="309"/>
      <c r="AF159" s="62" t="s">
        <v>2248</v>
      </c>
      <c r="AG159" s="62"/>
      <c r="AH159" s="62"/>
      <c r="AI159" s="62"/>
      <c r="AJ159" s="62"/>
      <c r="AK159" s="62"/>
      <c r="AL159" s="62"/>
      <c r="AM159" s="62"/>
      <c r="AN159" s="62"/>
      <c r="AO159" s="50" t="s">
        <v>1</v>
      </c>
      <c r="AP159" s="142">
        <v>0.5</v>
      </c>
      <c r="AQ159" s="313"/>
      <c r="AR159" s="314"/>
      <c r="AS159" s="314"/>
      <c r="AT159" s="315"/>
      <c r="AU159" s="89">
        <f>ROUND(L153*AP159,0)-AQ160</f>
        <v>351</v>
      </c>
      <c r="AV159" s="9"/>
    </row>
    <row r="160" spans="1:48" ht="14.25" customHeight="1" x14ac:dyDescent="0.3">
      <c r="A160" s="6">
        <v>22</v>
      </c>
      <c r="B160" s="154" t="s">
        <v>510</v>
      </c>
      <c r="C160" s="49" t="s">
        <v>3254</v>
      </c>
      <c r="D160" s="108"/>
      <c r="E160" s="109"/>
      <c r="F160" s="109"/>
      <c r="G160" s="41"/>
      <c r="H160" s="1"/>
      <c r="I160" s="1"/>
      <c r="J160" s="159"/>
      <c r="K160" s="173"/>
      <c r="L160" s="160"/>
      <c r="M160" s="159"/>
      <c r="N160" s="159"/>
      <c r="O160" s="159"/>
      <c r="P160" s="169"/>
      <c r="Q160" s="40"/>
      <c r="R160" s="166" t="s">
        <v>2234</v>
      </c>
      <c r="S160" s="62"/>
      <c r="T160" s="62"/>
      <c r="U160" s="62"/>
      <c r="V160" s="62"/>
      <c r="W160" s="62"/>
      <c r="X160" s="168"/>
      <c r="Y160" s="167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168"/>
      <c r="AQ160" s="163">
        <v>5</v>
      </c>
      <c r="AR160" s="162" t="s">
        <v>2897</v>
      </c>
      <c r="AS160" s="162"/>
      <c r="AT160" s="161"/>
      <c r="AU160" s="89">
        <f>ROUND(L153*X162,0)-AQ160</f>
        <v>682</v>
      </c>
      <c r="AV160" s="9"/>
    </row>
    <row r="161" spans="1:48" ht="14.25" customHeight="1" x14ac:dyDescent="0.3">
      <c r="A161" s="6">
        <v>22</v>
      </c>
      <c r="B161" s="154" t="s">
        <v>509</v>
      </c>
      <c r="C161" s="49" t="s">
        <v>3253</v>
      </c>
      <c r="D161" s="108"/>
      <c r="E161" s="109"/>
      <c r="F161" s="109"/>
      <c r="G161" s="41"/>
      <c r="H161" s="1"/>
      <c r="I161" s="1"/>
      <c r="J161" s="159"/>
      <c r="K161" s="173"/>
      <c r="L161" s="160"/>
      <c r="M161" s="159"/>
      <c r="N161" s="159"/>
      <c r="O161" s="159"/>
      <c r="P161" s="169"/>
      <c r="Q161" s="40"/>
      <c r="R161" s="67" t="s">
        <v>2231</v>
      </c>
      <c r="S161" s="58"/>
      <c r="T161" s="58"/>
      <c r="U161" s="58"/>
      <c r="V161" s="58"/>
      <c r="W161" s="58"/>
      <c r="X161" s="158"/>
      <c r="Y161" s="74"/>
      <c r="Z161" s="304" t="s">
        <v>2230</v>
      </c>
      <c r="AA161" s="305"/>
      <c r="AB161" s="305"/>
      <c r="AC161" s="305"/>
      <c r="AD161" s="305"/>
      <c r="AE161" s="306"/>
      <c r="AF161" s="45" t="s">
        <v>2244</v>
      </c>
      <c r="AG161" s="46"/>
      <c r="AH161" s="46"/>
      <c r="AI161" s="46"/>
      <c r="AJ161" s="46"/>
      <c r="AK161" s="46"/>
      <c r="AL161" s="46"/>
      <c r="AM161" s="46"/>
      <c r="AN161" s="46"/>
      <c r="AO161" s="53" t="s">
        <v>2224</v>
      </c>
      <c r="AP161" s="25">
        <v>0.7</v>
      </c>
      <c r="AQ161" s="157"/>
      <c r="AR161" s="156"/>
      <c r="AS161" s="156"/>
      <c r="AT161" s="155"/>
      <c r="AU161" s="89">
        <f>ROUND(ROUND(L153*X162,0)*AP161,0)-AQ160</f>
        <v>476</v>
      </c>
      <c r="AV161" s="9"/>
    </row>
    <row r="162" spans="1:48" ht="14.25" customHeight="1" x14ac:dyDescent="0.3">
      <c r="A162" s="6">
        <v>22</v>
      </c>
      <c r="B162" s="154" t="s">
        <v>508</v>
      </c>
      <c r="C162" s="49" t="s">
        <v>3252</v>
      </c>
      <c r="D162" s="108"/>
      <c r="E162" s="109"/>
      <c r="F162" s="109"/>
      <c r="G162" s="41"/>
      <c r="H162" s="1"/>
      <c r="I162" s="1"/>
      <c r="J162" s="159"/>
      <c r="K162" s="173"/>
      <c r="L162" s="160"/>
      <c r="M162" s="159"/>
      <c r="N162" s="159"/>
      <c r="O162" s="159"/>
      <c r="P162" s="169"/>
      <c r="Q162" s="40"/>
      <c r="R162" s="13"/>
      <c r="S162" s="7"/>
      <c r="T162" s="7"/>
      <c r="U162" s="7"/>
      <c r="V162" s="7"/>
      <c r="W162" s="107" t="s">
        <v>2224</v>
      </c>
      <c r="X162" s="150">
        <v>0.96499999999999997</v>
      </c>
      <c r="Y162" s="149"/>
      <c r="Z162" s="307"/>
      <c r="AA162" s="308"/>
      <c r="AB162" s="308"/>
      <c r="AC162" s="308"/>
      <c r="AD162" s="308"/>
      <c r="AE162" s="309"/>
      <c r="AF162" s="62" t="s">
        <v>2248</v>
      </c>
      <c r="AG162" s="62"/>
      <c r="AH162" s="62"/>
      <c r="AI162" s="62"/>
      <c r="AJ162" s="62"/>
      <c r="AK162" s="62"/>
      <c r="AL162" s="62"/>
      <c r="AM162" s="62"/>
      <c r="AN162" s="62"/>
      <c r="AO162" s="50" t="s">
        <v>1</v>
      </c>
      <c r="AP162" s="142">
        <v>0.5</v>
      </c>
      <c r="AQ162" s="172"/>
      <c r="AR162" s="146"/>
      <c r="AS162" s="146"/>
      <c r="AT162" s="145"/>
      <c r="AU162" s="89">
        <f>ROUND(ROUND(L153*X162,0)*AP162,0)-AQ160</f>
        <v>339</v>
      </c>
      <c r="AV162" s="9"/>
    </row>
    <row r="163" spans="1:48" ht="14.25" customHeight="1" x14ac:dyDescent="0.3">
      <c r="A163" s="6">
        <v>22</v>
      </c>
      <c r="B163" s="154">
        <v>4681</v>
      </c>
      <c r="C163" s="49" t="s">
        <v>3251</v>
      </c>
      <c r="D163" s="108"/>
      <c r="E163" s="109"/>
      <c r="F163" s="109"/>
      <c r="G163" s="298" t="s">
        <v>2648</v>
      </c>
      <c r="H163" s="299"/>
      <c r="I163" s="299"/>
      <c r="J163" s="300"/>
      <c r="K163" s="47" t="s">
        <v>2513</v>
      </c>
      <c r="L163" s="36"/>
      <c r="M163" s="30"/>
      <c r="N163" s="30"/>
      <c r="O163" s="30"/>
      <c r="P163" s="184"/>
      <c r="Q163" s="48"/>
      <c r="R163" s="47"/>
      <c r="S163" s="50"/>
      <c r="T163" s="50"/>
      <c r="U163" s="50"/>
      <c r="V163" s="50"/>
      <c r="W163" s="50"/>
      <c r="X163" s="52"/>
      <c r="Y163" s="171"/>
      <c r="Z163" s="204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27"/>
      <c r="AQ163" s="187"/>
      <c r="AR163" s="50"/>
      <c r="AS163" s="165"/>
      <c r="AT163" s="175"/>
      <c r="AU163" s="89">
        <f>ROUND(L165,0)</f>
        <v>455</v>
      </c>
      <c r="AV163" s="9"/>
    </row>
    <row r="164" spans="1:48" ht="14.25" customHeight="1" x14ac:dyDescent="0.3">
      <c r="A164" s="6">
        <v>22</v>
      </c>
      <c r="B164" s="154">
        <v>4682</v>
      </c>
      <c r="C164" s="49" t="s">
        <v>3250</v>
      </c>
      <c r="D164" s="108"/>
      <c r="E164" s="109"/>
      <c r="F164" s="109"/>
      <c r="G164" s="301"/>
      <c r="H164" s="302"/>
      <c r="I164" s="302"/>
      <c r="J164" s="303"/>
      <c r="K164" s="41" t="s">
        <v>2511</v>
      </c>
      <c r="L164" s="33"/>
      <c r="M164" s="1"/>
      <c r="N164" s="1"/>
      <c r="O164" s="1"/>
      <c r="P164" s="159"/>
      <c r="Q164" s="40"/>
      <c r="R164" s="41"/>
      <c r="S164" s="58"/>
      <c r="T164" s="58"/>
      <c r="U164" s="58"/>
      <c r="V164" s="58"/>
      <c r="W164" s="58"/>
      <c r="X164" s="158"/>
      <c r="Y164" s="74"/>
      <c r="Z164" s="304" t="s">
        <v>2230</v>
      </c>
      <c r="AA164" s="305"/>
      <c r="AB164" s="305"/>
      <c r="AC164" s="305"/>
      <c r="AD164" s="305"/>
      <c r="AE164" s="306"/>
      <c r="AF164" s="45" t="s">
        <v>2244</v>
      </c>
      <c r="AG164" s="46"/>
      <c r="AH164" s="46"/>
      <c r="AI164" s="46"/>
      <c r="AJ164" s="46"/>
      <c r="AK164" s="46"/>
      <c r="AL164" s="46"/>
      <c r="AM164" s="46"/>
      <c r="AN164" s="46"/>
      <c r="AO164" s="53" t="s">
        <v>2224</v>
      </c>
      <c r="AP164" s="25">
        <v>0.7</v>
      </c>
      <c r="AQ164" s="67"/>
      <c r="AR164" s="58"/>
      <c r="AS164" s="159"/>
      <c r="AT164" s="203"/>
      <c r="AU164" s="89">
        <f>ROUND(L165*AP164,0)</f>
        <v>319</v>
      </c>
      <c r="AV164" s="9"/>
    </row>
    <row r="165" spans="1:48" ht="14.25" customHeight="1" x14ac:dyDescent="0.3">
      <c r="A165" s="6">
        <v>22</v>
      </c>
      <c r="B165" s="154" t="s">
        <v>507</v>
      </c>
      <c r="C165" s="49" t="s">
        <v>3249</v>
      </c>
      <c r="D165" s="108"/>
      <c r="E165" s="109"/>
      <c r="F165" s="109"/>
      <c r="G165" s="301"/>
      <c r="H165" s="302"/>
      <c r="I165" s="302"/>
      <c r="J165" s="303"/>
      <c r="K165" s="41"/>
      <c r="L165" s="174">
        <v>455</v>
      </c>
      <c r="M165" s="1" t="s">
        <v>1860</v>
      </c>
      <c r="N165" s="1"/>
      <c r="O165" s="1"/>
      <c r="P165" s="169"/>
      <c r="Q165" s="40"/>
      <c r="R165" s="41"/>
      <c r="S165" s="58"/>
      <c r="T165" s="58"/>
      <c r="U165" s="58"/>
      <c r="V165" s="58"/>
      <c r="W165" s="58"/>
      <c r="X165" s="158"/>
      <c r="Y165" s="74"/>
      <c r="Z165" s="307"/>
      <c r="AA165" s="308"/>
      <c r="AB165" s="308"/>
      <c r="AC165" s="308"/>
      <c r="AD165" s="308"/>
      <c r="AE165" s="309"/>
      <c r="AF165" s="62" t="s">
        <v>2248</v>
      </c>
      <c r="AG165" s="62"/>
      <c r="AH165" s="62"/>
      <c r="AI165" s="62"/>
      <c r="AJ165" s="62"/>
      <c r="AK165" s="62"/>
      <c r="AL165" s="62"/>
      <c r="AM165" s="62"/>
      <c r="AN165" s="62"/>
      <c r="AO165" s="50" t="s">
        <v>1</v>
      </c>
      <c r="AP165" s="142">
        <v>0.5</v>
      </c>
      <c r="AQ165" s="67"/>
      <c r="AR165" s="58"/>
      <c r="AS165" s="156"/>
      <c r="AT165" s="155"/>
      <c r="AU165" s="89">
        <f>ROUND(L165*AP165,0)</f>
        <v>228</v>
      </c>
      <c r="AV165" s="9"/>
    </row>
    <row r="166" spans="1:48" ht="14.25" customHeight="1" x14ac:dyDescent="0.3">
      <c r="A166" s="6">
        <v>22</v>
      </c>
      <c r="B166" s="154">
        <v>4683</v>
      </c>
      <c r="C166" s="49" t="s">
        <v>3248</v>
      </c>
      <c r="D166" s="108"/>
      <c r="E166" s="109"/>
      <c r="F166" s="109"/>
      <c r="G166" s="108"/>
      <c r="H166" s="109"/>
      <c r="I166" s="109"/>
      <c r="J166" s="110"/>
      <c r="K166" s="41"/>
      <c r="L166" s="33"/>
      <c r="M166" s="1"/>
      <c r="N166" s="1"/>
      <c r="O166" s="1"/>
      <c r="P166" s="181"/>
      <c r="Q166" s="40"/>
      <c r="R166" s="166" t="s">
        <v>2234</v>
      </c>
      <c r="S166" s="62"/>
      <c r="T166" s="62"/>
      <c r="U166" s="62"/>
      <c r="V166" s="62"/>
      <c r="W166" s="62"/>
      <c r="X166" s="168"/>
      <c r="Y166" s="167"/>
      <c r="Z166" s="45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23"/>
      <c r="AQ166" s="67"/>
      <c r="AR166" s="58"/>
      <c r="AS166" s="156"/>
      <c r="AT166" s="155"/>
      <c r="AU166" s="89">
        <f>ROUND(L165*X168,0)</f>
        <v>439</v>
      </c>
      <c r="AV166" s="9"/>
    </row>
    <row r="167" spans="1:48" ht="14.25" customHeight="1" x14ac:dyDescent="0.3">
      <c r="A167" s="6">
        <v>22</v>
      </c>
      <c r="B167" s="154">
        <v>4684</v>
      </c>
      <c r="C167" s="49" t="s">
        <v>3247</v>
      </c>
      <c r="D167" s="108"/>
      <c r="E167" s="109"/>
      <c r="F167" s="109"/>
      <c r="G167" s="41"/>
      <c r="H167" s="1"/>
      <c r="I167" s="1"/>
      <c r="J167" s="1"/>
      <c r="K167" s="173"/>
      <c r="L167" s="160"/>
      <c r="M167" s="159"/>
      <c r="N167" s="159"/>
      <c r="O167" s="1"/>
      <c r="P167" s="181"/>
      <c r="Q167" s="40"/>
      <c r="R167" s="67" t="s">
        <v>2231</v>
      </c>
      <c r="S167" s="58"/>
      <c r="T167" s="58"/>
      <c r="U167" s="58"/>
      <c r="V167" s="58"/>
      <c r="W167" s="58"/>
      <c r="X167" s="158"/>
      <c r="Y167" s="74"/>
      <c r="Z167" s="304" t="s">
        <v>2230</v>
      </c>
      <c r="AA167" s="305"/>
      <c r="AB167" s="305"/>
      <c r="AC167" s="305"/>
      <c r="AD167" s="305"/>
      <c r="AE167" s="306"/>
      <c r="AF167" s="62" t="s">
        <v>2244</v>
      </c>
      <c r="AG167" s="62"/>
      <c r="AH167" s="62"/>
      <c r="AI167" s="62"/>
      <c r="AJ167" s="62"/>
      <c r="AK167" s="62"/>
      <c r="AL167" s="62"/>
      <c r="AM167" s="62"/>
      <c r="AN167" s="62"/>
      <c r="AO167" s="50" t="s">
        <v>2224</v>
      </c>
      <c r="AP167" s="25">
        <v>0.7</v>
      </c>
      <c r="AQ167" s="67"/>
      <c r="AR167" s="58"/>
      <c r="AS167" s="159"/>
      <c r="AT167" s="203"/>
      <c r="AU167" s="89">
        <f>ROUND(ROUND(L165*X168,0)*AP167,0)</f>
        <v>307</v>
      </c>
      <c r="AV167" s="9"/>
    </row>
    <row r="168" spans="1:48" ht="14.25" customHeight="1" x14ac:dyDescent="0.3">
      <c r="A168" s="6">
        <v>22</v>
      </c>
      <c r="B168" s="154" t="s">
        <v>506</v>
      </c>
      <c r="C168" s="49" t="s">
        <v>3246</v>
      </c>
      <c r="D168" s="108"/>
      <c r="E168" s="109"/>
      <c r="F168" s="109"/>
      <c r="G168" s="41"/>
      <c r="H168" s="1"/>
      <c r="I168" s="1"/>
      <c r="J168" s="1"/>
      <c r="K168" s="173"/>
      <c r="L168" s="160"/>
      <c r="M168" s="159"/>
      <c r="N168" s="159"/>
      <c r="O168" s="1"/>
      <c r="P168" s="181"/>
      <c r="Q168" s="40"/>
      <c r="R168" s="67"/>
      <c r="S168" s="58"/>
      <c r="T168" s="58"/>
      <c r="U168" s="58"/>
      <c r="V168" s="58"/>
      <c r="W168" s="127" t="s">
        <v>2224</v>
      </c>
      <c r="X168" s="150">
        <v>0.96499999999999997</v>
      </c>
      <c r="Y168" s="74"/>
      <c r="Z168" s="307"/>
      <c r="AA168" s="308"/>
      <c r="AB168" s="308"/>
      <c r="AC168" s="308"/>
      <c r="AD168" s="308"/>
      <c r="AE168" s="309"/>
      <c r="AF168" s="62" t="s">
        <v>2248</v>
      </c>
      <c r="AG168" s="62"/>
      <c r="AH168" s="62"/>
      <c r="AI168" s="62"/>
      <c r="AJ168" s="62"/>
      <c r="AK168" s="62"/>
      <c r="AL168" s="62"/>
      <c r="AM168" s="62"/>
      <c r="AN168" s="62"/>
      <c r="AO168" s="50" t="s">
        <v>1</v>
      </c>
      <c r="AP168" s="142">
        <v>0.5</v>
      </c>
      <c r="AQ168" s="13"/>
      <c r="AR168" s="7"/>
      <c r="AS168" s="146"/>
      <c r="AT168" s="145"/>
      <c r="AU168" s="89">
        <f>ROUND(ROUND(L165*X168,0)*AP168,0)</f>
        <v>220</v>
      </c>
      <c r="AV168" s="9"/>
    </row>
    <row r="169" spans="1:48" ht="14.25" customHeight="1" x14ac:dyDescent="0.3">
      <c r="A169" s="6">
        <v>22</v>
      </c>
      <c r="B169" s="154" t="s">
        <v>505</v>
      </c>
      <c r="C169" s="49" t="s">
        <v>3245</v>
      </c>
      <c r="D169" s="108"/>
      <c r="E169" s="109"/>
      <c r="F169" s="109"/>
      <c r="G169" s="55"/>
      <c r="H169" s="54"/>
      <c r="I169" s="54"/>
      <c r="J169" s="54"/>
      <c r="K169" s="41"/>
      <c r="L169" s="33"/>
      <c r="M169" s="1"/>
      <c r="N169" s="1"/>
      <c r="O169" s="1"/>
      <c r="P169" s="170"/>
      <c r="Q169" s="40"/>
      <c r="R169" s="47"/>
      <c r="S169" s="50"/>
      <c r="T169" s="50"/>
      <c r="U169" s="50"/>
      <c r="V169" s="50"/>
      <c r="W169" s="50"/>
      <c r="X169" s="52"/>
      <c r="Y169" s="171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2"/>
      <c r="AQ169" s="310" t="s">
        <v>2255</v>
      </c>
      <c r="AR169" s="311"/>
      <c r="AS169" s="311"/>
      <c r="AT169" s="312"/>
      <c r="AU169" s="89">
        <f>ROUND(L165,0)-AQ172</f>
        <v>450</v>
      </c>
      <c r="AV169" s="9"/>
    </row>
    <row r="170" spans="1:48" ht="14.25" customHeight="1" x14ac:dyDescent="0.3">
      <c r="A170" s="6">
        <v>22</v>
      </c>
      <c r="B170" s="154" t="s">
        <v>504</v>
      </c>
      <c r="C170" s="49" t="s">
        <v>3244</v>
      </c>
      <c r="D170" s="108"/>
      <c r="E170" s="109"/>
      <c r="F170" s="109"/>
      <c r="G170" s="55"/>
      <c r="H170" s="54"/>
      <c r="I170" s="54"/>
      <c r="J170" s="54"/>
      <c r="K170" s="41"/>
      <c r="L170" s="33"/>
      <c r="M170" s="1"/>
      <c r="N170" s="1"/>
      <c r="O170" s="1"/>
      <c r="P170" s="159"/>
      <c r="Q170" s="40"/>
      <c r="R170" s="41"/>
      <c r="S170" s="58"/>
      <c r="T170" s="58"/>
      <c r="U170" s="58"/>
      <c r="V170" s="58"/>
      <c r="W170" s="58"/>
      <c r="X170" s="158"/>
      <c r="Y170" s="74"/>
      <c r="Z170" s="304" t="s">
        <v>2230</v>
      </c>
      <c r="AA170" s="305"/>
      <c r="AB170" s="305"/>
      <c r="AC170" s="305"/>
      <c r="AD170" s="305"/>
      <c r="AE170" s="306"/>
      <c r="AF170" s="45" t="s">
        <v>2244</v>
      </c>
      <c r="AG170" s="46"/>
      <c r="AH170" s="46"/>
      <c r="AI170" s="46"/>
      <c r="AJ170" s="46"/>
      <c r="AK170" s="46"/>
      <c r="AL170" s="46"/>
      <c r="AM170" s="46"/>
      <c r="AN170" s="46"/>
      <c r="AO170" s="53" t="s">
        <v>2224</v>
      </c>
      <c r="AP170" s="25">
        <v>0.7</v>
      </c>
      <c r="AQ170" s="313"/>
      <c r="AR170" s="314"/>
      <c r="AS170" s="314"/>
      <c r="AT170" s="315"/>
      <c r="AU170" s="89">
        <f>ROUND(L165*AP170,0)-AQ172</f>
        <v>314</v>
      </c>
      <c r="AV170" s="9"/>
    </row>
    <row r="171" spans="1:48" ht="14.25" customHeight="1" x14ac:dyDescent="0.3">
      <c r="A171" s="6">
        <v>22</v>
      </c>
      <c r="B171" s="154" t="s">
        <v>503</v>
      </c>
      <c r="C171" s="49" t="s">
        <v>3243</v>
      </c>
      <c r="D171" s="108"/>
      <c r="E171" s="109"/>
      <c r="F171" s="109"/>
      <c r="G171" s="55"/>
      <c r="H171" s="54"/>
      <c r="I171" s="54"/>
      <c r="J171" s="54"/>
      <c r="K171" s="41"/>
      <c r="L171" s="196"/>
      <c r="M171" s="1"/>
      <c r="N171" s="1"/>
      <c r="O171" s="1"/>
      <c r="P171" s="169"/>
      <c r="Q171" s="40"/>
      <c r="R171" s="41"/>
      <c r="S171" s="58"/>
      <c r="T171" s="58"/>
      <c r="U171" s="58"/>
      <c r="V171" s="58"/>
      <c r="W171" s="58"/>
      <c r="X171" s="158"/>
      <c r="Y171" s="74"/>
      <c r="Z171" s="307"/>
      <c r="AA171" s="308"/>
      <c r="AB171" s="308"/>
      <c r="AC171" s="308"/>
      <c r="AD171" s="308"/>
      <c r="AE171" s="309"/>
      <c r="AF171" s="62" t="s">
        <v>2248</v>
      </c>
      <c r="AG171" s="62"/>
      <c r="AH171" s="62"/>
      <c r="AI171" s="62"/>
      <c r="AJ171" s="62"/>
      <c r="AK171" s="62"/>
      <c r="AL171" s="62"/>
      <c r="AM171" s="62"/>
      <c r="AN171" s="62"/>
      <c r="AO171" s="50" t="s">
        <v>1</v>
      </c>
      <c r="AP171" s="142">
        <v>0.5</v>
      </c>
      <c r="AQ171" s="313"/>
      <c r="AR171" s="314"/>
      <c r="AS171" s="314"/>
      <c r="AT171" s="315"/>
      <c r="AU171" s="89">
        <f>ROUND(L165*AP171,0)-AQ172</f>
        <v>223</v>
      </c>
      <c r="AV171" s="9"/>
    </row>
    <row r="172" spans="1:48" ht="14.25" customHeight="1" x14ac:dyDescent="0.3">
      <c r="A172" s="6">
        <v>22</v>
      </c>
      <c r="B172" s="154" t="s">
        <v>502</v>
      </c>
      <c r="C172" s="49" t="s">
        <v>3242</v>
      </c>
      <c r="D172" s="108"/>
      <c r="E172" s="109"/>
      <c r="F172" s="109"/>
      <c r="G172" s="55"/>
      <c r="H172" s="54"/>
      <c r="I172" s="54"/>
      <c r="J172" s="54"/>
      <c r="K172" s="41"/>
      <c r="L172" s="33"/>
      <c r="M172" s="1"/>
      <c r="N172" s="1"/>
      <c r="O172" s="1"/>
      <c r="P172" s="181"/>
      <c r="Q172" s="40"/>
      <c r="R172" s="166" t="s">
        <v>2234</v>
      </c>
      <c r="S172" s="62"/>
      <c r="T172" s="62"/>
      <c r="U172" s="62"/>
      <c r="V172" s="62"/>
      <c r="W172" s="62"/>
      <c r="X172" s="168"/>
      <c r="Y172" s="167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168"/>
      <c r="AQ172" s="163">
        <v>5</v>
      </c>
      <c r="AR172" s="162" t="s">
        <v>2897</v>
      </c>
      <c r="AS172" s="162"/>
      <c r="AT172" s="161"/>
      <c r="AU172" s="89">
        <f>ROUND(L165*X174,0)-AQ172</f>
        <v>434</v>
      </c>
      <c r="AV172" s="9"/>
    </row>
    <row r="173" spans="1:48" ht="14.25" customHeight="1" x14ac:dyDescent="0.3">
      <c r="A173" s="6">
        <v>22</v>
      </c>
      <c r="B173" s="154" t="s">
        <v>501</v>
      </c>
      <c r="C173" s="49" t="s">
        <v>3241</v>
      </c>
      <c r="D173" s="108"/>
      <c r="E173" s="109"/>
      <c r="F173" s="109"/>
      <c r="G173" s="41"/>
      <c r="H173" s="1"/>
      <c r="I173" s="1"/>
      <c r="J173" s="1"/>
      <c r="K173" s="173"/>
      <c r="L173" s="160"/>
      <c r="M173" s="159"/>
      <c r="N173" s="159"/>
      <c r="O173" s="1"/>
      <c r="P173" s="181"/>
      <c r="Q173" s="40"/>
      <c r="R173" s="67" t="s">
        <v>2231</v>
      </c>
      <c r="S173" s="58"/>
      <c r="T173" s="58"/>
      <c r="U173" s="58"/>
      <c r="V173" s="58"/>
      <c r="W173" s="58"/>
      <c r="X173" s="158"/>
      <c r="Y173" s="74"/>
      <c r="Z173" s="304" t="s">
        <v>2230</v>
      </c>
      <c r="AA173" s="305"/>
      <c r="AB173" s="305"/>
      <c r="AC173" s="305"/>
      <c r="AD173" s="305"/>
      <c r="AE173" s="306"/>
      <c r="AF173" s="45" t="s">
        <v>2244</v>
      </c>
      <c r="AG173" s="46"/>
      <c r="AH173" s="46"/>
      <c r="AI173" s="46"/>
      <c r="AJ173" s="46"/>
      <c r="AK173" s="46"/>
      <c r="AL173" s="46"/>
      <c r="AM173" s="46"/>
      <c r="AN173" s="46"/>
      <c r="AO173" s="53" t="s">
        <v>2224</v>
      </c>
      <c r="AP173" s="25">
        <v>0.7</v>
      </c>
      <c r="AQ173" s="157"/>
      <c r="AR173" s="156"/>
      <c r="AS173" s="156"/>
      <c r="AT173" s="155"/>
      <c r="AU173" s="89">
        <f>ROUND(ROUND(L165*X174,0)*AP173,0)-AQ172</f>
        <v>302</v>
      </c>
      <c r="AV173" s="9"/>
    </row>
    <row r="174" spans="1:48" ht="14.25" customHeight="1" x14ac:dyDescent="0.3">
      <c r="A174" s="6">
        <v>22</v>
      </c>
      <c r="B174" s="154" t="s">
        <v>500</v>
      </c>
      <c r="C174" s="49" t="s">
        <v>3240</v>
      </c>
      <c r="D174" s="108"/>
      <c r="E174" s="109"/>
      <c r="F174" s="109"/>
      <c r="G174" s="41"/>
      <c r="H174" s="1"/>
      <c r="I174" s="1"/>
      <c r="J174" s="1"/>
      <c r="K174" s="173"/>
      <c r="L174" s="160"/>
      <c r="M174" s="159"/>
      <c r="N174" s="159"/>
      <c r="O174" s="1"/>
      <c r="P174" s="181"/>
      <c r="Q174" s="40"/>
      <c r="R174" s="13"/>
      <c r="S174" s="7"/>
      <c r="T174" s="7"/>
      <c r="U174" s="7"/>
      <c r="V174" s="7"/>
      <c r="W174" s="107" t="s">
        <v>2224</v>
      </c>
      <c r="X174" s="150">
        <v>0.96499999999999997</v>
      </c>
      <c r="Y174" s="149"/>
      <c r="Z174" s="307"/>
      <c r="AA174" s="308"/>
      <c r="AB174" s="308"/>
      <c r="AC174" s="308"/>
      <c r="AD174" s="308"/>
      <c r="AE174" s="309"/>
      <c r="AF174" s="62" t="s">
        <v>2248</v>
      </c>
      <c r="AG174" s="62"/>
      <c r="AH174" s="62"/>
      <c r="AI174" s="62"/>
      <c r="AJ174" s="62"/>
      <c r="AK174" s="62"/>
      <c r="AL174" s="62"/>
      <c r="AM174" s="62"/>
      <c r="AN174" s="62"/>
      <c r="AO174" s="50" t="s">
        <v>1</v>
      </c>
      <c r="AP174" s="142">
        <v>0.5</v>
      </c>
      <c r="AQ174" s="172"/>
      <c r="AR174" s="146"/>
      <c r="AS174" s="146"/>
      <c r="AT174" s="145"/>
      <c r="AU174" s="89">
        <f>ROUND(ROUND(L165*X174,0)*AP174,0)-AQ172</f>
        <v>215</v>
      </c>
      <c r="AV174" s="9"/>
    </row>
    <row r="175" spans="1:48" ht="14.25" customHeight="1" x14ac:dyDescent="0.3">
      <c r="A175" s="6">
        <v>22</v>
      </c>
      <c r="B175" s="154">
        <v>4685</v>
      </c>
      <c r="C175" s="49" t="s">
        <v>3239</v>
      </c>
      <c r="D175" s="108"/>
      <c r="E175" s="109"/>
      <c r="F175" s="109"/>
      <c r="G175" s="41"/>
      <c r="H175" s="1"/>
      <c r="I175" s="1"/>
      <c r="J175" s="159"/>
      <c r="K175" s="47" t="s">
        <v>2499</v>
      </c>
      <c r="L175" s="164"/>
      <c r="M175" s="165"/>
      <c r="N175" s="165"/>
      <c r="O175" s="165"/>
      <c r="P175" s="186"/>
      <c r="Q175" s="48"/>
      <c r="R175" s="47"/>
      <c r="S175" s="50"/>
      <c r="T175" s="50"/>
      <c r="U175" s="50"/>
      <c r="V175" s="50"/>
      <c r="W175" s="50"/>
      <c r="X175" s="52"/>
      <c r="Y175" s="171"/>
      <c r="Z175" s="204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27"/>
      <c r="AQ175" s="187"/>
      <c r="AR175" s="50"/>
      <c r="AS175" s="165"/>
      <c r="AT175" s="175"/>
      <c r="AU175" s="89">
        <f>ROUND(L177,0)</f>
        <v>767</v>
      </c>
      <c r="AV175" s="9"/>
    </row>
    <row r="176" spans="1:48" ht="14.25" customHeight="1" x14ac:dyDescent="0.3">
      <c r="A176" s="6">
        <v>22</v>
      </c>
      <c r="B176" s="154">
        <v>4686</v>
      </c>
      <c r="C176" s="49" t="s">
        <v>3238</v>
      </c>
      <c r="D176" s="108"/>
      <c r="E176" s="109"/>
      <c r="F176" s="109"/>
      <c r="G176" s="41"/>
      <c r="H176" s="1"/>
      <c r="I176" s="1"/>
      <c r="J176" s="159"/>
      <c r="K176" s="173"/>
      <c r="L176" s="160"/>
      <c r="M176" s="159"/>
      <c r="N176" s="159"/>
      <c r="O176" s="159"/>
      <c r="P176" s="159"/>
      <c r="Q176" s="40"/>
      <c r="R176" s="41"/>
      <c r="S176" s="58"/>
      <c r="T176" s="58"/>
      <c r="U176" s="58"/>
      <c r="V176" s="58"/>
      <c r="W176" s="58"/>
      <c r="X176" s="158"/>
      <c r="Y176" s="74"/>
      <c r="Z176" s="304" t="s">
        <v>2230</v>
      </c>
      <c r="AA176" s="305"/>
      <c r="AB176" s="305"/>
      <c r="AC176" s="305"/>
      <c r="AD176" s="305"/>
      <c r="AE176" s="306"/>
      <c r="AF176" s="45" t="s">
        <v>2244</v>
      </c>
      <c r="AG176" s="46"/>
      <c r="AH176" s="46"/>
      <c r="AI176" s="46"/>
      <c r="AJ176" s="46"/>
      <c r="AK176" s="46"/>
      <c r="AL176" s="46"/>
      <c r="AM176" s="46"/>
      <c r="AN176" s="46"/>
      <c r="AO176" s="53" t="s">
        <v>2224</v>
      </c>
      <c r="AP176" s="25">
        <v>0.7</v>
      </c>
      <c r="AQ176" s="67"/>
      <c r="AR176" s="58"/>
      <c r="AS176" s="159"/>
      <c r="AT176" s="203"/>
      <c r="AU176" s="89">
        <f>ROUND(L177*AP176,0)</f>
        <v>537</v>
      </c>
      <c r="AV176" s="9"/>
    </row>
    <row r="177" spans="1:48" ht="14.25" customHeight="1" x14ac:dyDescent="0.3">
      <c r="A177" s="6">
        <v>22</v>
      </c>
      <c r="B177" s="154" t="s">
        <v>499</v>
      </c>
      <c r="C177" s="49" t="s">
        <v>3237</v>
      </c>
      <c r="D177" s="108"/>
      <c r="E177" s="109"/>
      <c r="F177" s="109"/>
      <c r="G177" s="41"/>
      <c r="H177" s="1"/>
      <c r="I177" s="1"/>
      <c r="J177" s="159"/>
      <c r="K177" s="173"/>
      <c r="L177" s="174">
        <v>767</v>
      </c>
      <c r="M177" s="1" t="s">
        <v>1860</v>
      </c>
      <c r="N177" s="159"/>
      <c r="O177" s="159"/>
      <c r="P177" s="169"/>
      <c r="Q177" s="40"/>
      <c r="R177" s="41"/>
      <c r="S177" s="58"/>
      <c r="T177" s="58"/>
      <c r="U177" s="58"/>
      <c r="V177" s="58"/>
      <c r="W177" s="58"/>
      <c r="X177" s="158"/>
      <c r="Y177" s="74"/>
      <c r="Z177" s="307"/>
      <c r="AA177" s="308"/>
      <c r="AB177" s="308"/>
      <c r="AC177" s="308"/>
      <c r="AD177" s="308"/>
      <c r="AE177" s="309"/>
      <c r="AF177" s="62" t="s">
        <v>3231</v>
      </c>
      <c r="AG177" s="62"/>
      <c r="AH177" s="62"/>
      <c r="AI177" s="62"/>
      <c r="AJ177" s="62"/>
      <c r="AK177" s="62"/>
      <c r="AL177" s="62"/>
      <c r="AM177" s="62"/>
      <c r="AN177" s="62"/>
      <c r="AO177" s="50" t="s">
        <v>1</v>
      </c>
      <c r="AP177" s="142">
        <v>0.5</v>
      </c>
      <c r="AQ177" s="67"/>
      <c r="AR177" s="58"/>
      <c r="AS177" s="156"/>
      <c r="AT177" s="155"/>
      <c r="AU177" s="89">
        <f>ROUND(L177*AP177,0)</f>
        <v>384</v>
      </c>
      <c r="AV177" s="9"/>
    </row>
    <row r="178" spans="1:48" ht="14.25" customHeight="1" x14ac:dyDescent="0.3">
      <c r="A178" s="6">
        <v>22</v>
      </c>
      <c r="B178" s="154">
        <v>4687</v>
      </c>
      <c r="C178" s="49" t="s">
        <v>3236</v>
      </c>
      <c r="D178" s="108"/>
      <c r="E178" s="109"/>
      <c r="F178" s="109"/>
      <c r="G178" s="41"/>
      <c r="H178" s="1"/>
      <c r="I178" s="1"/>
      <c r="J178" s="159"/>
      <c r="K178" s="173"/>
      <c r="L178" s="160"/>
      <c r="M178" s="159"/>
      <c r="N178" s="159"/>
      <c r="O178" s="159"/>
      <c r="P178" s="169"/>
      <c r="Q178" s="40"/>
      <c r="R178" s="166" t="s">
        <v>2234</v>
      </c>
      <c r="S178" s="62"/>
      <c r="T178" s="62"/>
      <c r="U178" s="62"/>
      <c r="V178" s="62"/>
      <c r="W178" s="62"/>
      <c r="X178" s="168"/>
      <c r="Y178" s="167"/>
      <c r="Z178" s="45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23"/>
      <c r="AQ178" s="67"/>
      <c r="AR178" s="58"/>
      <c r="AS178" s="156"/>
      <c r="AT178" s="155"/>
      <c r="AU178" s="89">
        <f>ROUND(L177*X180,0)</f>
        <v>740</v>
      </c>
      <c r="AV178" s="9"/>
    </row>
    <row r="179" spans="1:48" ht="14.25" customHeight="1" x14ac:dyDescent="0.3">
      <c r="A179" s="6">
        <v>22</v>
      </c>
      <c r="B179" s="154">
        <v>4688</v>
      </c>
      <c r="C179" s="49" t="s">
        <v>3235</v>
      </c>
      <c r="D179" s="108"/>
      <c r="E179" s="109"/>
      <c r="F179" s="109"/>
      <c r="G179" s="41"/>
      <c r="H179" s="1"/>
      <c r="I179" s="1"/>
      <c r="J179" s="159"/>
      <c r="K179" s="173"/>
      <c r="L179" s="160"/>
      <c r="M179" s="159"/>
      <c r="N179" s="159"/>
      <c r="O179" s="159"/>
      <c r="P179" s="169"/>
      <c r="Q179" s="40"/>
      <c r="R179" s="67" t="s">
        <v>2231</v>
      </c>
      <c r="S179" s="58"/>
      <c r="T179" s="58"/>
      <c r="U179" s="58"/>
      <c r="V179" s="58"/>
      <c r="W179" s="58"/>
      <c r="X179" s="158"/>
      <c r="Y179" s="74"/>
      <c r="Z179" s="304" t="s">
        <v>2230</v>
      </c>
      <c r="AA179" s="305"/>
      <c r="AB179" s="305"/>
      <c r="AC179" s="305"/>
      <c r="AD179" s="305"/>
      <c r="AE179" s="306"/>
      <c r="AF179" s="62" t="s">
        <v>3234</v>
      </c>
      <c r="AG179" s="62"/>
      <c r="AH179" s="62"/>
      <c r="AI179" s="62"/>
      <c r="AJ179" s="62"/>
      <c r="AK179" s="62"/>
      <c r="AL179" s="62"/>
      <c r="AM179" s="62"/>
      <c r="AN179" s="62"/>
      <c r="AO179" s="50" t="s">
        <v>3232</v>
      </c>
      <c r="AP179" s="25">
        <v>0.7</v>
      </c>
      <c r="AQ179" s="67"/>
      <c r="AR179" s="58"/>
      <c r="AS179" s="159"/>
      <c r="AT179" s="203"/>
      <c r="AU179" s="89">
        <f>ROUND(ROUND(L177*X180,0)*AP179,0)</f>
        <v>518</v>
      </c>
      <c r="AV179" s="9"/>
    </row>
    <row r="180" spans="1:48" ht="14.25" customHeight="1" x14ac:dyDescent="0.3">
      <c r="A180" s="6">
        <v>22</v>
      </c>
      <c r="B180" s="154" t="s">
        <v>498</v>
      </c>
      <c r="C180" s="49" t="s">
        <v>3233</v>
      </c>
      <c r="D180" s="108"/>
      <c r="E180" s="109"/>
      <c r="F180" s="109"/>
      <c r="G180" s="41"/>
      <c r="H180" s="1"/>
      <c r="I180" s="1"/>
      <c r="J180" s="159"/>
      <c r="K180" s="173"/>
      <c r="L180" s="160"/>
      <c r="M180" s="159"/>
      <c r="N180" s="159"/>
      <c r="O180" s="159"/>
      <c r="P180" s="169"/>
      <c r="Q180" s="40"/>
      <c r="R180" s="67"/>
      <c r="S180" s="58"/>
      <c r="T180" s="58"/>
      <c r="U180" s="58"/>
      <c r="V180" s="58"/>
      <c r="W180" s="127" t="s">
        <v>3232</v>
      </c>
      <c r="X180" s="150">
        <v>0.96499999999999997</v>
      </c>
      <c r="Y180" s="74"/>
      <c r="Z180" s="307"/>
      <c r="AA180" s="308"/>
      <c r="AB180" s="308"/>
      <c r="AC180" s="308"/>
      <c r="AD180" s="308"/>
      <c r="AE180" s="309"/>
      <c r="AF180" s="62" t="s">
        <v>3231</v>
      </c>
      <c r="AG180" s="62"/>
      <c r="AH180" s="62"/>
      <c r="AI180" s="62"/>
      <c r="AJ180" s="62"/>
      <c r="AK180" s="62"/>
      <c r="AL180" s="62"/>
      <c r="AM180" s="62"/>
      <c r="AN180" s="62"/>
      <c r="AO180" s="50" t="s">
        <v>1</v>
      </c>
      <c r="AP180" s="142">
        <v>0.5</v>
      </c>
      <c r="AQ180" s="13"/>
      <c r="AR180" s="7"/>
      <c r="AS180" s="146"/>
      <c r="AT180" s="145"/>
      <c r="AU180" s="89">
        <f>ROUND(ROUND(L177*X180,0)*AP180,0)</f>
        <v>370</v>
      </c>
      <c r="AV180" s="9"/>
    </row>
    <row r="181" spans="1:48" ht="14.25" customHeight="1" x14ac:dyDescent="0.3">
      <c r="A181" s="6">
        <v>22</v>
      </c>
      <c r="B181" s="154" t="s">
        <v>497</v>
      </c>
      <c r="C181" s="49" t="s">
        <v>3230</v>
      </c>
      <c r="D181" s="108"/>
      <c r="E181" s="109"/>
      <c r="F181" s="109"/>
      <c r="G181" s="41"/>
      <c r="H181" s="1"/>
      <c r="I181" s="1"/>
      <c r="J181" s="159"/>
      <c r="K181" s="41"/>
      <c r="L181" s="160"/>
      <c r="M181" s="159"/>
      <c r="N181" s="159"/>
      <c r="O181" s="159"/>
      <c r="P181" s="181"/>
      <c r="Q181" s="40"/>
      <c r="R181" s="47"/>
      <c r="S181" s="50"/>
      <c r="T181" s="50"/>
      <c r="U181" s="50"/>
      <c r="V181" s="50"/>
      <c r="W181" s="50"/>
      <c r="X181" s="52"/>
      <c r="Y181" s="171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2"/>
      <c r="AQ181" s="310" t="s">
        <v>2255</v>
      </c>
      <c r="AR181" s="311"/>
      <c r="AS181" s="311"/>
      <c r="AT181" s="312"/>
      <c r="AU181" s="89">
        <f>ROUND(L177,0)-AQ184</f>
        <v>762</v>
      </c>
      <c r="AV181" s="9"/>
    </row>
    <row r="182" spans="1:48" ht="14.25" customHeight="1" x14ac:dyDescent="0.3">
      <c r="A182" s="6">
        <v>22</v>
      </c>
      <c r="B182" s="154" t="s">
        <v>496</v>
      </c>
      <c r="C182" s="49" t="s">
        <v>3229</v>
      </c>
      <c r="D182" s="108"/>
      <c r="E182" s="109"/>
      <c r="F182" s="109"/>
      <c r="G182" s="41"/>
      <c r="H182" s="1"/>
      <c r="I182" s="1"/>
      <c r="J182" s="159"/>
      <c r="K182" s="173"/>
      <c r="L182" s="160"/>
      <c r="M182" s="159"/>
      <c r="N182" s="159"/>
      <c r="O182" s="159"/>
      <c r="P182" s="159"/>
      <c r="Q182" s="40"/>
      <c r="R182" s="41"/>
      <c r="S182" s="58"/>
      <c r="T182" s="58"/>
      <c r="U182" s="58"/>
      <c r="V182" s="58"/>
      <c r="W182" s="58"/>
      <c r="X182" s="158"/>
      <c r="Y182" s="74"/>
      <c r="Z182" s="304" t="s">
        <v>2230</v>
      </c>
      <c r="AA182" s="305"/>
      <c r="AB182" s="305"/>
      <c r="AC182" s="305"/>
      <c r="AD182" s="305"/>
      <c r="AE182" s="306"/>
      <c r="AF182" s="45" t="s">
        <v>2244</v>
      </c>
      <c r="AG182" s="46"/>
      <c r="AH182" s="46"/>
      <c r="AI182" s="46"/>
      <c r="AJ182" s="46"/>
      <c r="AK182" s="46"/>
      <c r="AL182" s="46"/>
      <c r="AM182" s="46"/>
      <c r="AN182" s="46"/>
      <c r="AO182" s="53" t="s">
        <v>2224</v>
      </c>
      <c r="AP182" s="25">
        <v>0.7</v>
      </c>
      <c r="AQ182" s="313"/>
      <c r="AR182" s="314"/>
      <c r="AS182" s="314"/>
      <c r="AT182" s="315"/>
      <c r="AU182" s="89">
        <f>ROUND(L177*AP182,0)-AQ184</f>
        <v>532</v>
      </c>
      <c r="AV182" s="9"/>
    </row>
    <row r="183" spans="1:48" ht="14.25" customHeight="1" x14ac:dyDescent="0.3">
      <c r="A183" s="6">
        <v>22</v>
      </c>
      <c r="B183" s="154" t="s">
        <v>495</v>
      </c>
      <c r="C183" s="49" t="s">
        <v>3228</v>
      </c>
      <c r="D183" s="108"/>
      <c r="E183" s="109"/>
      <c r="F183" s="109"/>
      <c r="G183" s="41"/>
      <c r="H183" s="1"/>
      <c r="I183" s="1"/>
      <c r="J183" s="159"/>
      <c r="K183" s="173"/>
      <c r="L183" s="196"/>
      <c r="M183" s="1"/>
      <c r="N183" s="159"/>
      <c r="O183" s="159"/>
      <c r="P183" s="169"/>
      <c r="Q183" s="40"/>
      <c r="R183" s="41"/>
      <c r="S183" s="58"/>
      <c r="T183" s="58"/>
      <c r="U183" s="58"/>
      <c r="V183" s="58"/>
      <c r="W183" s="58"/>
      <c r="X183" s="158"/>
      <c r="Y183" s="74"/>
      <c r="Z183" s="307"/>
      <c r="AA183" s="308"/>
      <c r="AB183" s="308"/>
      <c r="AC183" s="308"/>
      <c r="AD183" s="308"/>
      <c r="AE183" s="309"/>
      <c r="AF183" s="62" t="s">
        <v>2248</v>
      </c>
      <c r="AG183" s="62"/>
      <c r="AH183" s="62"/>
      <c r="AI183" s="62"/>
      <c r="AJ183" s="62"/>
      <c r="AK183" s="62"/>
      <c r="AL183" s="62"/>
      <c r="AM183" s="62"/>
      <c r="AN183" s="62"/>
      <c r="AO183" s="50" t="s">
        <v>1</v>
      </c>
      <c r="AP183" s="142">
        <v>0.5</v>
      </c>
      <c r="AQ183" s="313"/>
      <c r="AR183" s="314"/>
      <c r="AS183" s="314"/>
      <c r="AT183" s="315"/>
      <c r="AU183" s="89">
        <f>ROUND(L177*AP183,0)-AQ184</f>
        <v>379</v>
      </c>
      <c r="AV183" s="9"/>
    </row>
    <row r="184" spans="1:48" ht="14.25" customHeight="1" x14ac:dyDescent="0.3">
      <c r="A184" s="6">
        <v>22</v>
      </c>
      <c r="B184" s="154" t="s">
        <v>494</v>
      </c>
      <c r="C184" s="49" t="s">
        <v>3227</v>
      </c>
      <c r="D184" s="108"/>
      <c r="E184" s="109"/>
      <c r="F184" s="109"/>
      <c r="G184" s="41"/>
      <c r="H184" s="1"/>
      <c r="I184" s="1"/>
      <c r="J184" s="159"/>
      <c r="K184" s="173"/>
      <c r="L184" s="160"/>
      <c r="M184" s="159"/>
      <c r="N184" s="159"/>
      <c r="O184" s="159"/>
      <c r="P184" s="169"/>
      <c r="Q184" s="40"/>
      <c r="R184" s="166" t="s">
        <v>2234</v>
      </c>
      <c r="S184" s="62"/>
      <c r="T184" s="62"/>
      <c r="U184" s="62"/>
      <c r="V184" s="62"/>
      <c r="W184" s="62"/>
      <c r="X184" s="168"/>
      <c r="Y184" s="167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168"/>
      <c r="AQ184" s="163">
        <v>5</v>
      </c>
      <c r="AR184" s="162" t="s">
        <v>2897</v>
      </c>
      <c r="AS184" s="162"/>
      <c r="AT184" s="161"/>
      <c r="AU184" s="89">
        <f>ROUND(L177*X186,0)-AQ184</f>
        <v>735</v>
      </c>
      <c r="AV184" s="9"/>
    </row>
    <row r="185" spans="1:48" ht="14.25" customHeight="1" x14ac:dyDescent="0.3">
      <c r="A185" s="6">
        <v>22</v>
      </c>
      <c r="B185" s="154" t="s">
        <v>493</v>
      </c>
      <c r="C185" s="49" t="s">
        <v>3226</v>
      </c>
      <c r="D185" s="108"/>
      <c r="E185" s="109"/>
      <c r="F185" s="109"/>
      <c r="G185" s="41"/>
      <c r="H185" s="1"/>
      <c r="I185" s="1"/>
      <c r="J185" s="159"/>
      <c r="K185" s="173"/>
      <c r="L185" s="160"/>
      <c r="M185" s="159"/>
      <c r="N185" s="159"/>
      <c r="O185" s="159"/>
      <c r="P185" s="169"/>
      <c r="Q185" s="40"/>
      <c r="R185" s="67" t="s">
        <v>2231</v>
      </c>
      <c r="S185" s="58"/>
      <c r="T185" s="58"/>
      <c r="U185" s="58"/>
      <c r="V185" s="58"/>
      <c r="W185" s="58"/>
      <c r="X185" s="158"/>
      <c r="Y185" s="74"/>
      <c r="Z185" s="304" t="s">
        <v>2230</v>
      </c>
      <c r="AA185" s="305"/>
      <c r="AB185" s="305"/>
      <c r="AC185" s="305"/>
      <c r="AD185" s="305"/>
      <c r="AE185" s="306"/>
      <c r="AF185" s="45" t="s">
        <v>2244</v>
      </c>
      <c r="AG185" s="46"/>
      <c r="AH185" s="46"/>
      <c r="AI185" s="46"/>
      <c r="AJ185" s="46"/>
      <c r="AK185" s="46"/>
      <c r="AL185" s="46"/>
      <c r="AM185" s="46"/>
      <c r="AN185" s="46"/>
      <c r="AO185" s="53" t="s">
        <v>2224</v>
      </c>
      <c r="AP185" s="25">
        <v>0.7</v>
      </c>
      <c r="AQ185" s="157"/>
      <c r="AR185" s="156"/>
      <c r="AS185" s="156"/>
      <c r="AT185" s="155"/>
      <c r="AU185" s="89">
        <f>ROUND(ROUND(L177*X186,0)*AP185,0)-AQ184</f>
        <v>513</v>
      </c>
      <c r="AV185" s="9"/>
    </row>
    <row r="186" spans="1:48" ht="14.25" customHeight="1" x14ac:dyDescent="0.3">
      <c r="A186" s="6">
        <v>22</v>
      </c>
      <c r="B186" s="154" t="s">
        <v>492</v>
      </c>
      <c r="C186" s="49" t="s">
        <v>3225</v>
      </c>
      <c r="D186" s="108"/>
      <c r="E186" s="109"/>
      <c r="F186" s="109"/>
      <c r="G186" s="41"/>
      <c r="H186" s="1"/>
      <c r="I186" s="1"/>
      <c r="J186" s="159"/>
      <c r="K186" s="173"/>
      <c r="L186" s="160"/>
      <c r="M186" s="159"/>
      <c r="N186" s="159"/>
      <c r="O186" s="159"/>
      <c r="P186" s="169"/>
      <c r="Q186" s="40"/>
      <c r="R186" s="13"/>
      <c r="S186" s="7"/>
      <c r="T186" s="7"/>
      <c r="U186" s="7"/>
      <c r="V186" s="7"/>
      <c r="W186" s="107" t="s">
        <v>2224</v>
      </c>
      <c r="X186" s="150">
        <v>0.96499999999999997</v>
      </c>
      <c r="Y186" s="149"/>
      <c r="Z186" s="307"/>
      <c r="AA186" s="308"/>
      <c r="AB186" s="308"/>
      <c r="AC186" s="308"/>
      <c r="AD186" s="308"/>
      <c r="AE186" s="309"/>
      <c r="AF186" s="62" t="s">
        <v>2248</v>
      </c>
      <c r="AG186" s="62"/>
      <c r="AH186" s="62"/>
      <c r="AI186" s="62"/>
      <c r="AJ186" s="62"/>
      <c r="AK186" s="62"/>
      <c r="AL186" s="62"/>
      <c r="AM186" s="62"/>
      <c r="AN186" s="62"/>
      <c r="AO186" s="50" t="s">
        <v>1</v>
      </c>
      <c r="AP186" s="142">
        <v>0.5</v>
      </c>
      <c r="AQ186" s="172"/>
      <c r="AR186" s="146"/>
      <c r="AS186" s="146"/>
      <c r="AT186" s="145"/>
      <c r="AU186" s="89">
        <f>ROUND(ROUND(L177*X186,0)*AP186,0)-AQ184</f>
        <v>365</v>
      </c>
      <c r="AV186" s="9"/>
    </row>
    <row r="187" spans="1:48" ht="14.25" customHeight="1" x14ac:dyDescent="0.3">
      <c r="A187" s="6">
        <v>22</v>
      </c>
      <c r="B187" s="154">
        <v>4689</v>
      </c>
      <c r="C187" s="49" t="s">
        <v>3224</v>
      </c>
      <c r="D187" s="108"/>
      <c r="E187" s="109"/>
      <c r="F187" s="109"/>
      <c r="G187" s="41"/>
      <c r="H187" s="1"/>
      <c r="I187" s="1"/>
      <c r="J187" s="159"/>
      <c r="K187" s="47" t="s">
        <v>2486</v>
      </c>
      <c r="L187" s="164"/>
      <c r="M187" s="165"/>
      <c r="N187" s="165"/>
      <c r="O187" s="165"/>
      <c r="P187" s="177"/>
      <c r="Q187" s="48"/>
      <c r="R187" s="47"/>
      <c r="S187" s="50"/>
      <c r="T187" s="50"/>
      <c r="U187" s="50"/>
      <c r="V187" s="50"/>
      <c r="W187" s="50"/>
      <c r="X187" s="52"/>
      <c r="Y187" s="171"/>
      <c r="Z187" s="204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27"/>
      <c r="AQ187" s="187"/>
      <c r="AR187" s="50"/>
      <c r="AS187" s="165"/>
      <c r="AT187" s="175"/>
      <c r="AU187" s="89">
        <f>ROUND(L189,0)</f>
        <v>688</v>
      </c>
      <c r="AV187" s="9"/>
    </row>
    <row r="188" spans="1:48" ht="14.25" customHeight="1" x14ac:dyDescent="0.3">
      <c r="A188" s="6">
        <v>22</v>
      </c>
      <c r="B188" s="154">
        <v>4690</v>
      </c>
      <c r="C188" s="49" t="s">
        <v>3223</v>
      </c>
      <c r="D188" s="108"/>
      <c r="E188" s="109"/>
      <c r="F188" s="109"/>
      <c r="G188" s="41"/>
      <c r="H188" s="1"/>
      <c r="I188" s="1"/>
      <c r="J188" s="159"/>
      <c r="K188" s="173"/>
      <c r="L188" s="160"/>
      <c r="M188" s="159"/>
      <c r="N188" s="159"/>
      <c r="O188" s="159"/>
      <c r="P188" s="159"/>
      <c r="Q188" s="40"/>
      <c r="R188" s="41"/>
      <c r="S188" s="58"/>
      <c r="T188" s="58"/>
      <c r="U188" s="58"/>
      <c r="V188" s="58"/>
      <c r="W188" s="58"/>
      <c r="X188" s="158"/>
      <c r="Y188" s="74"/>
      <c r="Z188" s="304" t="s">
        <v>2230</v>
      </c>
      <c r="AA188" s="305"/>
      <c r="AB188" s="305"/>
      <c r="AC188" s="305"/>
      <c r="AD188" s="305"/>
      <c r="AE188" s="306"/>
      <c r="AF188" s="45" t="s">
        <v>2244</v>
      </c>
      <c r="AG188" s="46"/>
      <c r="AH188" s="46"/>
      <c r="AI188" s="46"/>
      <c r="AJ188" s="46"/>
      <c r="AK188" s="46"/>
      <c r="AL188" s="46"/>
      <c r="AM188" s="46"/>
      <c r="AN188" s="46"/>
      <c r="AO188" s="53" t="s">
        <v>2224</v>
      </c>
      <c r="AP188" s="25">
        <v>0.7</v>
      </c>
      <c r="AQ188" s="67"/>
      <c r="AR188" s="58"/>
      <c r="AS188" s="159"/>
      <c r="AT188" s="203"/>
      <c r="AU188" s="89">
        <f>ROUND(L189*AP188,0)</f>
        <v>482</v>
      </c>
      <c r="AV188" s="9"/>
    </row>
    <row r="189" spans="1:48" ht="14.25" customHeight="1" x14ac:dyDescent="0.3">
      <c r="A189" s="6">
        <v>22</v>
      </c>
      <c r="B189" s="154" t="s">
        <v>491</v>
      </c>
      <c r="C189" s="49" t="s">
        <v>3222</v>
      </c>
      <c r="D189" s="108"/>
      <c r="E189" s="109"/>
      <c r="F189" s="109"/>
      <c r="G189" s="41"/>
      <c r="H189" s="1"/>
      <c r="I189" s="1"/>
      <c r="J189" s="159"/>
      <c r="K189" s="173"/>
      <c r="L189" s="174">
        <v>688</v>
      </c>
      <c r="M189" s="1" t="s">
        <v>1860</v>
      </c>
      <c r="N189" s="159"/>
      <c r="O189" s="159"/>
      <c r="P189" s="169"/>
      <c r="Q189" s="40"/>
      <c r="R189" s="41"/>
      <c r="S189" s="58"/>
      <c r="T189" s="58"/>
      <c r="U189" s="58"/>
      <c r="V189" s="58"/>
      <c r="W189" s="58"/>
      <c r="X189" s="158"/>
      <c r="Y189" s="74"/>
      <c r="Z189" s="307"/>
      <c r="AA189" s="308"/>
      <c r="AB189" s="308"/>
      <c r="AC189" s="308"/>
      <c r="AD189" s="308"/>
      <c r="AE189" s="309"/>
      <c r="AF189" s="62" t="s">
        <v>2248</v>
      </c>
      <c r="AG189" s="62"/>
      <c r="AH189" s="62"/>
      <c r="AI189" s="62"/>
      <c r="AJ189" s="62"/>
      <c r="AK189" s="62"/>
      <c r="AL189" s="62"/>
      <c r="AM189" s="62"/>
      <c r="AN189" s="62"/>
      <c r="AO189" s="50" t="s">
        <v>1</v>
      </c>
      <c r="AP189" s="142">
        <v>0.5</v>
      </c>
      <c r="AQ189" s="67"/>
      <c r="AR189" s="58"/>
      <c r="AS189" s="156"/>
      <c r="AT189" s="155"/>
      <c r="AU189" s="89">
        <f>ROUND(L189*AP189,0)</f>
        <v>344</v>
      </c>
      <c r="AV189" s="9"/>
    </row>
    <row r="190" spans="1:48" ht="14.25" customHeight="1" x14ac:dyDescent="0.3">
      <c r="A190" s="6">
        <v>22</v>
      </c>
      <c r="B190" s="154">
        <v>4691</v>
      </c>
      <c r="C190" s="49" t="s">
        <v>3221</v>
      </c>
      <c r="D190" s="108"/>
      <c r="E190" s="109"/>
      <c r="F190" s="109"/>
      <c r="G190" s="41"/>
      <c r="H190" s="1"/>
      <c r="I190" s="1"/>
      <c r="J190" s="159"/>
      <c r="K190" s="173"/>
      <c r="L190" s="160"/>
      <c r="M190" s="159"/>
      <c r="N190" s="159"/>
      <c r="O190" s="159"/>
      <c r="P190" s="169"/>
      <c r="Q190" s="40"/>
      <c r="R190" s="166" t="s">
        <v>2234</v>
      </c>
      <c r="S190" s="62"/>
      <c r="T190" s="62"/>
      <c r="U190" s="62"/>
      <c r="V190" s="62"/>
      <c r="W190" s="62"/>
      <c r="X190" s="168"/>
      <c r="Y190" s="167"/>
      <c r="Z190" s="45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23"/>
      <c r="AQ190" s="67"/>
      <c r="AR190" s="58"/>
      <c r="AS190" s="156"/>
      <c r="AT190" s="155"/>
      <c r="AU190" s="89">
        <f>ROUND(L189*X192,0)</f>
        <v>664</v>
      </c>
      <c r="AV190" s="9"/>
    </row>
    <row r="191" spans="1:48" ht="14.25" customHeight="1" x14ac:dyDescent="0.3">
      <c r="A191" s="6">
        <v>22</v>
      </c>
      <c r="B191" s="154">
        <v>4692</v>
      </c>
      <c r="C191" s="49" t="s">
        <v>3220</v>
      </c>
      <c r="D191" s="108"/>
      <c r="E191" s="109"/>
      <c r="F191" s="109"/>
      <c r="G191" s="41"/>
      <c r="H191" s="1"/>
      <c r="I191" s="1"/>
      <c r="J191" s="159"/>
      <c r="K191" s="173"/>
      <c r="L191" s="160"/>
      <c r="M191" s="159"/>
      <c r="N191" s="159"/>
      <c r="O191" s="159"/>
      <c r="P191" s="169"/>
      <c r="Q191" s="40"/>
      <c r="R191" s="67" t="s">
        <v>2231</v>
      </c>
      <c r="S191" s="58"/>
      <c r="T191" s="58"/>
      <c r="U191" s="58"/>
      <c r="V191" s="58"/>
      <c r="W191" s="58"/>
      <c r="X191" s="158"/>
      <c r="Y191" s="74"/>
      <c r="Z191" s="304" t="s">
        <v>2230</v>
      </c>
      <c r="AA191" s="305"/>
      <c r="AB191" s="305"/>
      <c r="AC191" s="305"/>
      <c r="AD191" s="305"/>
      <c r="AE191" s="306"/>
      <c r="AF191" s="62" t="s">
        <v>2244</v>
      </c>
      <c r="AG191" s="62"/>
      <c r="AH191" s="62"/>
      <c r="AI191" s="62"/>
      <c r="AJ191" s="62"/>
      <c r="AK191" s="62"/>
      <c r="AL191" s="62"/>
      <c r="AM191" s="62"/>
      <c r="AN191" s="62"/>
      <c r="AO191" s="50" t="s">
        <v>2224</v>
      </c>
      <c r="AP191" s="25">
        <v>0.7</v>
      </c>
      <c r="AQ191" s="67"/>
      <c r="AR191" s="58"/>
      <c r="AS191" s="159"/>
      <c r="AT191" s="203"/>
      <c r="AU191" s="89">
        <f>ROUND(ROUND(L189*X192,0)*AP191,0)</f>
        <v>465</v>
      </c>
      <c r="AV191" s="9"/>
    </row>
    <row r="192" spans="1:48" ht="14.25" customHeight="1" x14ac:dyDescent="0.3">
      <c r="A192" s="6">
        <v>22</v>
      </c>
      <c r="B192" s="154" t="s">
        <v>490</v>
      </c>
      <c r="C192" s="49" t="s">
        <v>3219</v>
      </c>
      <c r="D192" s="108"/>
      <c r="E192" s="109"/>
      <c r="F192" s="109"/>
      <c r="G192" s="41"/>
      <c r="H192" s="1"/>
      <c r="I192" s="1"/>
      <c r="J192" s="159"/>
      <c r="K192" s="173"/>
      <c r="L192" s="160"/>
      <c r="M192" s="159"/>
      <c r="N192" s="159"/>
      <c r="O192" s="159"/>
      <c r="P192" s="169"/>
      <c r="Q192" s="40"/>
      <c r="R192" s="67"/>
      <c r="S192" s="58"/>
      <c r="T192" s="58"/>
      <c r="U192" s="58"/>
      <c r="V192" s="58"/>
      <c r="W192" s="127" t="s">
        <v>2224</v>
      </c>
      <c r="X192" s="150">
        <v>0.96499999999999997</v>
      </c>
      <c r="Y192" s="74"/>
      <c r="Z192" s="307"/>
      <c r="AA192" s="308"/>
      <c r="AB192" s="308"/>
      <c r="AC192" s="308"/>
      <c r="AD192" s="308"/>
      <c r="AE192" s="309"/>
      <c r="AF192" s="62" t="s">
        <v>2248</v>
      </c>
      <c r="AG192" s="62"/>
      <c r="AH192" s="62"/>
      <c r="AI192" s="62"/>
      <c r="AJ192" s="62"/>
      <c r="AK192" s="62"/>
      <c r="AL192" s="62"/>
      <c r="AM192" s="62"/>
      <c r="AN192" s="62"/>
      <c r="AO192" s="50" t="s">
        <v>1</v>
      </c>
      <c r="AP192" s="142">
        <v>0.5</v>
      </c>
      <c r="AQ192" s="13"/>
      <c r="AR192" s="7"/>
      <c r="AS192" s="146"/>
      <c r="AT192" s="145"/>
      <c r="AU192" s="89">
        <f>ROUND(ROUND(L189*X192,0)*AP192,0)</f>
        <v>332</v>
      </c>
      <c r="AV192" s="9"/>
    </row>
    <row r="193" spans="1:48" ht="14.25" customHeight="1" x14ac:dyDescent="0.3">
      <c r="A193" s="6">
        <v>22</v>
      </c>
      <c r="B193" s="154" t="s">
        <v>489</v>
      </c>
      <c r="C193" s="49" t="s">
        <v>3218</v>
      </c>
      <c r="D193" s="108"/>
      <c r="E193" s="109"/>
      <c r="F193" s="109"/>
      <c r="G193" s="41"/>
      <c r="H193" s="1"/>
      <c r="I193" s="1"/>
      <c r="J193" s="159"/>
      <c r="K193" s="41"/>
      <c r="L193" s="160"/>
      <c r="M193" s="159"/>
      <c r="N193" s="159"/>
      <c r="O193" s="159"/>
      <c r="P193" s="169"/>
      <c r="Q193" s="40"/>
      <c r="R193" s="47"/>
      <c r="S193" s="50"/>
      <c r="T193" s="50"/>
      <c r="U193" s="50"/>
      <c r="V193" s="50"/>
      <c r="W193" s="50"/>
      <c r="X193" s="52"/>
      <c r="Y193" s="171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2"/>
      <c r="AQ193" s="310" t="s">
        <v>2255</v>
      </c>
      <c r="AR193" s="311"/>
      <c r="AS193" s="311"/>
      <c r="AT193" s="312"/>
      <c r="AU193" s="89">
        <f>ROUND(L189,0)-AQ196</f>
        <v>683</v>
      </c>
      <c r="AV193" s="9"/>
    </row>
    <row r="194" spans="1:48" ht="14.25" customHeight="1" x14ac:dyDescent="0.3">
      <c r="A194" s="6">
        <v>22</v>
      </c>
      <c r="B194" s="154" t="s">
        <v>488</v>
      </c>
      <c r="C194" s="49" t="s">
        <v>3217</v>
      </c>
      <c r="D194" s="108"/>
      <c r="E194" s="109"/>
      <c r="F194" s="109"/>
      <c r="G194" s="41"/>
      <c r="H194" s="1"/>
      <c r="I194" s="1"/>
      <c r="J194" s="159"/>
      <c r="K194" s="173"/>
      <c r="L194" s="160"/>
      <c r="M194" s="159"/>
      <c r="N194" s="159"/>
      <c r="O194" s="159"/>
      <c r="P194" s="159"/>
      <c r="Q194" s="40"/>
      <c r="R194" s="41"/>
      <c r="S194" s="58"/>
      <c r="T194" s="58"/>
      <c r="U194" s="58"/>
      <c r="V194" s="58"/>
      <c r="W194" s="58"/>
      <c r="X194" s="158"/>
      <c r="Y194" s="74"/>
      <c r="Z194" s="304" t="s">
        <v>2230</v>
      </c>
      <c r="AA194" s="305"/>
      <c r="AB194" s="305"/>
      <c r="AC194" s="305"/>
      <c r="AD194" s="305"/>
      <c r="AE194" s="306"/>
      <c r="AF194" s="45" t="s">
        <v>2244</v>
      </c>
      <c r="AG194" s="46"/>
      <c r="AH194" s="46"/>
      <c r="AI194" s="46"/>
      <c r="AJ194" s="46"/>
      <c r="AK194" s="46"/>
      <c r="AL194" s="46"/>
      <c r="AM194" s="46"/>
      <c r="AN194" s="46"/>
      <c r="AO194" s="53" t="s">
        <v>2224</v>
      </c>
      <c r="AP194" s="25">
        <v>0.7</v>
      </c>
      <c r="AQ194" s="313"/>
      <c r="AR194" s="314"/>
      <c r="AS194" s="314"/>
      <c r="AT194" s="315"/>
      <c r="AU194" s="89">
        <f>ROUND(L189*AP194,0)-AQ196</f>
        <v>477</v>
      </c>
      <c r="AV194" s="9"/>
    </row>
    <row r="195" spans="1:48" ht="14.25" customHeight="1" x14ac:dyDescent="0.3">
      <c r="A195" s="6">
        <v>22</v>
      </c>
      <c r="B195" s="154" t="s">
        <v>487</v>
      </c>
      <c r="C195" s="49" t="s">
        <v>3216</v>
      </c>
      <c r="D195" s="108"/>
      <c r="E195" s="109"/>
      <c r="F195" s="109"/>
      <c r="G195" s="41"/>
      <c r="H195" s="1"/>
      <c r="I195" s="1"/>
      <c r="J195" s="159"/>
      <c r="K195" s="173"/>
      <c r="L195" s="196"/>
      <c r="M195" s="1"/>
      <c r="N195" s="159"/>
      <c r="O195" s="159"/>
      <c r="P195" s="169"/>
      <c r="Q195" s="40"/>
      <c r="R195" s="41"/>
      <c r="S195" s="58"/>
      <c r="T195" s="58"/>
      <c r="U195" s="58"/>
      <c r="V195" s="58"/>
      <c r="W195" s="58"/>
      <c r="X195" s="158"/>
      <c r="Y195" s="74"/>
      <c r="Z195" s="307"/>
      <c r="AA195" s="308"/>
      <c r="AB195" s="308"/>
      <c r="AC195" s="308"/>
      <c r="AD195" s="308"/>
      <c r="AE195" s="309"/>
      <c r="AF195" s="62" t="s">
        <v>2248</v>
      </c>
      <c r="AG195" s="62"/>
      <c r="AH195" s="62"/>
      <c r="AI195" s="62"/>
      <c r="AJ195" s="62"/>
      <c r="AK195" s="62"/>
      <c r="AL195" s="62"/>
      <c r="AM195" s="62"/>
      <c r="AN195" s="62"/>
      <c r="AO195" s="50" t="s">
        <v>1</v>
      </c>
      <c r="AP195" s="142">
        <v>0.5</v>
      </c>
      <c r="AQ195" s="313"/>
      <c r="AR195" s="314"/>
      <c r="AS195" s="314"/>
      <c r="AT195" s="315"/>
      <c r="AU195" s="89">
        <f>ROUND(L189*AP195,0)-AQ196</f>
        <v>339</v>
      </c>
      <c r="AV195" s="9"/>
    </row>
    <row r="196" spans="1:48" ht="14.25" customHeight="1" x14ac:dyDescent="0.3">
      <c r="A196" s="6">
        <v>22</v>
      </c>
      <c r="B196" s="154" t="s">
        <v>486</v>
      </c>
      <c r="C196" s="49" t="s">
        <v>3215</v>
      </c>
      <c r="D196" s="108"/>
      <c r="E196" s="109"/>
      <c r="F196" s="109"/>
      <c r="G196" s="41"/>
      <c r="H196" s="1"/>
      <c r="I196" s="1"/>
      <c r="J196" s="159"/>
      <c r="K196" s="173"/>
      <c r="L196" s="160"/>
      <c r="M196" s="159"/>
      <c r="N196" s="159"/>
      <c r="O196" s="159"/>
      <c r="P196" s="169"/>
      <c r="Q196" s="40"/>
      <c r="R196" s="166" t="s">
        <v>2234</v>
      </c>
      <c r="S196" s="62"/>
      <c r="T196" s="62"/>
      <c r="U196" s="62"/>
      <c r="V196" s="62"/>
      <c r="W196" s="62"/>
      <c r="X196" s="168"/>
      <c r="Y196" s="167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168"/>
      <c r="AQ196" s="163">
        <v>5</v>
      </c>
      <c r="AR196" s="162" t="s">
        <v>2897</v>
      </c>
      <c r="AS196" s="162"/>
      <c r="AT196" s="161"/>
      <c r="AU196" s="89">
        <f>ROUND(L189*X198,0)-AQ196</f>
        <v>659</v>
      </c>
      <c r="AV196" s="9"/>
    </row>
    <row r="197" spans="1:48" ht="14.25" customHeight="1" x14ac:dyDescent="0.3">
      <c r="A197" s="6">
        <v>22</v>
      </c>
      <c r="B197" s="154" t="s">
        <v>485</v>
      </c>
      <c r="C197" s="49" t="s">
        <v>3214</v>
      </c>
      <c r="D197" s="108"/>
      <c r="E197" s="109"/>
      <c r="F197" s="109"/>
      <c r="G197" s="41"/>
      <c r="H197" s="1"/>
      <c r="I197" s="1"/>
      <c r="J197" s="159"/>
      <c r="K197" s="173"/>
      <c r="L197" s="160"/>
      <c r="M197" s="159"/>
      <c r="N197" s="159"/>
      <c r="O197" s="159"/>
      <c r="P197" s="169"/>
      <c r="Q197" s="40"/>
      <c r="R197" s="67" t="s">
        <v>2231</v>
      </c>
      <c r="S197" s="58"/>
      <c r="T197" s="58"/>
      <c r="U197" s="58"/>
      <c r="V197" s="58"/>
      <c r="W197" s="58"/>
      <c r="X197" s="158"/>
      <c r="Y197" s="74"/>
      <c r="Z197" s="304" t="s">
        <v>2230</v>
      </c>
      <c r="AA197" s="305"/>
      <c r="AB197" s="305"/>
      <c r="AC197" s="305"/>
      <c r="AD197" s="305"/>
      <c r="AE197" s="306"/>
      <c r="AF197" s="45" t="s">
        <v>2244</v>
      </c>
      <c r="AG197" s="46"/>
      <c r="AH197" s="46"/>
      <c r="AI197" s="46"/>
      <c r="AJ197" s="46"/>
      <c r="AK197" s="46"/>
      <c r="AL197" s="46"/>
      <c r="AM197" s="46"/>
      <c r="AN197" s="46"/>
      <c r="AO197" s="53" t="s">
        <v>2224</v>
      </c>
      <c r="AP197" s="25">
        <v>0.7</v>
      </c>
      <c r="AQ197" s="157"/>
      <c r="AR197" s="156"/>
      <c r="AS197" s="156"/>
      <c r="AT197" s="155"/>
      <c r="AU197" s="89">
        <f>ROUND(ROUND(L189*X198,0)*AP197,0)-AQ196</f>
        <v>460</v>
      </c>
      <c r="AV197" s="9"/>
    </row>
    <row r="198" spans="1:48" ht="14.25" customHeight="1" x14ac:dyDescent="0.3">
      <c r="A198" s="6">
        <v>22</v>
      </c>
      <c r="B198" s="154" t="s">
        <v>484</v>
      </c>
      <c r="C198" s="49" t="s">
        <v>3213</v>
      </c>
      <c r="D198" s="108"/>
      <c r="E198" s="109"/>
      <c r="F198" s="109"/>
      <c r="G198" s="41"/>
      <c r="H198" s="1"/>
      <c r="I198" s="1"/>
      <c r="J198" s="159"/>
      <c r="K198" s="173"/>
      <c r="L198" s="160"/>
      <c r="M198" s="159"/>
      <c r="N198" s="159"/>
      <c r="O198" s="159"/>
      <c r="P198" s="169"/>
      <c r="Q198" s="40"/>
      <c r="R198" s="13"/>
      <c r="S198" s="7"/>
      <c r="T198" s="7"/>
      <c r="U198" s="7"/>
      <c r="V198" s="7"/>
      <c r="W198" s="107" t="s">
        <v>2224</v>
      </c>
      <c r="X198" s="150">
        <v>0.96499999999999997</v>
      </c>
      <c r="Y198" s="149"/>
      <c r="Z198" s="307"/>
      <c r="AA198" s="308"/>
      <c r="AB198" s="308"/>
      <c r="AC198" s="308"/>
      <c r="AD198" s="308"/>
      <c r="AE198" s="309"/>
      <c r="AF198" s="62" t="s">
        <v>2248</v>
      </c>
      <c r="AG198" s="62"/>
      <c r="AH198" s="62"/>
      <c r="AI198" s="62"/>
      <c r="AJ198" s="62"/>
      <c r="AK198" s="62"/>
      <c r="AL198" s="62"/>
      <c r="AM198" s="62"/>
      <c r="AN198" s="62"/>
      <c r="AO198" s="50" t="s">
        <v>1</v>
      </c>
      <c r="AP198" s="142">
        <v>0.5</v>
      </c>
      <c r="AQ198" s="172"/>
      <c r="AR198" s="146"/>
      <c r="AS198" s="146"/>
      <c r="AT198" s="145"/>
      <c r="AU198" s="89">
        <f>ROUND(ROUND(L189*X198,0)*AP198,0)-AQ196</f>
        <v>327</v>
      </c>
      <c r="AV198" s="9"/>
    </row>
    <row r="199" spans="1:48" ht="14.25" customHeight="1" x14ac:dyDescent="0.3">
      <c r="A199" s="6">
        <v>22</v>
      </c>
      <c r="B199" s="154">
        <v>4701</v>
      </c>
      <c r="C199" s="49" t="s">
        <v>3212</v>
      </c>
      <c r="D199" s="108"/>
      <c r="E199" s="109"/>
      <c r="F199" s="109"/>
      <c r="G199" s="298" t="s">
        <v>2611</v>
      </c>
      <c r="H199" s="299"/>
      <c r="I199" s="299"/>
      <c r="J199" s="300"/>
      <c r="K199" s="47" t="s">
        <v>2513</v>
      </c>
      <c r="L199" s="36"/>
      <c r="M199" s="30"/>
      <c r="N199" s="30"/>
      <c r="O199" s="30"/>
      <c r="P199" s="184"/>
      <c r="Q199" s="48"/>
      <c r="R199" s="47"/>
      <c r="S199" s="50"/>
      <c r="T199" s="50"/>
      <c r="U199" s="50"/>
      <c r="V199" s="50"/>
      <c r="W199" s="50"/>
      <c r="X199" s="52"/>
      <c r="Y199" s="171"/>
      <c r="Z199" s="204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27"/>
      <c r="AQ199" s="187"/>
      <c r="AR199" s="50"/>
      <c r="AS199" s="165"/>
      <c r="AT199" s="175"/>
      <c r="AU199" s="89">
        <f>ROUND(L201,0)</f>
        <v>433</v>
      </c>
      <c r="AV199" s="9"/>
    </row>
    <row r="200" spans="1:48" ht="14.25" customHeight="1" x14ac:dyDescent="0.3">
      <c r="A200" s="6">
        <v>22</v>
      </c>
      <c r="B200" s="154">
        <v>4702</v>
      </c>
      <c r="C200" s="49" t="s">
        <v>3211</v>
      </c>
      <c r="D200" s="108"/>
      <c r="E200" s="109"/>
      <c r="F200" s="109"/>
      <c r="G200" s="301"/>
      <c r="H200" s="302"/>
      <c r="I200" s="302"/>
      <c r="J200" s="303"/>
      <c r="K200" s="41" t="s">
        <v>2511</v>
      </c>
      <c r="L200" s="33"/>
      <c r="M200" s="1"/>
      <c r="N200" s="1"/>
      <c r="O200" s="1"/>
      <c r="P200" s="159"/>
      <c r="Q200" s="40"/>
      <c r="R200" s="41"/>
      <c r="S200" s="58"/>
      <c r="T200" s="58"/>
      <c r="U200" s="58"/>
      <c r="V200" s="58"/>
      <c r="W200" s="58"/>
      <c r="X200" s="158"/>
      <c r="Y200" s="74"/>
      <c r="Z200" s="304" t="s">
        <v>2230</v>
      </c>
      <c r="AA200" s="305"/>
      <c r="AB200" s="305"/>
      <c r="AC200" s="305"/>
      <c r="AD200" s="305"/>
      <c r="AE200" s="306"/>
      <c r="AF200" s="45" t="s">
        <v>2244</v>
      </c>
      <c r="AG200" s="46"/>
      <c r="AH200" s="46"/>
      <c r="AI200" s="46"/>
      <c r="AJ200" s="46"/>
      <c r="AK200" s="46"/>
      <c r="AL200" s="46"/>
      <c r="AM200" s="46"/>
      <c r="AN200" s="46"/>
      <c r="AO200" s="53" t="s">
        <v>2224</v>
      </c>
      <c r="AP200" s="25">
        <v>0.7</v>
      </c>
      <c r="AQ200" s="67"/>
      <c r="AR200" s="58"/>
      <c r="AS200" s="159"/>
      <c r="AT200" s="203"/>
      <c r="AU200" s="89">
        <f>ROUND(L201*AP200,0)</f>
        <v>303</v>
      </c>
      <c r="AV200" s="9"/>
    </row>
    <row r="201" spans="1:48" ht="14.25" customHeight="1" x14ac:dyDescent="0.3">
      <c r="A201" s="6">
        <v>22</v>
      </c>
      <c r="B201" s="154" t="s">
        <v>483</v>
      </c>
      <c r="C201" s="49" t="s">
        <v>3210</v>
      </c>
      <c r="D201" s="108"/>
      <c r="E201" s="109"/>
      <c r="F201" s="109"/>
      <c r="G201" s="301"/>
      <c r="H201" s="302"/>
      <c r="I201" s="302"/>
      <c r="J201" s="303"/>
      <c r="K201" s="41"/>
      <c r="L201" s="174">
        <v>433</v>
      </c>
      <c r="M201" s="1" t="s">
        <v>1860</v>
      </c>
      <c r="N201" s="1"/>
      <c r="O201" s="1"/>
      <c r="P201" s="169"/>
      <c r="Q201" s="40"/>
      <c r="R201" s="41"/>
      <c r="S201" s="58"/>
      <c r="T201" s="58"/>
      <c r="U201" s="58"/>
      <c r="V201" s="58"/>
      <c r="W201" s="58"/>
      <c r="X201" s="158"/>
      <c r="Y201" s="74"/>
      <c r="Z201" s="307"/>
      <c r="AA201" s="308"/>
      <c r="AB201" s="308"/>
      <c r="AC201" s="308"/>
      <c r="AD201" s="308"/>
      <c r="AE201" s="309"/>
      <c r="AF201" s="62" t="s">
        <v>3205</v>
      </c>
      <c r="AG201" s="62"/>
      <c r="AH201" s="62"/>
      <c r="AI201" s="62"/>
      <c r="AJ201" s="62"/>
      <c r="AK201" s="62"/>
      <c r="AL201" s="62"/>
      <c r="AM201" s="62"/>
      <c r="AN201" s="62"/>
      <c r="AO201" s="50" t="s">
        <v>1</v>
      </c>
      <c r="AP201" s="142">
        <v>0.5</v>
      </c>
      <c r="AQ201" s="67"/>
      <c r="AR201" s="58"/>
      <c r="AS201" s="156"/>
      <c r="AT201" s="155"/>
      <c r="AU201" s="89">
        <f>ROUND(L201*AP201,0)</f>
        <v>217</v>
      </c>
      <c r="AV201" s="9"/>
    </row>
    <row r="202" spans="1:48" ht="14.25" customHeight="1" x14ac:dyDescent="0.3">
      <c r="A202" s="6">
        <v>22</v>
      </c>
      <c r="B202" s="154">
        <v>4703</v>
      </c>
      <c r="C202" s="49" t="s">
        <v>3209</v>
      </c>
      <c r="D202" s="108"/>
      <c r="E202" s="109"/>
      <c r="F202" s="109"/>
      <c r="G202" s="108"/>
      <c r="H202" s="109"/>
      <c r="I202" s="109"/>
      <c r="J202" s="110"/>
      <c r="K202" s="41"/>
      <c r="L202" s="33"/>
      <c r="M202" s="1"/>
      <c r="N202" s="1"/>
      <c r="O202" s="1"/>
      <c r="P202" s="181"/>
      <c r="Q202" s="40"/>
      <c r="R202" s="166" t="s">
        <v>2234</v>
      </c>
      <c r="S202" s="62"/>
      <c r="T202" s="62"/>
      <c r="U202" s="62"/>
      <c r="V202" s="62"/>
      <c r="W202" s="62"/>
      <c r="X202" s="168"/>
      <c r="Y202" s="167"/>
      <c r="Z202" s="45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23"/>
      <c r="AQ202" s="67"/>
      <c r="AR202" s="58"/>
      <c r="AS202" s="156"/>
      <c r="AT202" s="155"/>
      <c r="AU202" s="89">
        <f>ROUND(L201*X204,0)</f>
        <v>418</v>
      </c>
      <c r="AV202" s="9"/>
    </row>
    <row r="203" spans="1:48" ht="14.25" customHeight="1" x14ac:dyDescent="0.3">
      <c r="A203" s="6">
        <v>22</v>
      </c>
      <c r="B203" s="154">
        <v>4704</v>
      </c>
      <c r="C203" s="49" t="s">
        <v>3208</v>
      </c>
      <c r="D203" s="108"/>
      <c r="E203" s="109"/>
      <c r="F203" s="109"/>
      <c r="G203" s="41"/>
      <c r="H203" s="1"/>
      <c r="I203" s="1"/>
      <c r="J203" s="1"/>
      <c r="K203" s="173"/>
      <c r="L203" s="160"/>
      <c r="M203" s="159"/>
      <c r="N203" s="159"/>
      <c r="O203" s="1"/>
      <c r="P203" s="181"/>
      <c r="Q203" s="40"/>
      <c r="R203" s="67" t="s">
        <v>2231</v>
      </c>
      <c r="S203" s="58"/>
      <c r="T203" s="58"/>
      <c r="U203" s="58"/>
      <c r="V203" s="58"/>
      <c r="W203" s="58"/>
      <c r="X203" s="158"/>
      <c r="Y203" s="74"/>
      <c r="Z203" s="304" t="s">
        <v>2230</v>
      </c>
      <c r="AA203" s="305"/>
      <c r="AB203" s="305"/>
      <c r="AC203" s="305"/>
      <c r="AD203" s="305"/>
      <c r="AE203" s="306"/>
      <c r="AF203" s="62" t="s">
        <v>3207</v>
      </c>
      <c r="AG203" s="62"/>
      <c r="AH203" s="62"/>
      <c r="AI203" s="62"/>
      <c r="AJ203" s="62"/>
      <c r="AK203" s="62"/>
      <c r="AL203" s="62"/>
      <c r="AM203" s="62"/>
      <c r="AN203" s="62"/>
      <c r="AO203" s="50" t="s">
        <v>2223</v>
      </c>
      <c r="AP203" s="25">
        <v>0.7</v>
      </c>
      <c r="AQ203" s="67"/>
      <c r="AR203" s="58"/>
      <c r="AS203" s="159"/>
      <c r="AT203" s="203"/>
      <c r="AU203" s="89">
        <f>ROUND(ROUND(L201*X204,0)*AP203,0)</f>
        <v>293</v>
      </c>
      <c r="AV203" s="9"/>
    </row>
    <row r="204" spans="1:48" ht="14.25" customHeight="1" x14ac:dyDescent="0.3">
      <c r="A204" s="6">
        <v>22</v>
      </c>
      <c r="B204" s="154" t="s">
        <v>482</v>
      </c>
      <c r="C204" s="49" t="s">
        <v>3206</v>
      </c>
      <c r="D204" s="108"/>
      <c r="E204" s="109"/>
      <c r="F204" s="109"/>
      <c r="G204" s="41"/>
      <c r="H204" s="1"/>
      <c r="I204" s="1"/>
      <c r="J204" s="1"/>
      <c r="K204" s="173"/>
      <c r="L204" s="160"/>
      <c r="M204" s="159"/>
      <c r="N204" s="159"/>
      <c r="O204" s="1"/>
      <c r="P204" s="181"/>
      <c r="Q204" s="40"/>
      <c r="R204" s="67"/>
      <c r="S204" s="58"/>
      <c r="T204" s="58"/>
      <c r="U204" s="58"/>
      <c r="V204" s="58"/>
      <c r="W204" s="127" t="s">
        <v>2223</v>
      </c>
      <c r="X204" s="150">
        <v>0.96499999999999997</v>
      </c>
      <c r="Y204" s="74"/>
      <c r="Z204" s="307"/>
      <c r="AA204" s="308"/>
      <c r="AB204" s="308"/>
      <c r="AC204" s="308"/>
      <c r="AD204" s="308"/>
      <c r="AE204" s="309"/>
      <c r="AF204" s="62" t="s">
        <v>3205</v>
      </c>
      <c r="AG204" s="62"/>
      <c r="AH204" s="62"/>
      <c r="AI204" s="62"/>
      <c r="AJ204" s="62"/>
      <c r="AK204" s="62"/>
      <c r="AL204" s="62"/>
      <c r="AM204" s="62"/>
      <c r="AN204" s="62"/>
      <c r="AO204" s="50" t="s">
        <v>1</v>
      </c>
      <c r="AP204" s="142">
        <v>0.5</v>
      </c>
      <c r="AQ204" s="13"/>
      <c r="AR204" s="7"/>
      <c r="AS204" s="146"/>
      <c r="AT204" s="145"/>
      <c r="AU204" s="89">
        <f>ROUND(ROUND(L201*X204,0)*AP204,0)</f>
        <v>209</v>
      </c>
      <c r="AV204" s="9"/>
    </row>
    <row r="205" spans="1:48" ht="14.25" customHeight="1" x14ac:dyDescent="0.3">
      <c r="A205" s="6">
        <v>22</v>
      </c>
      <c r="B205" s="154" t="s">
        <v>481</v>
      </c>
      <c r="C205" s="49" t="s">
        <v>3204</v>
      </c>
      <c r="D205" s="108"/>
      <c r="E205" s="109"/>
      <c r="F205" s="109"/>
      <c r="G205" s="55"/>
      <c r="H205" s="54"/>
      <c r="I205" s="54"/>
      <c r="J205" s="54"/>
      <c r="K205" s="41"/>
      <c r="L205" s="33"/>
      <c r="M205" s="1"/>
      <c r="N205" s="1"/>
      <c r="O205" s="1"/>
      <c r="P205" s="170"/>
      <c r="Q205" s="40"/>
      <c r="R205" s="47"/>
      <c r="S205" s="50"/>
      <c r="T205" s="50"/>
      <c r="U205" s="50"/>
      <c r="V205" s="50"/>
      <c r="W205" s="50"/>
      <c r="X205" s="52"/>
      <c r="Y205" s="171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2"/>
      <c r="AQ205" s="310" t="s">
        <v>2255</v>
      </c>
      <c r="AR205" s="311"/>
      <c r="AS205" s="311"/>
      <c r="AT205" s="312"/>
      <c r="AU205" s="89">
        <f>ROUND(L201,0)-AQ208</f>
        <v>428</v>
      </c>
      <c r="AV205" s="9"/>
    </row>
    <row r="206" spans="1:48" ht="14.25" customHeight="1" x14ac:dyDescent="0.3">
      <c r="A206" s="6">
        <v>22</v>
      </c>
      <c r="B206" s="154" t="s">
        <v>480</v>
      </c>
      <c r="C206" s="49" t="s">
        <v>3203</v>
      </c>
      <c r="D206" s="108"/>
      <c r="E206" s="109"/>
      <c r="F206" s="109"/>
      <c r="G206" s="55"/>
      <c r="H206" s="54"/>
      <c r="I206" s="54"/>
      <c r="J206" s="54"/>
      <c r="K206" s="41"/>
      <c r="L206" s="33"/>
      <c r="M206" s="1"/>
      <c r="N206" s="1"/>
      <c r="O206" s="1"/>
      <c r="P206" s="170"/>
      <c r="Q206" s="40"/>
      <c r="R206" s="41"/>
      <c r="S206" s="58"/>
      <c r="T206" s="58"/>
      <c r="U206" s="58"/>
      <c r="V206" s="58"/>
      <c r="W206" s="58"/>
      <c r="X206" s="158"/>
      <c r="Y206" s="74"/>
      <c r="Z206" s="304" t="s">
        <v>2230</v>
      </c>
      <c r="AA206" s="305"/>
      <c r="AB206" s="305"/>
      <c r="AC206" s="305"/>
      <c r="AD206" s="305"/>
      <c r="AE206" s="306"/>
      <c r="AF206" s="45" t="s">
        <v>2244</v>
      </c>
      <c r="AG206" s="46"/>
      <c r="AH206" s="46"/>
      <c r="AI206" s="46"/>
      <c r="AJ206" s="46"/>
      <c r="AK206" s="46"/>
      <c r="AL206" s="46"/>
      <c r="AM206" s="46"/>
      <c r="AN206" s="46"/>
      <c r="AO206" s="53" t="s">
        <v>2224</v>
      </c>
      <c r="AP206" s="25">
        <v>0.7</v>
      </c>
      <c r="AQ206" s="313"/>
      <c r="AR206" s="314"/>
      <c r="AS206" s="314"/>
      <c r="AT206" s="315"/>
      <c r="AU206" s="89">
        <f>ROUND(L201*AP206,0)-AQ208</f>
        <v>298</v>
      </c>
      <c r="AV206" s="9"/>
    </row>
    <row r="207" spans="1:48" ht="14.25" customHeight="1" x14ac:dyDescent="0.3">
      <c r="A207" s="6">
        <v>22</v>
      </c>
      <c r="B207" s="154" t="s">
        <v>479</v>
      </c>
      <c r="C207" s="49" t="s">
        <v>3202</v>
      </c>
      <c r="D207" s="108"/>
      <c r="E207" s="109"/>
      <c r="F207" s="109"/>
      <c r="G207" s="55"/>
      <c r="H207" s="54"/>
      <c r="I207" s="54"/>
      <c r="J207" s="54"/>
      <c r="K207" s="41"/>
      <c r="L207" s="33"/>
      <c r="M207" s="1"/>
      <c r="N207" s="1"/>
      <c r="O207" s="1"/>
      <c r="P207" s="169"/>
      <c r="Q207" s="40"/>
      <c r="R207" s="41"/>
      <c r="S207" s="58"/>
      <c r="T207" s="58"/>
      <c r="U207" s="58"/>
      <c r="V207" s="58"/>
      <c r="W207" s="58"/>
      <c r="X207" s="158"/>
      <c r="Y207" s="74"/>
      <c r="Z207" s="307"/>
      <c r="AA207" s="308"/>
      <c r="AB207" s="308"/>
      <c r="AC207" s="308"/>
      <c r="AD207" s="308"/>
      <c r="AE207" s="309"/>
      <c r="AF207" s="62" t="s">
        <v>2248</v>
      </c>
      <c r="AG207" s="62"/>
      <c r="AH207" s="62"/>
      <c r="AI207" s="62"/>
      <c r="AJ207" s="62"/>
      <c r="AK207" s="62"/>
      <c r="AL207" s="62"/>
      <c r="AM207" s="62"/>
      <c r="AN207" s="62"/>
      <c r="AO207" s="50" t="s">
        <v>1</v>
      </c>
      <c r="AP207" s="142">
        <v>0.5</v>
      </c>
      <c r="AQ207" s="313"/>
      <c r="AR207" s="314"/>
      <c r="AS207" s="314"/>
      <c r="AT207" s="315"/>
      <c r="AU207" s="89">
        <f>ROUND(L201*AP207,0)-AQ208</f>
        <v>212</v>
      </c>
      <c r="AV207" s="9"/>
    </row>
    <row r="208" spans="1:48" ht="14.25" customHeight="1" x14ac:dyDescent="0.3">
      <c r="A208" s="6">
        <v>22</v>
      </c>
      <c r="B208" s="154" t="s">
        <v>478</v>
      </c>
      <c r="C208" s="49" t="s">
        <v>3201</v>
      </c>
      <c r="D208" s="108"/>
      <c r="E208" s="109"/>
      <c r="F208" s="109"/>
      <c r="G208" s="55"/>
      <c r="H208" s="54"/>
      <c r="I208" s="54"/>
      <c r="J208" s="54"/>
      <c r="K208" s="41"/>
      <c r="L208" s="33"/>
      <c r="M208" s="1"/>
      <c r="N208" s="1"/>
      <c r="O208" s="1"/>
      <c r="P208" s="181"/>
      <c r="Q208" s="40"/>
      <c r="R208" s="166" t="s">
        <v>2234</v>
      </c>
      <c r="S208" s="62"/>
      <c r="T208" s="62"/>
      <c r="U208" s="62"/>
      <c r="V208" s="62"/>
      <c r="W208" s="62"/>
      <c r="X208" s="168"/>
      <c r="Y208" s="167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168"/>
      <c r="AQ208" s="163">
        <v>5</v>
      </c>
      <c r="AR208" s="162" t="s">
        <v>2897</v>
      </c>
      <c r="AS208" s="162"/>
      <c r="AT208" s="161"/>
      <c r="AU208" s="89">
        <f>ROUND(L201*X210,0)-AQ208</f>
        <v>413</v>
      </c>
      <c r="AV208" s="9"/>
    </row>
    <row r="209" spans="1:48" ht="14.25" customHeight="1" x14ac:dyDescent="0.3">
      <c r="A209" s="6">
        <v>22</v>
      </c>
      <c r="B209" s="154" t="s">
        <v>477</v>
      </c>
      <c r="C209" s="49" t="s">
        <v>3200</v>
      </c>
      <c r="D209" s="108"/>
      <c r="E209" s="109"/>
      <c r="F209" s="109"/>
      <c r="G209" s="41"/>
      <c r="H209" s="1"/>
      <c r="I209" s="1"/>
      <c r="J209" s="1"/>
      <c r="K209" s="173"/>
      <c r="L209" s="160"/>
      <c r="M209" s="159"/>
      <c r="N209" s="159"/>
      <c r="O209" s="1"/>
      <c r="P209" s="181"/>
      <c r="Q209" s="40"/>
      <c r="R209" s="67" t="s">
        <v>2231</v>
      </c>
      <c r="S209" s="58"/>
      <c r="T209" s="58"/>
      <c r="U209" s="58"/>
      <c r="V209" s="58"/>
      <c r="W209" s="58"/>
      <c r="X209" s="158"/>
      <c r="Y209" s="74"/>
      <c r="Z209" s="304" t="s">
        <v>2230</v>
      </c>
      <c r="AA209" s="305"/>
      <c r="AB209" s="305"/>
      <c r="AC209" s="305"/>
      <c r="AD209" s="305"/>
      <c r="AE209" s="306"/>
      <c r="AF209" s="45" t="s">
        <v>2244</v>
      </c>
      <c r="AG209" s="46"/>
      <c r="AH209" s="46"/>
      <c r="AI209" s="46"/>
      <c r="AJ209" s="46"/>
      <c r="AK209" s="46"/>
      <c r="AL209" s="46"/>
      <c r="AM209" s="46"/>
      <c r="AN209" s="46"/>
      <c r="AO209" s="53" t="s">
        <v>2224</v>
      </c>
      <c r="AP209" s="25">
        <v>0.7</v>
      </c>
      <c r="AQ209" s="157"/>
      <c r="AR209" s="156"/>
      <c r="AS209" s="156"/>
      <c r="AT209" s="155"/>
      <c r="AU209" s="89">
        <f>ROUND(ROUND(L201*X210,0)*AP209,0)-AQ208</f>
        <v>288</v>
      </c>
      <c r="AV209" s="9"/>
    </row>
    <row r="210" spans="1:48" ht="14.25" customHeight="1" x14ac:dyDescent="0.3">
      <c r="A210" s="6">
        <v>22</v>
      </c>
      <c r="B210" s="154" t="s">
        <v>476</v>
      </c>
      <c r="C210" s="49" t="s">
        <v>3199</v>
      </c>
      <c r="D210" s="108"/>
      <c r="E210" s="109"/>
      <c r="F210" s="109"/>
      <c r="G210" s="41"/>
      <c r="H210" s="1"/>
      <c r="I210" s="1"/>
      <c r="J210" s="1"/>
      <c r="K210" s="173"/>
      <c r="L210" s="160"/>
      <c r="M210" s="159"/>
      <c r="N210" s="159"/>
      <c r="O210" s="1"/>
      <c r="P210" s="181"/>
      <c r="Q210" s="40"/>
      <c r="R210" s="13"/>
      <c r="S210" s="7"/>
      <c r="T210" s="7"/>
      <c r="U210" s="7"/>
      <c r="V210" s="7"/>
      <c r="W210" s="107" t="s">
        <v>2224</v>
      </c>
      <c r="X210" s="150">
        <v>0.96499999999999997</v>
      </c>
      <c r="Y210" s="149"/>
      <c r="Z210" s="307"/>
      <c r="AA210" s="308"/>
      <c r="AB210" s="308"/>
      <c r="AC210" s="308"/>
      <c r="AD210" s="308"/>
      <c r="AE210" s="309"/>
      <c r="AF210" s="62" t="s">
        <v>2248</v>
      </c>
      <c r="AG210" s="62"/>
      <c r="AH210" s="62"/>
      <c r="AI210" s="62"/>
      <c r="AJ210" s="62"/>
      <c r="AK210" s="62"/>
      <c r="AL210" s="62"/>
      <c r="AM210" s="62"/>
      <c r="AN210" s="62"/>
      <c r="AO210" s="50" t="s">
        <v>1</v>
      </c>
      <c r="AP210" s="142">
        <v>0.5</v>
      </c>
      <c r="AQ210" s="172"/>
      <c r="AR210" s="146"/>
      <c r="AS210" s="146"/>
      <c r="AT210" s="145"/>
      <c r="AU210" s="89">
        <f>ROUND(ROUND(L201*X210,0)*AP210,0)-AQ208</f>
        <v>204</v>
      </c>
      <c r="AV210" s="9"/>
    </row>
    <row r="211" spans="1:48" ht="14.25" customHeight="1" x14ac:dyDescent="0.3">
      <c r="A211" s="6">
        <v>22</v>
      </c>
      <c r="B211" s="154">
        <v>4705</v>
      </c>
      <c r="C211" s="49" t="s">
        <v>3198</v>
      </c>
      <c r="D211" s="108"/>
      <c r="E211" s="109"/>
      <c r="F211" s="109"/>
      <c r="G211" s="41"/>
      <c r="H211" s="1"/>
      <c r="I211" s="1"/>
      <c r="J211" s="159"/>
      <c r="K211" s="47" t="s">
        <v>2499</v>
      </c>
      <c r="L211" s="164"/>
      <c r="M211" s="165"/>
      <c r="N211" s="165"/>
      <c r="O211" s="165"/>
      <c r="P211" s="186"/>
      <c r="Q211" s="48"/>
      <c r="R211" s="47"/>
      <c r="S211" s="50"/>
      <c r="T211" s="50"/>
      <c r="U211" s="50"/>
      <c r="V211" s="50"/>
      <c r="W211" s="50"/>
      <c r="X211" s="52"/>
      <c r="Y211" s="171"/>
      <c r="Z211" s="204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27"/>
      <c r="AQ211" s="187"/>
      <c r="AR211" s="50"/>
      <c r="AS211" s="165"/>
      <c r="AT211" s="175"/>
      <c r="AU211" s="89">
        <f>ROUND(L213,0)</f>
        <v>688</v>
      </c>
      <c r="AV211" s="9"/>
    </row>
    <row r="212" spans="1:48" ht="14.25" customHeight="1" x14ac:dyDescent="0.3">
      <c r="A212" s="6">
        <v>22</v>
      </c>
      <c r="B212" s="154">
        <v>4706</v>
      </c>
      <c r="C212" s="49" t="s">
        <v>3197</v>
      </c>
      <c r="D212" s="108"/>
      <c r="E212" s="109"/>
      <c r="F212" s="109"/>
      <c r="G212" s="41"/>
      <c r="H212" s="1"/>
      <c r="I212" s="1"/>
      <c r="J212" s="159"/>
      <c r="K212" s="173"/>
      <c r="L212" s="160"/>
      <c r="M212" s="159"/>
      <c r="N212" s="159"/>
      <c r="O212" s="159"/>
      <c r="P212" s="159"/>
      <c r="Q212" s="40"/>
      <c r="R212" s="41"/>
      <c r="S212" s="58"/>
      <c r="T212" s="58"/>
      <c r="U212" s="58"/>
      <c r="V212" s="58"/>
      <c r="W212" s="58"/>
      <c r="X212" s="158"/>
      <c r="Y212" s="74"/>
      <c r="Z212" s="304" t="s">
        <v>2230</v>
      </c>
      <c r="AA212" s="305"/>
      <c r="AB212" s="305"/>
      <c r="AC212" s="305"/>
      <c r="AD212" s="305"/>
      <c r="AE212" s="306"/>
      <c r="AF212" s="45" t="s">
        <v>2244</v>
      </c>
      <c r="AG212" s="46"/>
      <c r="AH212" s="46"/>
      <c r="AI212" s="46"/>
      <c r="AJ212" s="46"/>
      <c r="AK212" s="46"/>
      <c r="AL212" s="46"/>
      <c r="AM212" s="46"/>
      <c r="AN212" s="46"/>
      <c r="AO212" s="53" t="s">
        <v>2224</v>
      </c>
      <c r="AP212" s="25">
        <v>0.7</v>
      </c>
      <c r="AQ212" s="67"/>
      <c r="AR212" s="58"/>
      <c r="AS212" s="159"/>
      <c r="AT212" s="203"/>
      <c r="AU212" s="89">
        <f>ROUND(L213*AP212,0)</f>
        <v>482</v>
      </c>
      <c r="AV212" s="9"/>
    </row>
    <row r="213" spans="1:48" ht="14.25" customHeight="1" x14ac:dyDescent="0.3">
      <c r="A213" s="6">
        <v>22</v>
      </c>
      <c r="B213" s="154" t="s">
        <v>475</v>
      </c>
      <c r="C213" s="49" t="s">
        <v>3196</v>
      </c>
      <c r="D213" s="108"/>
      <c r="E213" s="109"/>
      <c r="F213" s="109"/>
      <c r="G213" s="41"/>
      <c r="H213" s="1"/>
      <c r="I213" s="1"/>
      <c r="J213" s="159"/>
      <c r="K213" s="173"/>
      <c r="L213" s="174">
        <v>688</v>
      </c>
      <c r="M213" s="1" t="s">
        <v>1860</v>
      </c>
      <c r="N213" s="159"/>
      <c r="O213" s="159"/>
      <c r="P213" s="169"/>
      <c r="Q213" s="40"/>
      <c r="R213" s="41"/>
      <c r="S213" s="58"/>
      <c r="T213" s="58"/>
      <c r="U213" s="58"/>
      <c r="V213" s="58"/>
      <c r="W213" s="58"/>
      <c r="X213" s="158"/>
      <c r="Y213" s="74"/>
      <c r="Z213" s="307"/>
      <c r="AA213" s="308"/>
      <c r="AB213" s="308"/>
      <c r="AC213" s="308"/>
      <c r="AD213" s="308"/>
      <c r="AE213" s="309"/>
      <c r="AF213" s="62" t="s">
        <v>2248</v>
      </c>
      <c r="AG213" s="62"/>
      <c r="AH213" s="62"/>
      <c r="AI213" s="62"/>
      <c r="AJ213" s="62"/>
      <c r="AK213" s="62"/>
      <c r="AL213" s="62"/>
      <c r="AM213" s="62"/>
      <c r="AN213" s="62"/>
      <c r="AO213" s="50" t="s">
        <v>1</v>
      </c>
      <c r="AP213" s="142">
        <v>0.5</v>
      </c>
      <c r="AQ213" s="67"/>
      <c r="AR213" s="58"/>
      <c r="AS213" s="156"/>
      <c r="AT213" s="155"/>
      <c r="AU213" s="89">
        <f>ROUND(L213*AP213,0)</f>
        <v>344</v>
      </c>
      <c r="AV213" s="9"/>
    </row>
    <row r="214" spans="1:48" ht="14.25" customHeight="1" x14ac:dyDescent="0.3">
      <c r="A214" s="6">
        <v>22</v>
      </c>
      <c r="B214" s="154">
        <v>4707</v>
      </c>
      <c r="C214" s="49" t="s">
        <v>3195</v>
      </c>
      <c r="D214" s="108"/>
      <c r="E214" s="109"/>
      <c r="F214" s="109"/>
      <c r="G214" s="41"/>
      <c r="H214" s="1"/>
      <c r="I214" s="1"/>
      <c r="J214" s="159"/>
      <c r="K214" s="173"/>
      <c r="L214" s="160"/>
      <c r="M214" s="159"/>
      <c r="N214" s="159"/>
      <c r="O214" s="159"/>
      <c r="P214" s="169"/>
      <c r="Q214" s="40"/>
      <c r="R214" s="166" t="s">
        <v>2234</v>
      </c>
      <c r="S214" s="62"/>
      <c r="T214" s="62"/>
      <c r="U214" s="62"/>
      <c r="V214" s="62"/>
      <c r="W214" s="62"/>
      <c r="X214" s="168"/>
      <c r="Y214" s="167"/>
      <c r="Z214" s="45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23"/>
      <c r="AQ214" s="67"/>
      <c r="AR214" s="58"/>
      <c r="AS214" s="156"/>
      <c r="AT214" s="155"/>
      <c r="AU214" s="89">
        <f>ROUND(L213*X216,0)</f>
        <v>664</v>
      </c>
      <c r="AV214" s="9"/>
    </row>
    <row r="215" spans="1:48" ht="14.25" customHeight="1" x14ac:dyDescent="0.3">
      <c r="A215" s="6">
        <v>22</v>
      </c>
      <c r="B215" s="154">
        <v>4708</v>
      </c>
      <c r="C215" s="49" t="s">
        <v>3194</v>
      </c>
      <c r="D215" s="108"/>
      <c r="E215" s="109"/>
      <c r="F215" s="109"/>
      <c r="G215" s="41"/>
      <c r="H215" s="1"/>
      <c r="I215" s="1"/>
      <c r="J215" s="159"/>
      <c r="K215" s="173"/>
      <c r="L215" s="160"/>
      <c r="M215" s="159"/>
      <c r="N215" s="159"/>
      <c r="O215" s="159"/>
      <c r="P215" s="169"/>
      <c r="Q215" s="40"/>
      <c r="R215" s="67" t="s">
        <v>2231</v>
      </c>
      <c r="S215" s="58"/>
      <c r="T215" s="58"/>
      <c r="U215" s="58"/>
      <c r="V215" s="58"/>
      <c r="W215" s="58"/>
      <c r="X215" s="158"/>
      <c r="Y215" s="74"/>
      <c r="Z215" s="304" t="s">
        <v>2230</v>
      </c>
      <c r="AA215" s="305"/>
      <c r="AB215" s="305"/>
      <c r="AC215" s="305"/>
      <c r="AD215" s="305"/>
      <c r="AE215" s="306"/>
      <c r="AF215" s="62" t="s">
        <v>2244</v>
      </c>
      <c r="AG215" s="62"/>
      <c r="AH215" s="62"/>
      <c r="AI215" s="62"/>
      <c r="AJ215" s="62"/>
      <c r="AK215" s="62"/>
      <c r="AL215" s="62"/>
      <c r="AM215" s="62"/>
      <c r="AN215" s="62"/>
      <c r="AO215" s="50" t="s">
        <v>2224</v>
      </c>
      <c r="AP215" s="25">
        <v>0.7</v>
      </c>
      <c r="AQ215" s="67"/>
      <c r="AR215" s="58"/>
      <c r="AS215" s="159"/>
      <c r="AT215" s="203"/>
      <c r="AU215" s="89">
        <f>ROUND(ROUND(L213*X216,0)*AP215,0)</f>
        <v>465</v>
      </c>
      <c r="AV215" s="9"/>
    </row>
    <row r="216" spans="1:48" ht="14.25" customHeight="1" x14ac:dyDescent="0.3">
      <c r="A216" s="6">
        <v>22</v>
      </c>
      <c r="B216" s="154" t="s">
        <v>474</v>
      </c>
      <c r="C216" s="49" t="s">
        <v>3193</v>
      </c>
      <c r="D216" s="108"/>
      <c r="E216" s="109"/>
      <c r="F216" s="109"/>
      <c r="G216" s="41"/>
      <c r="H216" s="1"/>
      <c r="I216" s="1"/>
      <c r="J216" s="159"/>
      <c r="K216" s="173"/>
      <c r="L216" s="160"/>
      <c r="M216" s="159"/>
      <c r="N216" s="159"/>
      <c r="O216" s="159"/>
      <c r="P216" s="169"/>
      <c r="Q216" s="40"/>
      <c r="R216" s="67"/>
      <c r="S216" s="58"/>
      <c r="T216" s="58"/>
      <c r="U216" s="58"/>
      <c r="V216" s="58"/>
      <c r="W216" s="127" t="s">
        <v>2224</v>
      </c>
      <c r="X216" s="150">
        <v>0.96499999999999997</v>
      </c>
      <c r="Y216" s="74"/>
      <c r="Z216" s="307"/>
      <c r="AA216" s="308"/>
      <c r="AB216" s="308"/>
      <c r="AC216" s="308"/>
      <c r="AD216" s="308"/>
      <c r="AE216" s="309"/>
      <c r="AF216" s="62" t="s">
        <v>2248</v>
      </c>
      <c r="AG216" s="62"/>
      <c r="AH216" s="62"/>
      <c r="AI216" s="62"/>
      <c r="AJ216" s="62"/>
      <c r="AK216" s="62"/>
      <c r="AL216" s="62"/>
      <c r="AM216" s="62"/>
      <c r="AN216" s="62"/>
      <c r="AO216" s="50" t="s">
        <v>1</v>
      </c>
      <c r="AP216" s="142">
        <v>0.5</v>
      </c>
      <c r="AQ216" s="13"/>
      <c r="AR216" s="7"/>
      <c r="AS216" s="146"/>
      <c r="AT216" s="145"/>
      <c r="AU216" s="89">
        <f>ROUND(ROUND(L213*X216,0)*AP216,0)</f>
        <v>332</v>
      </c>
      <c r="AV216" s="9"/>
    </row>
    <row r="217" spans="1:48" ht="14.25" customHeight="1" x14ac:dyDescent="0.3">
      <c r="A217" s="6">
        <v>22</v>
      </c>
      <c r="B217" s="154" t="s">
        <v>473</v>
      </c>
      <c r="C217" s="49" t="s">
        <v>3192</v>
      </c>
      <c r="D217" s="108"/>
      <c r="E217" s="109"/>
      <c r="F217" s="109"/>
      <c r="G217" s="41"/>
      <c r="H217" s="1"/>
      <c r="I217" s="1"/>
      <c r="J217" s="159"/>
      <c r="K217" s="41"/>
      <c r="L217" s="160"/>
      <c r="M217" s="159"/>
      <c r="N217" s="159"/>
      <c r="O217" s="159"/>
      <c r="P217" s="181"/>
      <c r="Q217" s="40"/>
      <c r="R217" s="47"/>
      <c r="S217" s="50"/>
      <c r="T217" s="50"/>
      <c r="U217" s="50"/>
      <c r="V217" s="50"/>
      <c r="W217" s="50"/>
      <c r="X217" s="52"/>
      <c r="Y217" s="171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2"/>
      <c r="AQ217" s="310" t="s">
        <v>2255</v>
      </c>
      <c r="AR217" s="311"/>
      <c r="AS217" s="311"/>
      <c r="AT217" s="312"/>
      <c r="AU217" s="89">
        <f>ROUND(L213,0)-AQ220</f>
        <v>683</v>
      </c>
      <c r="AV217" s="9"/>
    </row>
    <row r="218" spans="1:48" ht="14.25" customHeight="1" x14ac:dyDescent="0.3">
      <c r="A218" s="6">
        <v>22</v>
      </c>
      <c r="B218" s="154" t="s">
        <v>472</v>
      </c>
      <c r="C218" s="49" t="s">
        <v>3191</v>
      </c>
      <c r="D218" s="108"/>
      <c r="E218" s="109"/>
      <c r="F218" s="109"/>
      <c r="G218" s="41"/>
      <c r="H218" s="1"/>
      <c r="I218" s="1"/>
      <c r="J218" s="159"/>
      <c r="K218" s="173"/>
      <c r="L218" s="160"/>
      <c r="M218" s="159"/>
      <c r="N218" s="159"/>
      <c r="O218" s="159"/>
      <c r="P218" s="159"/>
      <c r="Q218" s="40"/>
      <c r="R218" s="41"/>
      <c r="S218" s="58"/>
      <c r="T218" s="58"/>
      <c r="U218" s="58"/>
      <c r="V218" s="58"/>
      <c r="W218" s="58"/>
      <c r="X218" s="158"/>
      <c r="Y218" s="74"/>
      <c r="Z218" s="304" t="s">
        <v>2230</v>
      </c>
      <c r="AA218" s="305"/>
      <c r="AB218" s="305"/>
      <c r="AC218" s="305"/>
      <c r="AD218" s="305"/>
      <c r="AE218" s="306"/>
      <c r="AF218" s="45" t="s">
        <v>2244</v>
      </c>
      <c r="AG218" s="46"/>
      <c r="AH218" s="46"/>
      <c r="AI218" s="46"/>
      <c r="AJ218" s="46"/>
      <c r="AK218" s="46"/>
      <c r="AL218" s="46"/>
      <c r="AM218" s="46"/>
      <c r="AN218" s="46"/>
      <c r="AO218" s="53" t="s">
        <v>2224</v>
      </c>
      <c r="AP218" s="25">
        <v>0.7</v>
      </c>
      <c r="AQ218" s="313"/>
      <c r="AR218" s="314"/>
      <c r="AS218" s="314"/>
      <c r="AT218" s="315"/>
      <c r="AU218" s="89">
        <f>ROUND(L213*AP218,0)-AQ220</f>
        <v>477</v>
      </c>
      <c r="AV218" s="9"/>
    </row>
    <row r="219" spans="1:48" ht="14.25" customHeight="1" x14ac:dyDescent="0.3">
      <c r="A219" s="6">
        <v>22</v>
      </c>
      <c r="B219" s="154" t="s">
        <v>471</v>
      </c>
      <c r="C219" s="49" t="s">
        <v>3190</v>
      </c>
      <c r="D219" s="108"/>
      <c r="E219" s="109"/>
      <c r="F219" s="109"/>
      <c r="G219" s="41"/>
      <c r="H219" s="1"/>
      <c r="I219" s="1"/>
      <c r="J219" s="159"/>
      <c r="K219" s="173"/>
      <c r="L219" s="196"/>
      <c r="M219" s="1"/>
      <c r="N219" s="159"/>
      <c r="O219" s="159"/>
      <c r="P219" s="169"/>
      <c r="Q219" s="40"/>
      <c r="R219" s="41"/>
      <c r="S219" s="58"/>
      <c r="T219" s="58"/>
      <c r="U219" s="58"/>
      <c r="V219" s="58"/>
      <c r="W219" s="58"/>
      <c r="X219" s="158"/>
      <c r="Y219" s="74"/>
      <c r="Z219" s="307"/>
      <c r="AA219" s="308"/>
      <c r="AB219" s="308"/>
      <c r="AC219" s="308"/>
      <c r="AD219" s="308"/>
      <c r="AE219" s="309"/>
      <c r="AF219" s="62" t="s">
        <v>2248</v>
      </c>
      <c r="AG219" s="62"/>
      <c r="AH219" s="62"/>
      <c r="AI219" s="62"/>
      <c r="AJ219" s="62"/>
      <c r="AK219" s="62"/>
      <c r="AL219" s="62"/>
      <c r="AM219" s="62"/>
      <c r="AN219" s="62"/>
      <c r="AO219" s="50" t="s">
        <v>1</v>
      </c>
      <c r="AP219" s="142">
        <v>0.5</v>
      </c>
      <c r="AQ219" s="313"/>
      <c r="AR219" s="314"/>
      <c r="AS219" s="314"/>
      <c r="AT219" s="315"/>
      <c r="AU219" s="89">
        <f>ROUND(L213*AP219,0)-AQ220</f>
        <v>339</v>
      </c>
      <c r="AV219" s="9"/>
    </row>
    <row r="220" spans="1:48" ht="14.25" customHeight="1" x14ac:dyDescent="0.3">
      <c r="A220" s="6">
        <v>22</v>
      </c>
      <c r="B220" s="154" t="s">
        <v>470</v>
      </c>
      <c r="C220" s="49" t="s">
        <v>3189</v>
      </c>
      <c r="D220" s="108"/>
      <c r="E220" s="109"/>
      <c r="F220" s="109"/>
      <c r="G220" s="41"/>
      <c r="H220" s="1"/>
      <c r="I220" s="1"/>
      <c r="J220" s="159"/>
      <c r="K220" s="173"/>
      <c r="L220" s="160"/>
      <c r="M220" s="159"/>
      <c r="N220" s="159"/>
      <c r="O220" s="159"/>
      <c r="P220" s="169"/>
      <c r="Q220" s="40"/>
      <c r="R220" s="166" t="s">
        <v>2234</v>
      </c>
      <c r="S220" s="62"/>
      <c r="T220" s="62"/>
      <c r="U220" s="62"/>
      <c r="V220" s="62"/>
      <c r="W220" s="62"/>
      <c r="X220" s="168"/>
      <c r="Y220" s="167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168"/>
      <c r="AQ220" s="163">
        <v>5</v>
      </c>
      <c r="AR220" s="162" t="s">
        <v>2897</v>
      </c>
      <c r="AS220" s="162"/>
      <c r="AT220" s="161"/>
      <c r="AU220" s="89">
        <f>ROUND(L213*X222,0)-AQ220</f>
        <v>659</v>
      </c>
      <c r="AV220" s="9"/>
    </row>
    <row r="221" spans="1:48" ht="14.25" customHeight="1" x14ac:dyDescent="0.3">
      <c r="A221" s="6">
        <v>22</v>
      </c>
      <c r="B221" s="154" t="s">
        <v>469</v>
      </c>
      <c r="C221" s="49" t="s">
        <v>3188</v>
      </c>
      <c r="D221" s="108"/>
      <c r="E221" s="109"/>
      <c r="F221" s="109"/>
      <c r="G221" s="41"/>
      <c r="H221" s="1"/>
      <c r="I221" s="1"/>
      <c r="J221" s="159"/>
      <c r="K221" s="173"/>
      <c r="L221" s="160"/>
      <c r="M221" s="159"/>
      <c r="N221" s="159"/>
      <c r="O221" s="159"/>
      <c r="P221" s="169"/>
      <c r="Q221" s="40"/>
      <c r="R221" s="67" t="s">
        <v>2231</v>
      </c>
      <c r="S221" s="58"/>
      <c r="T221" s="58"/>
      <c r="U221" s="58"/>
      <c r="V221" s="58"/>
      <c r="W221" s="58"/>
      <c r="X221" s="158"/>
      <c r="Y221" s="74"/>
      <c r="Z221" s="304" t="s">
        <v>2230</v>
      </c>
      <c r="AA221" s="305"/>
      <c r="AB221" s="305"/>
      <c r="AC221" s="305"/>
      <c r="AD221" s="305"/>
      <c r="AE221" s="306"/>
      <c r="AF221" s="45" t="s">
        <v>2244</v>
      </c>
      <c r="AG221" s="46"/>
      <c r="AH221" s="46"/>
      <c r="AI221" s="46"/>
      <c r="AJ221" s="46"/>
      <c r="AK221" s="46"/>
      <c r="AL221" s="46"/>
      <c r="AM221" s="46"/>
      <c r="AN221" s="46"/>
      <c r="AO221" s="53" t="s">
        <v>2224</v>
      </c>
      <c r="AP221" s="25">
        <v>0.7</v>
      </c>
      <c r="AQ221" s="157"/>
      <c r="AR221" s="156"/>
      <c r="AS221" s="156"/>
      <c r="AT221" s="155"/>
      <c r="AU221" s="89">
        <f>ROUND(ROUND(L213*X222,0)*AP221,0)-AQ220</f>
        <v>460</v>
      </c>
      <c r="AV221" s="9"/>
    </row>
    <row r="222" spans="1:48" ht="14.25" customHeight="1" x14ac:dyDescent="0.3">
      <c r="A222" s="6">
        <v>22</v>
      </c>
      <c r="B222" s="154" t="s">
        <v>468</v>
      </c>
      <c r="C222" s="49" t="s">
        <v>3187</v>
      </c>
      <c r="D222" s="108"/>
      <c r="E222" s="109"/>
      <c r="F222" s="109"/>
      <c r="G222" s="41"/>
      <c r="H222" s="1"/>
      <c r="I222" s="1"/>
      <c r="J222" s="159"/>
      <c r="K222" s="173"/>
      <c r="L222" s="160"/>
      <c r="M222" s="159"/>
      <c r="N222" s="159"/>
      <c r="O222" s="159"/>
      <c r="P222" s="169"/>
      <c r="Q222" s="40"/>
      <c r="R222" s="13"/>
      <c r="S222" s="7"/>
      <c r="T222" s="7"/>
      <c r="U222" s="7"/>
      <c r="V222" s="7"/>
      <c r="W222" s="107" t="s">
        <v>2224</v>
      </c>
      <c r="X222" s="150">
        <v>0.96499999999999997</v>
      </c>
      <c r="Y222" s="149"/>
      <c r="Z222" s="307"/>
      <c r="AA222" s="308"/>
      <c r="AB222" s="308"/>
      <c r="AC222" s="308"/>
      <c r="AD222" s="308"/>
      <c r="AE222" s="309"/>
      <c r="AF222" s="62" t="s">
        <v>2248</v>
      </c>
      <c r="AG222" s="62"/>
      <c r="AH222" s="62"/>
      <c r="AI222" s="62"/>
      <c r="AJ222" s="62"/>
      <c r="AK222" s="62"/>
      <c r="AL222" s="62"/>
      <c r="AM222" s="62"/>
      <c r="AN222" s="62"/>
      <c r="AO222" s="50" t="s">
        <v>1</v>
      </c>
      <c r="AP222" s="142">
        <v>0.5</v>
      </c>
      <c r="AQ222" s="172"/>
      <c r="AR222" s="146"/>
      <c r="AS222" s="146"/>
      <c r="AT222" s="145"/>
      <c r="AU222" s="89">
        <f>ROUND(ROUND(L213*X222,0)*AP222,0)-AQ220</f>
        <v>327</v>
      </c>
      <c r="AV222" s="9"/>
    </row>
    <row r="223" spans="1:48" ht="14.25" customHeight="1" x14ac:dyDescent="0.3">
      <c r="A223" s="6">
        <v>22</v>
      </c>
      <c r="B223" s="154">
        <v>4709</v>
      </c>
      <c r="C223" s="49" t="s">
        <v>3186</v>
      </c>
      <c r="D223" s="108"/>
      <c r="E223" s="109"/>
      <c r="F223" s="109"/>
      <c r="G223" s="41"/>
      <c r="H223" s="1"/>
      <c r="I223" s="1"/>
      <c r="J223" s="159"/>
      <c r="K223" s="47" t="s">
        <v>2486</v>
      </c>
      <c r="L223" s="164"/>
      <c r="M223" s="165"/>
      <c r="N223" s="165"/>
      <c r="O223" s="165"/>
      <c r="P223" s="177"/>
      <c r="Q223" s="48"/>
      <c r="R223" s="47"/>
      <c r="S223" s="50"/>
      <c r="T223" s="50"/>
      <c r="U223" s="50"/>
      <c r="V223" s="50"/>
      <c r="W223" s="50"/>
      <c r="X223" s="52"/>
      <c r="Y223" s="171"/>
      <c r="Z223" s="204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27"/>
      <c r="AQ223" s="187"/>
      <c r="AR223" s="50"/>
      <c r="AS223" s="165"/>
      <c r="AT223" s="175"/>
      <c r="AU223" s="89">
        <f>ROUND(L225,0)</f>
        <v>688</v>
      </c>
      <c r="AV223" s="9"/>
    </row>
    <row r="224" spans="1:48" ht="14.25" customHeight="1" x14ac:dyDescent="0.3">
      <c r="A224" s="6">
        <v>22</v>
      </c>
      <c r="B224" s="154">
        <v>4710</v>
      </c>
      <c r="C224" s="49" t="s">
        <v>3185</v>
      </c>
      <c r="D224" s="108"/>
      <c r="E224" s="109"/>
      <c r="F224" s="109"/>
      <c r="G224" s="41"/>
      <c r="H224" s="1"/>
      <c r="I224" s="1"/>
      <c r="J224" s="159"/>
      <c r="K224" s="173"/>
      <c r="L224" s="160"/>
      <c r="M224" s="159"/>
      <c r="N224" s="159"/>
      <c r="O224" s="159"/>
      <c r="P224" s="159"/>
      <c r="Q224" s="40"/>
      <c r="R224" s="41"/>
      <c r="S224" s="58"/>
      <c r="T224" s="58"/>
      <c r="U224" s="58"/>
      <c r="V224" s="58"/>
      <c r="W224" s="58"/>
      <c r="X224" s="158"/>
      <c r="Y224" s="74"/>
      <c r="Z224" s="304" t="s">
        <v>2230</v>
      </c>
      <c r="AA224" s="305"/>
      <c r="AB224" s="305"/>
      <c r="AC224" s="305"/>
      <c r="AD224" s="305"/>
      <c r="AE224" s="306"/>
      <c r="AF224" s="45" t="s">
        <v>2244</v>
      </c>
      <c r="AG224" s="46"/>
      <c r="AH224" s="46"/>
      <c r="AI224" s="46"/>
      <c r="AJ224" s="46"/>
      <c r="AK224" s="46"/>
      <c r="AL224" s="46"/>
      <c r="AM224" s="46"/>
      <c r="AN224" s="46"/>
      <c r="AO224" s="53" t="s">
        <v>2224</v>
      </c>
      <c r="AP224" s="25">
        <v>0.7</v>
      </c>
      <c r="AQ224" s="67"/>
      <c r="AR224" s="58"/>
      <c r="AS224" s="159"/>
      <c r="AT224" s="203"/>
      <c r="AU224" s="89">
        <f>ROUND(L225*AP224,0)</f>
        <v>482</v>
      </c>
      <c r="AV224" s="9"/>
    </row>
    <row r="225" spans="1:48" ht="14.25" customHeight="1" x14ac:dyDescent="0.3">
      <c r="A225" s="6">
        <v>22</v>
      </c>
      <c r="B225" s="154" t="s">
        <v>467</v>
      </c>
      <c r="C225" s="49" t="s">
        <v>3184</v>
      </c>
      <c r="D225" s="108"/>
      <c r="E225" s="109"/>
      <c r="F225" s="109"/>
      <c r="G225" s="41"/>
      <c r="H225" s="1"/>
      <c r="I225" s="1"/>
      <c r="J225" s="159"/>
      <c r="K225" s="173"/>
      <c r="L225" s="174">
        <v>688</v>
      </c>
      <c r="M225" s="1" t="s">
        <v>1860</v>
      </c>
      <c r="N225" s="159"/>
      <c r="O225" s="159"/>
      <c r="P225" s="169"/>
      <c r="Q225" s="40"/>
      <c r="R225" s="41"/>
      <c r="S225" s="58"/>
      <c r="T225" s="58"/>
      <c r="U225" s="58"/>
      <c r="V225" s="58"/>
      <c r="W225" s="58"/>
      <c r="X225" s="158"/>
      <c r="Y225" s="74"/>
      <c r="Z225" s="307"/>
      <c r="AA225" s="308"/>
      <c r="AB225" s="308"/>
      <c r="AC225" s="308"/>
      <c r="AD225" s="308"/>
      <c r="AE225" s="309"/>
      <c r="AF225" s="62" t="s">
        <v>2248</v>
      </c>
      <c r="AG225" s="62"/>
      <c r="AH225" s="62"/>
      <c r="AI225" s="62"/>
      <c r="AJ225" s="62"/>
      <c r="AK225" s="62"/>
      <c r="AL225" s="62"/>
      <c r="AM225" s="62"/>
      <c r="AN225" s="62"/>
      <c r="AO225" s="50" t="s">
        <v>1</v>
      </c>
      <c r="AP225" s="142">
        <v>0.5</v>
      </c>
      <c r="AQ225" s="67"/>
      <c r="AR225" s="58"/>
      <c r="AS225" s="156"/>
      <c r="AT225" s="155"/>
      <c r="AU225" s="89">
        <f>ROUND(L225*AP225,0)</f>
        <v>344</v>
      </c>
      <c r="AV225" s="9"/>
    </row>
    <row r="226" spans="1:48" ht="14.25" customHeight="1" x14ac:dyDescent="0.3">
      <c r="A226" s="6">
        <v>22</v>
      </c>
      <c r="B226" s="154">
        <v>4711</v>
      </c>
      <c r="C226" s="49" t="s">
        <v>3183</v>
      </c>
      <c r="D226" s="108"/>
      <c r="E226" s="109"/>
      <c r="F226" s="109"/>
      <c r="G226" s="41"/>
      <c r="H226" s="1"/>
      <c r="I226" s="1"/>
      <c r="J226" s="159"/>
      <c r="K226" s="173"/>
      <c r="L226" s="160"/>
      <c r="M226" s="159"/>
      <c r="N226" s="159"/>
      <c r="O226" s="159"/>
      <c r="P226" s="169"/>
      <c r="Q226" s="40"/>
      <c r="R226" s="166" t="s">
        <v>2234</v>
      </c>
      <c r="S226" s="62"/>
      <c r="T226" s="62"/>
      <c r="U226" s="62"/>
      <c r="V226" s="62"/>
      <c r="W226" s="62"/>
      <c r="X226" s="168"/>
      <c r="Y226" s="167"/>
      <c r="Z226" s="45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23"/>
      <c r="AQ226" s="67"/>
      <c r="AR226" s="58"/>
      <c r="AS226" s="156"/>
      <c r="AT226" s="155"/>
      <c r="AU226" s="89">
        <f>ROUND(L225*X228,0)</f>
        <v>664</v>
      </c>
      <c r="AV226" s="9"/>
    </row>
    <row r="227" spans="1:48" ht="14.25" customHeight="1" x14ac:dyDescent="0.3">
      <c r="A227" s="6">
        <v>22</v>
      </c>
      <c r="B227" s="154">
        <v>4712</v>
      </c>
      <c r="C227" s="49" t="s">
        <v>3182</v>
      </c>
      <c r="D227" s="108"/>
      <c r="E227" s="109"/>
      <c r="F227" s="109"/>
      <c r="G227" s="41"/>
      <c r="H227" s="1"/>
      <c r="I227" s="1"/>
      <c r="J227" s="159"/>
      <c r="K227" s="173"/>
      <c r="L227" s="160"/>
      <c r="M227" s="159"/>
      <c r="N227" s="159"/>
      <c r="O227" s="159"/>
      <c r="P227" s="169"/>
      <c r="Q227" s="40"/>
      <c r="R227" s="67" t="s">
        <v>2231</v>
      </c>
      <c r="S227" s="58"/>
      <c r="T227" s="58"/>
      <c r="U227" s="58"/>
      <c r="V227" s="58"/>
      <c r="W227" s="58"/>
      <c r="X227" s="158"/>
      <c r="Y227" s="74"/>
      <c r="Z227" s="304" t="s">
        <v>2230</v>
      </c>
      <c r="AA227" s="305"/>
      <c r="AB227" s="305"/>
      <c r="AC227" s="305"/>
      <c r="AD227" s="305"/>
      <c r="AE227" s="306"/>
      <c r="AF227" s="62" t="s">
        <v>2244</v>
      </c>
      <c r="AG227" s="62"/>
      <c r="AH227" s="62"/>
      <c r="AI227" s="62"/>
      <c r="AJ227" s="62"/>
      <c r="AK227" s="62"/>
      <c r="AL227" s="62"/>
      <c r="AM227" s="62"/>
      <c r="AN227" s="62"/>
      <c r="AO227" s="50" t="s">
        <v>2224</v>
      </c>
      <c r="AP227" s="25">
        <v>0.7</v>
      </c>
      <c r="AQ227" s="67"/>
      <c r="AR227" s="58"/>
      <c r="AS227" s="159"/>
      <c r="AT227" s="203"/>
      <c r="AU227" s="89">
        <f>ROUND(ROUND(L225*X228,0)*AP227,0)</f>
        <v>465</v>
      </c>
      <c r="AV227" s="9"/>
    </row>
    <row r="228" spans="1:48" ht="14.25" customHeight="1" x14ac:dyDescent="0.3">
      <c r="A228" s="6">
        <v>22</v>
      </c>
      <c r="B228" s="154" t="s">
        <v>466</v>
      </c>
      <c r="C228" s="49" t="s">
        <v>3181</v>
      </c>
      <c r="D228" s="108"/>
      <c r="E228" s="109"/>
      <c r="F228" s="109"/>
      <c r="G228" s="41"/>
      <c r="H228" s="1"/>
      <c r="I228" s="1"/>
      <c r="J228" s="159"/>
      <c r="K228" s="173"/>
      <c r="L228" s="160"/>
      <c r="M228" s="159"/>
      <c r="N228" s="159"/>
      <c r="O228" s="159"/>
      <c r="P228" s="169"/>
      <c r="Q228" s="40"/>
      <c r="R228" s="67"/>
      <c r="S228" s="58"/>
      <c r="T228" s="58"/>
      <c r="U228" s="58"/>
      <c r="V228" s="58"/>
      <c r="W228" s="127" t="s">
        <v>2224</v>
      </c>
      <c r="X228" s="150">
        <v>0.96499999999999997</v>
      </c>
      <c r="Y228" s="74"/>
      <c r="Z228" s="307"/>
      <c r="AA228" s="308"/>
      <c r="AB228" s="308"/>
      <c r="AC228" s="308"/>
      <c r="AD228" s="308"/>
      <c r="AE228" s="309"/>
      <c r="AF228" s="62" t="s">
        <v>2248</v>
      </c>
      <c r="AG228" s="62"/>
      <c r="AH228" s="62"/>
      <c r="AI228" s="62"/>
      <c r="AJ228" s="62"/>
      <c r="AK228" s="62"/>
      <c r="AL228" s="62"/>
      <c r="AM228" s="62"/>
      <c r="AN228" s="62"/>
      <c r="AO228" s="50" t="s">
        <v>1</v>
      </c>
      <c r="AP228" s="142">
        <v>0.5</v>
      </c>
      <c r="AQ228" s="13"/>
      <c r="AR228" s="7"/>
      <c r="AS228" s="146"/>
      <c r="AT228" s="145"/>
      <c r="AU228" s="89">
        <f>ROUND(ROUND(L225*X228,0)*AP228,0)</f>
        <v>332</v>
      </c>
      <c r="AV228" s="9"/>
    </row>
    <row r="229" spans="1:48" ht="14.25" customHeight="1" x14ac:dyDescent="0.3">
      <c r="A229" s="6">
        <v>22</v>
      </c>
      <c r="B229" s="154" t="s">
        <v>465</v>
      </c>
      <c r="C229" s="49" t="s">
        <v>3180</v>
      </c>
      <c r="D229" s="108"/>
      <c r="E229" s="109"/>
      <c r="F229" s="109"/>
      <c r="G229" s="41"/>
      <c r="H229" s="1"/>
      <c r="I229" s="1"/>
      <c r="J229" s="159"/>
      <c r="K229" s="41"/>
      <c r="L229" s="160"/>
      <c r="M229" s="159"/>
      <c r="N229" s="159"/>
      <c r="O229" s="159"/>
      <c r="P229" s="169"/>
      <c r="Q229" s="40"/>
      <c r="R229" s="47"/>
      <c r="S229" s="50"/>
      <c r="T229" s="50"/>
      <c r="U229" s="50"/>
      <c r="V229" s="50"/>
      <c r="W229" s="50"/>
      <c r="X229" s="52"/>
      <c r="Y229" s="171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2"/>
      <c r="AQ229" s="310" t="s">
        <v>2255</v>
      </c>
      <c r="AR229" s="311"/>
      <c r="AS229" s="311"/>
      <c r="AT229" s="312"/>
      <c r="AU229" s="89">
        <f>ROUND(L225,0)-AQ232</f>
        <v>683</v>
      </c>
      <c r="AV229" s="9"/>
    </row>
    <row r="230" spans="1:48" ht="14.25" customHeight="1" x14ac:dyDescent="0.3">
      <c r="A230" s="6">
        <v>22</v>
      </c>
      <c r="B230" s="154" t="s">
        <v>464</v>
      </c>
      <c r="C230" s="49" t="s">
        <v>3179</v>
      </c>
      <c r="D230" s="108"/>
      <c r="E230" s="109"/>
      <c r="F230" s="109"/>
      <c r="G230" s="41"/>
      <c r="H230" s="1"/>
      <c r="I230" s="1"/>
      <c r="J230" s="159"/>
      <c r="K230" s="173"/>
      <c r="L230" s="160"/>
      <c r="M230" s="159"/>
      <c r="N230" s="159"/>
      <c r="O230" s="159"/>
      <c r="P230" s="159"/>
      <c r="Q230" s="40"/>
      <c r="R230" s="41"/>
      <c r="S230" s="58"/>
      <c r="T230" s="58"/>
      <c r="U230" s="58"/>
      <c r="V230" s="58"/>
      <c r="W230" s="58"/>
      <c r="X230" s="158"/>
      <c r="Y230" s="74"/>
      <c r="Z230" s="304" t="s">
        <v>2230</v>
      </c>
      <c r="AA230" s="305"/>
      <c r="AB230" s="305"/>
      <c r="AC230" s="305"/>
      <c r="AD230" s="305"/>
      <c r="AE230" s="306"/>
      <c r="AF230" s="45" t="s">
        <v>2244</v>
      </c>
      <c r="AG230" s="46"/>
      <c r="AH230" s="46"/>
      <c r="AI230" s="46"/>
      <c r="AJ230" s="46"/>
      <c r="AK230" s="46"/>
      <c r="AL230" s="46"/>
      <c r="AM230" s="46"/>
      <c r="AN230" s="46"/>
      <c r="AO230" s="53" t="s">
        <v>2224</v>
      </c>
      <c r="AP230" s="25">
        <v>0.7</v>
      </c>
      <c r="AQ230" s="313"/>
      <c r="AR230" s="314"/>
      <c r="AS230" s="314"/>
      <c r="AT230" s="315"/>
      <c r="AU230" s="89">
        <f>ROUND(L225*AP230,0)-AQ232</f>
        <v>477</v>
      </c>
      <c r="AV230" s="9"/>
    </row>
    <row r="231" spans="1:48" ht="14.25" customHeight="1" x14ac:dyDescent="0.3">
      <c r="A231" s="6">
        <v>22</v>
      </c>
      <c r="B231" s="154" t="s">
        <v>463</v>
      </c>
      <c r="C231" s="49" t="s">
        <v>3178</v>
      </c>
      <c r="D231" s="108"/>
      <c r="E231" s="109"/>
      <c r="F231" s="109"/>
      <c r="G231" s="41"/>
      <c r="H231" s="1"/>
      <c r="I231" s="1"/>
      <c r="J231" s="159"/>
      <c r="K231" s="173"/>
      <c r="L231" s="196"/>
      <c r="M231" s="1"/>
      <c r="N231" s="159"/>
      <c r="O231" s="159"/>
      <c r="P231" s="169"/>
      <c r="Q231" s="40"/>
      <c r="R231" s="41"/>
      <c r="S231" s="58"/>
      <c r="T231" s="58"/>
      <c r="U231" s="58"/>
      <c r="V231" s="58"/>
      <c r="W231" s="58"/>
      <c r="X231" s="158"/>
      <c r="Y231" s="74"/>
      <c r="Z231" s="307"/>
      <c r="AA231" s="308"/>
      <c r="AB231" s="308"/>
      <c r="AC231" s="308"/>
      <c r="AD231" s="308"/>
      <c r="AE231" s="309"/>
      <c r="AF231" s="62" t="s">
        <v>2248</v>
      </c>
      <c r="AG231" s="62"/>
      <c r="AH231" s="62"/>
      <c r="AI231" s="62"/>
      <c r="AJ231" s="62"/>
      <c r="AK231" s="62"/>
      <c r="AL231" s="62"/>
      <c r="AM231" s="62"/>
      <c r="AN231" s="62"/>
      <c r="AO231" s="50" t="s">
        <v>1</v>
      </c>
      <c r="AP231" s="142">
        <v>0.5</v>
      </c>
      <c r="AQ231" s="313"/>
      <c r="AR231" s="314"/>
      <c r="AS231" s="314"/>
      <c r="AT231" s="315"/>
      <c r="AU231" s="89">
        <f>ROUND(L225*AP231,0)-AQ232</f>
        <v>339</v>
      </c>
      <c r="AV231" s="9"/>
    </row>
    <row r="232" spans="1:48" ht="14.25" customHeight="1" x14ac:dyDescent="0.3">
      <c r="A232" s="6">
        <v>22</v>
      </c>
      <c r="B232" s="154" t="s">
        <v>462</v>
      </c>
      <c r="C232" s="49" t="s">
        <v>3177</v>
      </c>
      <c r="D232" s="108"/>
      <c r="E232" s="109"/>
      <c r="F232" s="109"/>
      <c r="G232" s="41"/>
      <c r="H232" s="1"/>
      <c r="I232" s="1"/>
      <c r="J232" s="159"/>
      <c r="K232" s="173"/>
      <c r="L232" s="160"/>
      <c r="M232" s="159"/>
      <c r="N232" s="159"/>
      <c r="O232" s="159"/>
      <c r="P232" s="169"/>
      <c r="Q232" s="40"/>
      <c r="R232" s="166" t="s">
        <v>2234</v>
      </c>
      <c r="S232" s="62"/>
      <c r="T232" s="62"/>
      <c r="U232" s="62"/>
      <c r="V232" s="62"/>
      <c r="W232" s="62"/>
      <c r="X232" s="168"/>
      <c r="Y232" s="167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168"/>
      <c r="AQ232" s="163">
        <v>5</v>
      </c>
      <c r="AR232" s="162" t="s">
        <v>2897</v>
      </c>
      <c r="AS232" s="162"/>
      <c r="AT232" s="161"/>
      <c r="AU232" s="89">
        <f>ROUND(L225*X234,0)-AQ232</f>
        <v>659</v>
      </c>
      <c r="AV232" s="9"/>
    </row>
    <row r="233" spans="1:48" ht="14.25" customHeight="1" x14ac:dyDescent="0.3">
      <c r="A233" s="6">
        <v>22</v>
      </c>
      <c r="B233" s="154" t="s">
        <v>461</v>
      </c>
      <c r="C233" s="49" t="s">
        <v>3176</v>
      </c>
      <c r="D233" s="108"/>
      <c r="E233" s="109"/>
      <c r="F233" s="109"/>
      <c r="G233" s="41"/>
      <c r="H233" s="1"/>
      <c r="I233" s="1"/>
      <c r="J233" s="159"/>
      <c r="K233" s="173"/>
      <c r="L233" s="160"/>
      <c r="M233" s="159"/>
      <c r="N233" s="159"/>
      <c r="O233" s="159"/>
      <c r="P233" s="169"/>
      <c r="Q233" s="40"/>
      <c r="R233" s="67" t="s">
        <v>2231</v>
      </c>
      <c r="S233" s="58"/>
      <c r="T233" s="58"/>
      <c r="U233" s="58"/>
      <c r="V233" s="58"/>
      <c r="W233" s="58"/>
      <c r="X233" s="158"/>
      <c r="Y233" s="74"/>
      <c r="Z233" s="304" t="s">
        <v>2230</v>
      </c>
      <c r="AA233" s="305"/>
      <c r="AB233" s="305"/>
      <c r="AC233" s="305"/>
      <c r="AD233" s="305"/>
      <c r="AE233" s="306"/>
      <c r="AF233" s="45" t="s">
        <v>2244</v>
      </c>
      <c r="AG233" s="46"/>
      <c r="AH233" s="46"/>
      <c r="AI233" s="46"/>
      <c r="AJ233" s="46"/>
      <c r="AK233" s="46"/>
      <c r="AL233" s="46"/>
      <c r="AM233" s="46"/>
      <c r="AN233" s="46"/>
      <c r="AO233" s="53" t="s">
        <v>2224</v>
      </c>
      <c r="AP233" s="25">
        <v>0.7</v>
      </c>
      <c r="AQ233" s="157"/>
      <c r="AR233" s="156"/>
      <c r="AS233" s="156"/>
      <c r="AT233" s="155"/>
      <c r="AU233" s="89">
        <f>ROUND(ROUND(L225*X234,0)*AP233,0)-AQ232</f>
        <v>460</v>
      </c>
      <c r="AV233" s="9"/>
    </row>
    <row r="234" spans="1:48" ht="14.25" customHeight="1" x14ac:dyDescent="0.3">
      <c r="A234" s="6">
        <v>22</v>
      </c>
      <c r="B234" s="154" t="s">
        <v>460</v>
      </c>
      <c r="C234" s="49" t="s">
        <v>3175</v>
      </c>
      <c r="D234" s="108"/>
      <c r="E234" s="109"/>
      <c r="F234" s="109"/>
      <c r="G234" s="41"/>
      <c r="H234" s="1"/>
      <c r="I234" s="1"/>
      <c r="J234" s="159"/>
      <c r="K234" s="173"/>
      <c r="L234" s="160"/>
      <c r="M234" s="159"/>
      <c r="N234" s="159"/>
      <c r="O234" s="159"/>
      <c r="P234" s="169"/>
      <c r="Q234" s="40"/>
      <c r="R234" s="13"/>
      <c r="S234" s="7"/>
      <c r="T234" s="7"/>
      <c r="U234" s="7"/>
      <c r="V234" s="7"/>
      <c r="W234" s="107" t="s">
        <v>2224</v>
      </c>
      <c r="X234" s="150">
        <v>0.96499999999999997</v>
      </c>
      <c r="Y234" s="149"/>
      <c r="Z234" s="307"/>
      <c r="AA234" s="308"/>
      <c r="AB234" s="308"/>
      <c r="AC234" s="308"/>
      <c r="AD234" s="308"/>
      <c r="AE234" s="309"/>
      <c r="AF234" s="62" t="s">
        <v>2248</v>
      </c>
      <c r="AG234" s="62"/>
      <c r="AH234" s="62"/>
      <c r="AI234" s="62"/>
      <c r="AJ234" s="62"/>
      <c r="AK234" s="62"/>
      <c r="AL234" s="62"/>
      <c r="AM234" s="62"/>
      <c r="AN234" s="62"/>
      <c r="AO234" s="50" t="s">
        <v>1</v>
      </c>
      <c r="AP234" s="142">
        <v>0.5</v>
      </c>
      <c r="AQ234" s="172"/>
      <c r="AR234" s="146"/>
      <c r="AS234" s="146"/>
      <c r="AT234" s="145"/>
      <c r="AU234" s="89">
        <f>ROUND(ROUND(L225*X234,0)*AP234,0)-AQ232</f>
        <v>327</v>
      </c>
      <c r="AV234" s="9"/>
    </row>
    <row r="235" spans="1:48" ht="14.25" customHeight="1" x14ac:dyDescent="0.3">
      <c r="A235" s="6">
        <v>22</v>
      </c>
      <c r="B235" s="154">
        <v>4721</v>
      </c>
      <c r="C235" s="49" t="s">
        <v>3174</v>
      </c>
      <c r="D235" s="108"/>
      <c r="E235" s="109"/>
      <c r="F235" s="109"/>
      <c r="G235" s="298" t="s">
        <v>3098</v>
      </c>
      <c r="H235" s="299"/>
      <c r="I235" s="299"/>
      <c r="J235" s="300"/>
      <c r="K235" s="47" t="s">
        <v>2920</v>
      </c>
      <c r="L235" s="164"/>
      <c r="M235" s="165"/>
      <c r="N235" s="165"/>
      <c r="O235" s="165"/>
      <c r="P235" s="186"/>
      <c r="Q235" s="48"/>
      <c r="R235" s="47"/>
      <c r="S235" s="50"/>
      <c r="T235" s="50"/>
      <c r="U235" s="50"/>
      <c r="V235" s="50"/>
      <c r="W235" s="50"/>
      <c r="X235" s="52"/>
      <c r="Y235" s="171"/>
      <c r="Z235" s="204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27"/>
      <c r="AQ235" s="187"/>
      <c r="AR235" s="50"/>
      <c r="AS235" s="165"/>
      <c r="AT235" s="175"/>
      <c r="AU235" s="89">
        <f>ROUND(L237,0)</f>
        <v>606</v>
      </c>
      <c r="AV235" s="9"/>
    </row>
    <row r="236" spans="1:48" ht="14.25" customHeight="1" x14ac:dyDescent="0.3">
      <c r="A236" s="6">
        <v>22</v>
      </c>
      <c r="B236" s="154">
        <v>4722</v>
      </c>
      <c r="C236" s="49" t="s">
        <v>3173</v>
      </c>
      <c r="D236" s="108"/>
      <c r="E236" s="109"/>
      <c r="F236" s="109"/>
      <c r="G236" s="301"/>
      <c r="H236" s="302"/>
      <c r="I236" s="302"/>
      <c r="J236" s="303"/>
      <c r="K236" s="173"/>
      <c r="L236" s="160"/>
      <c r="M236" s="159"/>
      <c r="N236" s="159"/>
      <c r="O236" s="159"/>
      <c r="P236" s="159"/>
      <c r="Q236" s="40"/>
      <c r="R236" s="41"/>
      <c r="S236" s="58"/>
      <c r="T236" s="58"/>
      <c r="U236" s="58"/>
      <c r="V236" s="58"/>
      <c r="W236" s="58"/>
      <c r="X236" s="158"/>
      <c r="Y236" s="74"/>
      <c r="Z236" s="304" t="s">
        <v>2230</v>
      </c>
      <c r="AA236" s="305"/>
      <c r="AB236" s="305"/>
      <c r="AC236" s="305"/>
      <c r="AD236" s="305"/>
      <c r="AE236" s="306"/>
      <c r="AF236" s="45" t="s">
        <v>2244</v>
      </c>
      <c r="AG236" s="46"/>
      <c r="AH236" s="46"/>
      <c r="AI236" s="46"/>
      <c r="AJ236" s="46"/>
      <c r="AK236" s="46"/>
      <c r="AL236" s="46"/>
      <c r="AM236" s="46"/>
      <c r="AN236" s="46"/>
      <c r="AO236" s="53" t="s">
        <v>2224</v>
      </c>
      <c r="AP236" s="25">
        <v>0.7</v>
      </c>
      <c r="AQ236" s="67"/>
      <c r="AR236" s="58"/>
      <c r="AS236" s="159"/>
      <c r="AT236" s="203"/>
      <c r="AU236" s="89">
        <f>ROUND(L237*AP236,0)</f>
        <v>424</v>
      </c>
      <c r="AV236" s="9"/>
    </row>
    <row r="237" spans="1:48" ht="14.25" customHeight="1" x14ac:dyDescent="0.3">
      <c r="A237" s="6">
        <v>22</v>
      </c>
      <c r="B237" s="154" t="s">
        <v>459</v>
      </c>
      <c r="C237" s="49" t="s">
        <v>3172</v>
      </c>
      <c r="D237" s="108"/>
      <c r="E237" s="109"/>
      <c r="F237" s="109"/>
      <c r="G237" s="301"/>
      <c r="H237" s="302"/>
      <c r="I237" s="302"/>
      <c r="J237" s="303"/>
      <c r="K237" s="173"/>
      <c r="L237" s="174">
        <v>606</v>
      </c>
      <c r="M237" s="1" t="s">
        <v>1860</v>
      </c>
      <c r="N237" s="159"/>
      <c r="O237" s="159"/>
      <c r="P237" s="169"/>
      <c r="Q237" s="40"/>
      <c r="R237" s="41"/>
      <c r="S237" s="58"/>
      <c r="T237" s="58"/>
      <c r="U237" s="58"/>
      <c r="V237" s="58"/>
      <c r="W237" s="58"/>
      <c r="X237" s="158"/>
      <c r="Y237" s="74"/>
      <c r="Z237" s="307"/>
      <c r="AA237" s="308"/>
      <c r="AB237" s="308"/>
      <c r="AC237" s="308"/>
      <c r="AD237" s="308"/>
      <c r="AE237" s="309"/>
      <c r="AF237" s="62" t="s">
        <v>2248</v>
      </c>
      <c r="AG237" s="62"/>
      <c r="AH237" s="62"/>
      <c r="AI237" s="62"/>
      <c r="AJ237" s="62"/>
      <c r="AK237" s="62"/>
      <c r="AL237" s="62"/>
      <c r="AM237" s="62"/>
      <c r="AN237" s="62"/>
      <c r="AO237" s="50" t="s">
        <v>1</v>
      </c>
      <c r="AP237" s="142">
        <v>0.5</v>
      </c>
      <c r="AQ237" s="67"/>
      <c r="AR237" s="58"/>
      <c r="AS237" s="156"/>
      <c r="AT237" s="155"/>
      <c r="AU237" s="89">
        <f>ROUND(L237*AP237,0)</f>
        <v>303</v>
      </c>
      <c r="AV237" s="9"/>
    </row>
    <row r="238" spans="1:48" ht="14.25" customHeight="1" x14ac:dyDescent="0.3">
      <c r="A238" s="6">
        <v>22</v>
      </c>
      <c r="B238" s="154">
        <v>4723</v>
      </c>
      <c r="C238" s="49" t="s">
        <v>3171</v>
      </c>
      <c r="D238" s="108"/>
      <c r="E238" s="109"/>
      <c r="F238" s="109"/>
      <c r="G238" s="108"/>
      <c r="H238" s="109"/>
      <c r="I238" s="109"/>
      <c r="J238" s="110"/>
      <c r="K238" s="41"/>
      <c r="L238" s="33"/>
      <c r="M238" s="1"/>
      <c r="N238" s="1"/>
      <c r="O238" s="1"/>
      <c r="P238" s="181"/>
      <c r="Q238" s="40"/>
      <c r="R238" s="166" t="s">
        <v>2234</v>
      </c>
      <c r="S238" s="62"/>
      <c r="T238" s="62"/>
      <c r="U238" s="62"/>
      <c r="V238" s="62"/>
      <c r="W238" s="62"/>
      <c r="X238" s="168"/>
      <c r="Y238" s="167"/>
      <c r="Z238" s="45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23"/>
      <c r="AQ238" s="67"/>
      <c r="AR238" s="58"/>
      <c r="AS238" s="156"/>
      <c r="AT238" s="155"/>
      <c r="AU238" s="89">
        <f>ROUND(L237*X240,0)</f>
        <v>585</v>
      </c>
      <c r="AV238" s="9"/>
    </row>
    <row r="239" spans="1:48" ht="14.25" customHeight="1" x14ac:dyDescent="0.3">
      <c r="A239" s="6">
        <v>22</v>
      </c>
      <c r="B239" s="154">
        <v>4724</v>
      </c>
      <c r="C239" s="49" t="s">
        <v>3170</v>
      </c>
      <c r="D239" s="108"/>
      <c r="E239" s="109"/>
      <c r="F239" s="109"/>
      <c r="G239" s="41"/>
      <c r="H239" s="1"/>
      <c r="I239" s="1"/>
      <c r="J239" s="1"/>
      <c r="K239" s="173"/>
      <c r="L239" s="160"/>
      <c r="M239" s="159"/>
      <c r="N239" s="159"/>
      <c r="O239" s="1"/>
      <c r="P239" s="181"/>
      <c r="Q239" s="40"/>
      <c r="R239" s="67" t="s">
        <v>2231</v>
      </c>
      <c r="S239" s="58"/>
      <c r="T239" s="58"/>
      <c r="U239" s="58"/>
      <c r="V239" s="58"/>
      <c r="W239" s="58"/>
      <c r="X239" s="158"/>
      <c r="Y239" s="74"/>
      <c r="Z239" s="304" t="s">
        <v>2230</v>
      </c>
      <c r="AA239" s="305"/>
      <c r="AB239" s="305"/>
      <c r="AC239" s="305"/>
      <c r="AD239" s="305"/>
      <c r="AE239" s="306"/>
      <c r="AF239" s="62" t="s">
        <v>2244</v>
      </c>
      <c r="AG239" s="62"/>
      <c r="AH239" s="62"/>
      <c r="AI239" s="62"/>
      <c r="AJ239" s="62"/>
      <c r="AK239" s="62"/>
      <c r="AL239" s="62"/>
      <c r="AM239" s="62"/>
      <c r="AN239" s="62"/>
      <c r="AO239" s="50" t="s">
        <v>2224</v>
      </c>
      <c r="AP239" s="25">
        <v>0.7</v>
      </c>
      <c r="AQ239" s="67"/>
      <c r="AR239" s="58"/>
      <c r="AS239" s="159"/>
      <c r="AT239" s="203"/>
      <c r="AU239" s="89">
        <f>ROUND(ROUND(L237*X240,0)*AP239,0)</f>
        <v>410</v>
      </c>
      <c r="AV239" s="9"/>
    </row>
    <row r="240" spans="1:48" ht="14.25" customHeight="1" x14ac:dyDescent="0.3">
      <c r="A240" s="6">
        <v>22</v>
      </c>
      <c r="B240" s="154" t="s">
        <v>458</v>
      </c>
      <c r="C240" s="49" t="s">
        <v>3169</v>
      </c>
      <c r="D240" s="108"/>
      <c r="E240" s="109"/>
      <c r="F240" s="109"/>
      <c r="G240" s="41"/>
      <c r="H240" s="1"/>
      <c r="I240" s="1"/>
      <c r="J240" s="1"/>
      <c r="K240" s="173"/>
      <c r="L240" s="160"/>
      <c r="M240" s="159"/>
      <c r="N240" s="159"/>
      <c r="O240" s="1"/>
      <c r="P240" s="181"/>
      <c r="Q240" s="40"/>
      <c r="R240" s="67"/>
      <c r="S240" s="58"/>
      <c r="T240" s="58"/>
      <c r="U240" s="58"/>
      <c r="V240" s="58"/>
      <c r="W240" s="127" t="s">
        <v>2224</v>
      </c>
      <c r="X240" s="150">
        <v>0.96499999999999997</v>
      </c>
      <c r="Y240" s="74"/>
      <c r="Z240" s="307"/>
      <c r="AA240" s="308"/>
      <c r="AB240" s="308"/>
      <c r="AC240" s="308"/>
      <c r="AD240" s="308"/>
      <c r="AE240" s="309"/>
      <c r="AF240" s="62" t="s">
        <v>2248</v>
      </c>
      <c r="AG240" s="62"/>
      <c r="AH240" s="62"/>
      <c r="AI240" s="62"/>
      <c r="AJ240" s="62"/>
      <c r="AK240" s="62"/>
      <c r="AL240" s="62"/>
      <c r="AM240" s="62"/>
      <c r="AN240" s="62"/>
      <c r="AO240" s="50" t="s">
        <v>1</v>
      </c>
      <c r="AP240" s="142">
        <v>0.5</v>
      </c>
      <c r="AQ240" s="13"/>
      <c r="AR240" s="7"/>
      <c r="AS240" s="146"/>
      <c r="AT240" s="145"/>
      <c r="AU240" s="89">
        <f>ROUND(ROUND(L237*X240,0)*AP240,0)</f>
        <v>293</v>
      </c>
      <c r="AV240" s="9"/>
    </row>
    <row r="241" spans="1:48" ht="14.25" customHeight="1" x14ac:dyDescent="0.3">
      <c r="A241" s="6">
        <v>22</v>
      </c>
      <c r="B241" s="154" t="s">
        <v>457</v>
      </c>
      <c r="C241" s="49" t="s">
        <v>3168</v>
      </c>
      <c r="D241" s="108"/>
      <c r="E241" s="109"/>
      <c r="F241" s="109"/>
      <c r="G241" s="55"/>
      <c r="H241" s="54"/>
      <c r="I241" s="54"/>
      <c r="J241" s="54"/>
      <c r="K241" s="41"/>
      <c r="L241" s="160"/>
      <c r="M241" s="159"/>
      <c r="N241" s="159"/>
      <c r="O241" s="159"/>
      <c r="P241" s="181"/>
      <c r="Q241" s="40"/>
      <c r="R241" s="47"/>
      <c r="S241" s="50"/>
      <c r="T241" s="50"/>
      <c r="U241" s="50"/>
      <c r="V241" s="50"/>
      <c r="W241" s="50"/>
      <c r="X241" s="52"/>
      <c r="Y241" s="171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2"/>
      <c r="AQ241" s="310" t="s">
        <v>2255</v>
      </c>
      <c r="AR241" s="311"/>
      <c r="AS241" s="311"/>
      <c r="AT241" s="312"/>
      <c r="AU241" s="89">
        <f>ROUND(L237,0)-AQ244</f>
        <v>601</v>
      </c>
      <c r="AV241" s="9"/>
    </row>
    <row r="242" spans="1:48" ht="14.25" customHeight="1" x14ac:dyDescent="0.3">
      <c r="A242" s="6">
        <v>22</v>
      </c>
      <c r="B242" s="154" t="s">
        <v>456</v>
      </c>
      <c r="C242" s="49" t="s">
        <v>3167</v>
      </c>
      <c r="D242" s="108"/>
      <c r="E242" s="109"/>
      <c r="F242" s="109"/>
      <c r="G242" s="55"/>
      <c r="H242" s="54"/>
      <c r="I242" s="54"/>
      <c r="J242" s="54"/>
      <c r="K242" s="173"/>
      <c r="L242" s="160"/>
      <c r="M242" s="159"/>
      <c r="N242" s="159"/>
      <c r="O242" s="159"/>
      <c r="P242" s="159"/>
      <c r="Q242" s="40"/>
      <c r="R242" s="41"/>
      <c r="S242" s="58"/>
      <c r="T242" s="58"/>
      <c r="U242" s="58"/>
      <c r="V242" s="58"/>
      <c r="W242" s="58"/>
      <c r="X242" s="158"/>
      <c r="Y242" s="74"/>
      <c r="Z242" s="304" t="s">
        <v>2230</v>
      </c>
      <c r="AA242" s="305"/>
      <c r="AB242" s="305"/>
      <c r="AC242" s="305"/>
      <c r="AD242" s="305"/>
      <c r="AE242" s="306"/>
      <c r="AF242" s="45" t="s">
        <v>2244</v>
      </c>
      <c r="AG242" s="46"/>
      <c r="AH242" s="46"/>
      <c r="AI242" s="46"/>
      <c r="AJ242" s="46"/>
      <c r="AK242" s="46"/>
      <c r="AL242" s="46"/>
      <c r="AM242" s="46"/>
      <c r="AN242" s="46"/>
      <c r="AO242" s="53" t="s">
        <v>2224</v>
      </c>
      <c r="AP242" s="25">
        <v>0.7</v>
      </c>
      <c r="AQ242" s="313"/>
      <c r="AR242" s="314"/>
      <c r="AS242" s="314"/>
      <c r="AT242" s="315"/>
      <c r="AU242" s="89">
        <f>ROUND(L237*AP242,0)-AQ244</f>
        <v>419</v>
      </c>
      <c r="AV242" s="9"/>
    </row>
    <row r="243" spans="1:48" ht="14.25" customHeight="1" x14ac:dyDescent="0.3">
      <c r="A243" s="6">
        <v>22</v>
      </c>
      <c r="B243" s="154" t="s">
        <v>455</v>
      </c>
      <c r="C243" s="49" t="s">
        <v>3166</v>
      </c>
      <c r="D243" s="108"/>
      <c r="E243" s="109"/>
      <c r="F243" s="109"/>
      <c r="G243" s="55"/>
      <c r="H243" s="54"/>
      <c r="I243" s="54"/>
      <c r="J243" s="54"/>
      <c r="K243" s="173"/>
      <c r="L243" s="196"/>
      <c r="M243" s="1"/>
      <c r="N243" s="159"/>
      <c r="O243" s="159"/>
      <c r="P243" s="169"/>
      <c r="Q243" s="40"/>
      <c r="R243" s="41"/>
      <c r="S243" s="58"/>
      <c r="T243" s="58"/>
      <c r="U243" s="58"/>
      <c r="V243" s="58"/>
      <c r="W243" s="58"/>
      <c r="X243" s="158"/>
      <c r="Y243" s="74"/>
      <c r="Z243" s="307"/>
      <c r="AA243" s="308"/>
      <c r="AB243" s="308"/>
      <c r="AC243" s="308"/>
      <c r="AD243" s="308"/>
      <c r="AE243" s="309"/>
      <c r="AF243" s="62" t="s">
        <v>2248</v>
      </c>
      <c r="AG243" s="62"/>
      <c r="AH243" s="62"/>
      <c r="AI243" s="62"/>
      <c r="AJ243" s="62"/>
      <c r="AK243" s="62"/>
      <c r="AL243" s="62"/>
      <c r="AM243" s="62"/>
      <c r="AN243" s="62"/>
      <c r="AO243" s="50" t="s">
        <v>1</v>
      </c>
      <c r="AP243" s="142">
        <v>0.5</v>
      </c>
      <c r="AQ243" s="313"/>
      <c r="AR243" s="314"/>
      <c r="AS243" s="314"/>
      <c r="AT243" s="315"/>
      <c r="AU243" s="89">
        <f>ROUND(L237*AP243,0)-AQ244</f>
        <v>298</v>
      </c>
      <c r="AV243" s="9"/>
    </row>
    <row r="244" spans="1:48" ht="14.25" customHeight="1" x14ac:dyDescent="0.3">
      <c r="A244" s="6">
        <v>22</v>
      </c>
      <c r="B244" s="154" t="s">
        <v>454</v>
      </c>
      <c r="C244" s="49" t="s">
        <v>3165</v>
      </c>
      <c r="D244" s="108"/>
      <c r="E244" s="109"/>
      <c r="F244" s="109"/>
      <c r="G244" s="55"/>
      <c r="H244" s="54"/>
      <c r="I244" s="54"/>
      <c r="J244" s="54"/>
      <c r="K244" s="41"/>
      <c r="L244" s="33"/>
      <c r="M244" s="1"/>
      <c r="N244" s="1"/>
      <c r="O244" s="1"/>
      <c r="P244" s="181"/>
      <c r="Q244" s="40"/>
      <c r="R244" s="166" t="s">
        <v>2234</v>
      </c>
      <c r="S244" s="62"/>
      <c r="T244" s="62"/>
      <c r="U244" s="62"/>
      <c r="V244" s="62"/>
      <c r="W244" s="62"/>
      <c r="X244" s="168"/>
      <c r="Y244" s="167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168"/>
      <c r="AQ244" s="163">
        <v>5</v>
      </c>
      <c r="AR244" s="162" t="s">
        <v>2897</v>
      </c>
      <c r="AS244" s="162"/>
      <c r="AT244" s="161"/>
      <c r="AU244" s="89">
        <f>ROUND(L237*X246,0)-AQ244</f>
        <v>580</v>
      </c>
      <c r="AV244" s="9"/>
    </row>
    <row r="245" spans="1:48" ht="14.25" customHeight="1" x14ac:dyDescent="0.3">
      <c r="A245" s="6">
        <v>22</v>
      </c>
      <c r="B245" s="154" t="s">
        <v>453</v>
      </c>
      <c r="C245" s="49" t="s">
        <v>3164</v>
      </c>
      <c r="D245" s="108"/>
      <c r="E245" s="109"/>
      <c r="F245" s="109"/>
      <c r="G245" s="41"/>
      <c r="H245" s="1"/>
      <c r="I245" s="1"/>
      <c r="J245" s="1"/>
      <c r="K245" s="173"/>
      <c r="L245" s="160"/>
      <c r="M245" s="159"/>
      <c r="N245" s="159"/>
      <c r="O245" s="1"/>
      <c r="P245" s="181"/>
      <c r="Q245" s="40"/>
      <c r="R245" s="67" t="s">
        <v>2231</v>
      </c>
      <c r="S245" s="58"/>
      <c r="T245" s="58"/>
      <c r="U245" s="58"/>
      <c r="V245" s="58"/>
      <c r="W245" s="58"/>
      <c r="X245" s="158"/>
      <c r="Y245" s="74"/>
      <c r="Z245" s="304" t="s">
        <v>2230</v>
      </c>
      <c r="AA245" s="305"/>
      <c r="AB245" s="305"/>
      <c r="AC245" s="305"/>
      <c r="AD245" s="305"/>
      <c r="AE245" s="306"/>
      <c r="AF245" s="45" t="s">
        <v>2244</v>
      </c>
      <c r="AG245" s="46"/>
      <c r="AH245" s="46"/>
      <c r="AI245" s="46"/>
      <c r="AJ245" s="46"/>
      <c r="AK245" s="46"/>
      <c r="AL245" s="46"/>
      <c r="AM245" s="46"/>
      <c r="AN245" s="46"/>
      <c r="AO245" s="53" t="s">
        <v>2224</v>
      </c>
      <c r="AP245" s="25">
        <v>0.7</v>
      </c>
      <c r="AQ245" s="157"/>
      <c r="AR245" s="156"/>
      <c r="AS245" s="156"/>
      <c r="AT245" s="155"/>
      <c r="AU245" s="89">
        <f>ROUND(ROUND(L237*X246,0)*AP245,0)-AQ244</f>
        <v>405</v>
      </c>
      <c r="AV245" s="9"/>
    </row>
    <row r="246" spans="1:48" ht="14.25" customHeight="1" x14ac:dyDescent="0.3">
      <c r="A246" s="6">
        <v>22</v>
      </c>
      <c r="B246" s="154" t="s">
        <v>452</v>
      </c>
      <c r="C246" s="49" t="s">
        <v>3163</v>
      </c>
      <c r="D246" s="108"/>
      <c r="E246" s="109"/>
      <c r="F246" s="109"/>
      <c r="G246" s="41"/>
      <c r="H246" s="1"/>
      <c r="I246" s="1"/>
      <c r="J246" s="1"/>
      <c r="K246" s="153"/>
      <c r="L246" s="183"/>
      <c r="M246" s="152"/>
      <c r="N246" s="152"/>
      <c r="O246" s="4"/>
      <c r="P246" s="182"/>
      <c r="Q246" s="17"/>
      <c r="R246" s="13"/>
      <c r="S246" s="7"/>
      <c r="T246" s="7"/>
      <c r="U246" s="7"/>
      <c r="V246" s="7"/>
      <c r="W246" s="276" t="s">
        <v>2224</v>
      </c>
      <c r="X246" s="150">
        <v>0.96499999999999997</v>
      </c>
      <c r="Y246" s="149"/>
      <c r="Z246" s="307"/>
      <c r="AA246" s="308"/>
      <c r="AB246" s="308"/>
      <c r="AC246" s="308"/>
      <c r="AD246" s="308"/>
      <c r="AE246" s="309"/>
      <c r="AF246" s="46" t="s">
        <v>2248</v>
      </c>
      <c r="AG246" s="46"/>
      <c r="AH246" s="46"/>
      <c r="AI246" s="46"/>
      <c r="AJ246" s="46"/>
      <c r="AK246" s="46"/>
      <c r="AL246" s="46"/>
      <c r="AM246" s="46"/>
      <c r="AN246" s="46"/>
      <c r="AO246" s="53" t="s">
        <v>1</v>
      </c>
      <c r="AP246" s="277">
        <v>0.5</v>
      </c>
      <c r="AQ246" s="172"/>
      <c r="AR246" s="146"/>
      <c r="AS246" s="146"/>
      <c r="AT246" s="145"/>
      <c r="AU246" s="89">
        <f>ROUND(ROUND(L237*X246,0)*AP246,0)-AQ244</f>
        <v>288</v>
      </c>
      <c r="AV246" s="9"/>
    </row>
    <row r="247" spans="1:48" ht="14.25" customHeight="1" x14ac:dyDescent="0.3">
      <c r="A247" s="6">
        <v>22</v>
      </c>
      <c r="B247" s="154">
        <v>4725</v>
      </c>
      <c r="C247" s="49" t="s">
        <v>3162</v>
      </c>
      <c r="D247" s="108"/>
      <c r="E247" s="109"/>
      <c r="F247" s="109"/>
      <c r="G247" s="41"/>
      <c r="H247" s="1"/>
      <c r="I247" s="1"/>
      <c r="J247" s="159"/>
      <c r="K247" s="47" t="s">
        <v>2907</v>
      </c>
      <c r="L247" s="164"/>
      <c r="M247" s="165"/>
      <c r="N247" s="165"/>
      <c r="O247" s="165"/>
      <c r="P247" s="186"/>
      <c r="Q247" s="48"/>
      <c r="R247" s="47"/>
      <c r="S247" s="50"/>
      <c r="T247" s="50"/>
      <c r="U247" s="50"/>
      <c r="V247" s="50"/>
      <c r="W247" s="50"/>
      <c r="X247" s="52"/>
      <c r="Y247" s="171"/>
      <c r="Z247" s="204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27"/>
      <c r="AQ247" s="187"/>
      <c r="AR247" s="50"/>
      <c r="AS247" s="165"/>
      <c r="AT247" s="175"/>
      <c r="AU247" s="89">
        <f>ROUND(L249,0)</f>
        <v>606</v>
      </c>
      <c r="AV247" s="9"/>
    </row>
    <row r="248" spans="1:48" ht="14.25" customHeight="1" x14ac:dyDescent="0.3">
      <c r="A248" s="6">
        <v>22</v>
      </c>
      <c r="B248" s="154">
        <v>4726</v>
      </c>
      <c r="C248" s="49" t="s">
        <v>3161</v>
      </c>
      <c r="D248" s="108"/>
      <c r="E248" s="109"/>
      <c r="F248" s="109"/>
      <c r="G248" s="41"/>
      <c r="H248" s="1"/>
      <c r="I248" s="1"/>
      <c r="J248" s="159"/>
      <c r="K248" s="173"/>
      <c r="L248" s="160"/>
      <c r="M248" s="159"/>
      <c r="N248" s="159"/>
      <c r="O248" s="159"/>
      <c r="P248" s="159"/>
      <c r="Q248" s="40"/>
      <c r="R248" s="41"/>
      <c r="S248" s="58"/>
      <c r="T248" s="58"/>
      <c r="U248" s="58"/>
      <c r="V248" s="58"/>
      <c r="W248" s="58"/>
      <c r="X248" s="158"/>
      <c r="Y248" s="74"/>
      <c r="Z248" s="304" t="s">
        <v>2230</v>
      </c>
      <c r="AA248" s="305"/>
      <c r="AB248" s="305"/>
      <c r="AC248" s="305"/>
      <c r="AD248" s="305"/>
      <c r="AE248" s="306"/>
      <c r="AF248" s="45" t="s">
        <v>2244</v>
      </c>
      <c r="AG248" s="46"/>
      <c r="AH248" s="46"/>
      <c r="AI248" s="46"/>
      <c r="AJ248" s="46"/>
      <c r="AK248" s="46"/>
      <c r="AL248" s="46"/>
      <c r="AM248" s="46"/>
      <c r="AN248" s="46"/>
      <c r="AO248" s="53" t="s">
        <v>2224</v>
      </c>
      <c r="AP248" s="25">
        <v>0.7</v>
      </c>
      <c r="AQ248" s="67"/>
      <c r="AR248" s="58"/>
      <c r="AS248" s="159"/>
      <c r="AT248" s="203"/>
      <c r="AU248" s="89">
        <f>ROUND(L249*AP248,0)</f>
        <v>424</v>
      </c>
      <c r="AV248" s="9"/>
    </row>
    <row r="249" spans="1:48" ht="14.25" customHeight="1" x14ac:dyDescent="0.3">
      <c r="A249" s="6">
        <v>22</v>
      </c>
      <c r="B249" s="154" t="s">
        <v>451</v>
      </c>
      <c r="C249" s="49" t="s">
        <v>3160</v>
      </c>
      <c r="D249" s="108"/>
      <c r="E249" s="109"/>
      <c r="F249" s="109"/>
      <c r="G249" s="41"/>
      <c r="H249" s="1"/>
      <c r="I249" s="1"/>
      <c r="J249" s="159"/>
      <c r="K249" s="173"/>
      <c r="L249" s="174">
        <v>606</v>
      </c>
      <c r="M249" s="1" t="s">
        <v>1860</v>
      </c>
      <c r="N249" s="159"/>
      <c r="O249" s="159"/>
      <c r="P249" s="169"/>
      <c r="Q249" s="40"/>
      <c r="R249" s="41"/>
      <c r="S249" s="58"/>
      <c r="T249" s="58"/>
      <c r="U249" s="58"/>
      <c r="V249" s="58"/>
      <c r="W249" s="58"/>
      <c r="X249" s="158"/>
      <c r="Y249" s="74"/>
      <c r="Z249" s="307"/>
      <c r="AA249" s="308"/>
      <c r="AB249" s="308"/>
      <c r="AC249" s="308"/>
      <c r="AD249" s="308"/>
      <c r="AE249" s="309"/>
      <c r="AF249" s="62" t="s">
        <v>2248</v>
      </c>
      <c r="AG249" s="62"/>
      <c r="AH249" s="62"/>
      <c r="AI249" s="62"/>
      <c r="AJ249" s="62"/>
      <c r="AK249" s="62"/>
      <c r="AL249" s="62"/>
      <c r="AM249" s="62"/>
      <c r="AN249" s="62"/>
      <c r="AO249" s="50" t="s">
        <v>1</v>
      </c>
      <c r="AP249" s="142">
        <v>0.5</v>
      </c>
      <c r="AQ249" s="67"/>
      <c r="AR249" s="58"/>
      <c r="AS249" s="156"/>
      <c r="AT249" s="155"/>
      <c r="AU249" s="89">
        <f>ROUND(L249*AP249,0)</f>
        <v>303</v>
      </c>
      <c r="AV249" s="9"/>
    </row>
    <row r="250" spans="1:48" ht="14.25" customHeight="1" x14ac:dyDescent="0.3">
      <c r="A250" s="6">
        <v>22</v>
      </c>
      <c r="B250" s="154">
        <v>4727</v>
      </c>
      <c r="C250" s="49" t="s">
        <v>3159</v>
      </c>
      <c r="D250" s="108"/>
      <c r="E250" s="109"/>
      <c r="F250" s="109"/>
      <c r="G250" s="41"/>
      <c r="H250" s="1"/>
      <c r="I250" s="1"/>
      <c r="J250" s="159"/>
      <c r="K250" s="173"/>
      <c r="L250" s="160"/>
      <c r="M250" s="159"/>
      <c r="N250" s="159"/>
      <c r="O250" s="159"/>
      <c r="P250" s="169"/>
      <c r="Q250" s="40"/>
      <c r="R250" s="166" t="s">
        <v>2234</v>
      </c>
      <c r="S250" s="62"/>
      <c r="T250" s="62"/>
      <c r="U250" s="62"/>
      <c r="V250" s="62"/>
      <c r="W250" s="62"/>
      <c r="X250" s="168"/>
      <c r="Y250" s="167"/>
      <c r="Z250" s="45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23"/>
      <c r="AQ250" s="67"/>
      <c r="AR250" s="58"/>
      <c r="AS250" s="156"/>
      <c r="AT250" s="155"/>
      <c r="AU250" s="89">
        <f>ROUND(L249*X252,0)</f>
        <v>585</v>
      </c>
      <c r="AV250" s="9"/>
    </row>
    <row r="251" spans="1:48" ht="14.25" customHeight="1" x14ac:dyDescent="0.3">
      <c r="A251" s="6">
        <v>22</v>
      </c>
      <c r="B251" s="154">
        <v>4728</v>
      </c>
      <c r="C251" s="49" t="s">
        <v>3158</v>
      </c>
      <c r="D251" s="108"/>
      <c r="E251" s="109"/>
      <c r="F251" s="109"/>
      <c r="G251" s="41"/>
      <c r="H251" s="1"/>
      <c r="I251" s="1"/>
      <c r="J251" s="159"/>
      <c r="K251" s="173"/>
      <c r="L251" s="160"/>
      <c r="M251" s="159"/>
      <c r="N251" s="159"/>
      <c r="O251" s="159"/>
      <c r="P251" s="169"/>
      <c r="Q251" s="40"/>
      <c r="R251" s="67" t="s">
        <v>2231</v>
      </c>
      <c r="S251" s="58"/>
      <c r="T251" s="58"/>
      <c r="U251" s="58"/>
      <c r="V251" s="58"/>
      <c r="W251" s="58"/>
      <c r="X251" s="158"/>
      <c r="Y251" s="74"/>
      <c r="Z251" s="304" t="s">
        <v>2230</v>
      </c>
      <c r="AA251" s="305"/>
      <c r="AB251" s="305"/>
      <c r="AC251" s="305"/>
      <c r="AD251" s="305"/>
      <c r="AE251" s="306"/>
      <c r="AF251" s="62" t="s">
        <v>2244</v>
      </c>
      <c r="AG251" s="62"/>
      <c r="AH251" s="62"/>
      <c r="AI251" s="62"/>
      <c r="AJ251" s="62"/>
      <c r="AK251" s="62"/>
      <c r="AL251" s="62"/>
      <c r="AM251" s="62"/>
      <c r="AN251" s="62"/>
      <c r="AO251" s="50" t="s">
        <v>2224</v>
      </c>
      <c r="AP251" s="25">
        <v>0.7</v>
      </c>
      <c r="AQ251" s="67"/>
      <c r="AR251" s="58"/>
      <c r="AS251" s="159"/>
      <c r="AT251" s="203"/>
      <c r="AU251" s="89">
        <f>ROUND(ROUND(L249*X252,0)*AP251,0)</f>
        <v>410</v>
      </c>
      <c r="AV251" s="9"/>
    </row>
    <row r="252" spans="1:48" ht="14.25" customHeight="1" x14ac:dyDescent="0.3">
      <c r="A252" s="6">
        <v>22</v>
      </c>
      <c r="B252" s="154" t="s">
        <v>450</v>
      </c>
      <c r="C252" s="49" t="s">
        <v>3157</v>
      </c>
      <c r="D252" s="108"/>
      <c r="E252" s="109"/>
      <c r="F252" s="109"/>
      <c r="G252" s="41"/>
      <c r="H252" s="1"/>
      <c r="I252" s="1"/>
      <c r="J252" s="159"/>
      <c r="K252" s="173"/>
      <c r="L252" s="160"/>
      <c r="M252" s="159"/>
      <c r="N252" s="159"/>
      <c r="O252" s="159"/>
      <c r="P252" s="169"/>
      <c r="Q252" s="40"/>
      <c r="R252" s="67"/>
      <c r="S252" s="58"/>
      <c r="T252" s="58"/>
      <c r="U252" s="58"/>
      <c r="V252" s="58"/>
      <c r="W252" s="127" t="s">
        <v>2224</v>
      </c>
      <c r="X252" s="150">
        <v>0.96499999999999997</v>
      </c>
      <c r="Y252" s="74"/>
      <c r="Z252" s="307"/>
      <c r="AA252" s="308"/>
      <c r="AB252" s="308"/>
      <c r="AC252" s="308"/>
      <c r="AD252" s="308"/>
      <c r="AE252" s="309"/>
      <c r="AF252" s="62" t="s">
        <v>2248</v>
      </c>
      <c r="AG252" s="62"/>
      <c r="AH252" s="62"/>
      <c r="AI252" s="62"/>
      <c r="AJ252" s="62"/>
      <c r="AK252" s="62"/>
      <c r="AL252" s="62"/>
      <c r="AM252" s="62"/>
      <c r="AN252" s="62"/>
      <c r="AO252" s="50" t="s">
        <v>1</v>
      </c>
      <c r="AP252" s="142">
        <v>0.5</v>
      </c>
      <c r="AQ252" s="13"/>
      <c r="AR252" s="7"/>
      <c r="AS252" s="146"/>
      <c r="AT252" s="145"/>
      <c r="AU252" s="89">
        <f>ROUND(ROUND(L249*X252,0)*AP252,0)</f>
        <v>293</v>
      </c>
      <c r="AV252" s="9"/>
    </row>
    <row r="253" spans="1:48" ht="14.25" customHeight="1" x14ac:dyDescent="0.3">
      <c r="A253" s="6">
        <v>22</v>
      </c>
      <c r="B253" s="154" t="s">
        <v>449</v>
      </c>
      <c r="C253" s="49" t="s">
        <v>3156</v>
      </c>
      <c r="D253" s="108"/>
      <c r="E253" s="109"/>
      <c r="F253" s="109"/>
      <c r="G253" s="41"/>
      <c r="H253" s="1"/>
      <c r="I253" s="1"/>
      <c r="J253" s="159"/>
      <c r="K253" s="41"/>
      <c r="L253" s="160"/>
      <c r="M253" s="159"/>
      <c r="N253" s="159"/>
      <c r="O253" s="159"/>
      <c r="P253" s="181"/>
      <c r="Q253" s="40"/>
      <c r="R253" s="47"/>
      <c r="S253" s="50"/>
      <c r="T253" s="50"/>
      <c r="U253" s="50"/>
      <c r="V253" s="50"/>
      <c r="W253" s="50"/>
      <c r="X253" s="52"/>
      <c r="Y253" s="171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2"/>
      <c r="AQ253" s="310" t="s">
        <v>2255</v>
      </c>
      <c r="AR253" s="311"/>
      <c r="AS253" s="311"/>
      <c r="AT253" s="312"/>
      <c r="AU253" s="89">
        <f>ROUND(L249,0)-AQ256</f>
        <v>601</v>
      </c>
      <c r="AV253" s="9"/>
    </row>
    <row r="254" spans="1:48" ht="14.25" customHeight="1" x14ac:dyDescent="0.3">
      <c r="A254" s="6">
        <v>22</v>
      </c>
      <c r="B254" s="154" t="s">
        <v>448</v>
      </c>
      <c r="C254" s="49" t="s">
        <v>3155</v>
      </c>
      <c r="D254" s="108"/>
      <c r="E254" s="109"/>
      <c r="F254" s="109"/>
      <c r="G254" s="41"/>
      <c r="H254" s="1"/>
      <c r="I254" s="1"/>
      <c r="J254" s="159"/>
      <c r="K254" s="173"/>
      <c r="L254" s="160"/>
      <c r="M254" s="159"/>
      <c r="N254" s="159"/>
      <c r="O254" s="159"/>
      <c r="P254" s="159"/>
      <c r="Q254" s="40"/>
      <c r="R254" s="41"/>
      <c r="S254" s="58"/>
      <c r="T254" s="58"/>
      <c r="U254" s="58"/>
      <c r="V254" s="58"/>
      <c r="W254" s="58"/>
      <c r="X254" s="158"/>
      <c r="Y254" s="74"/>
      <c r="Z254" s="304" t="s">
        <v>2230</v>
      </c>
      <c r="AA254" s="305"/>
      <c r="AB254" s="305"/>
      <c r="AC254" s="305"/>
      <c r="AD254" s="305"/>
      <c r="AE254" s="306"/>
      <c r="AF254" s="45" t="s">
        <v>2244</v>
      </c>
      <c r="AG254" s="46"/>
      <c r="AH254" s="46"/>
      <c r="AI254" s="46"/>
      <c r="AJ254" s="46"/>
      <c r="AK254" s="46"/>
      <c r="AL254" s="46"/>
      <c r="AM254" s="46"/>
      <c r="AN254" s="46"/>
      <c r="AO254" s="53" t="s">
        <v>2224</v>
      </c>
      <c r="AP254" s="25">
        <v>0.7</v>
      </c>
      <c r="AQ254" s="313"/>
      <c r="AR254" s="314"/>
      <c r="AS254" s="314"/>
      <c r="AT254" s="315"/>
      <c r="AU254" s="89">
        <f>ROUND(L249*AP254,0)-AQ256</f>
        <v>419</v>
      </c>
      <c r="AV254" s="9"/>
    </row>
    <row r="255" spans="1:48" ht="14.25" customHeight="1" x14ac:dyDescent="0.3">
      <c r="A255" s="6">
        <v>22</v>
      </c>
      <c r="B255" s="154" t="s">
        <v>447</v>
      </c>
      <c r="C255" s="49" t="s">
        <v>3154</v>
      </c>
      <c r="D255" s="108"/>
      <c r="E255" s="109"/>
      <c r="F255" s="109"/>
      <c r="G255" s="41"/>
      <c r="H255" s="1"/>
      <c r="I255" s="1"/>
      <c r="J255" s="159"/>
      <c r="K255" s="173"/>
      <c r="L255" s="196"/>
      <c r="M255" s="1"/>
      <c r="N255" s="159"/>
      <c r="O255" s="159"/>
      <c r="P255" s="169"/>
      <c r="Q255" s="40"/>
      <c r="R255" s="41"/>
      <c r="S255" s="58"/>
      <c r="T255" s="58"/>
      <c r="U255" s="58"/>
      <c r="V255" s="58"/>
      <c r="W255" s="58"/>
      <c r="X255" s="158"/>
      <c r="Y255" s="74"/>
      <c r="Z255" s="307"/>
      <c r="AA255" s="308"/>
      <c r="AB255" s="308"/>
      <c r="AC255" s="308"/>
      <c r="AD255" s="308"/>
      <c r="AE255" s="309"/>
      <c r="AF255" s="62" t="s">
        <v>2248</v>
      </c>
      <c r="AG255" s="62"/>
      <c r="AH255" s="62"/>
      <c r="AI255" s="62"/>
      <c r="AJ255" s="62"/>
      <c r="AK255" s="62"/>
      <c r="AL255" s="62"/>
      <c r="AM255" s="62"/>
      <c r="AN255" s="62"/>
      <c r="AO255" s="50" t="s">
        <v>1</v>
      </c>
      <c r="AP255" s="142">
        <v>0.5</v>
      </c>
      <c r="AQ255" s="313"/>
      <c r="AR255" s="314"/>
      <c r="AS255" s="314"/>
      <c r="AT255" s="315"/>
      <c r="AU255" s="89">
        <f>ROUND(L249*AP255,0)-AQ256</f>
        <v>298</v>
      </c>
      <c r="AV255" s="9"/>
    </row>
    <row r="256" spans="1:48" ht="14.25" customHeight="1" x14ac:dyDescent="0.3">
      <c r="A256" s="6">
        <v>22</v>
      </c>
      <c r="B256" s="154" t="s">
        <v>446</v>
      </c>
      <c r="C256" s="49" t="s">
        <v>3153</v>
      </c>
      <c r="D256" s="108"/>
      <c r="E256" s="109"/>
      <c r="F256" s="109"/>
      <c r="G256" s="41"/>
      <c r="H256" s="1"/>
      <c r="I256" s="1"/>
      <c r="J256" s="159"/>
      <c r="K256" s="173"/>
      <c r="L256" s="160"/>
      <c r="M256" s="159"/>
      <c r="N256" s="159"/>
      <c r="O256" s="159"/>
      <c r="P256" s="169"/>
      <c r="Q256" s="40"/>
      <c r="R256" s="166" t="s">
        <v>2234</v>
      </c>
      <c r="S256" s="62"/>
      <c r="T256" s="62"/>
      <c r="U256" s="62"/>
      <c r="V256" s="62"/>
      <c r="W256" s="62"/>
      <c r="X256" s="168"/>
      <c r="Y256" s="167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168"/>
      <c r="AQ256" s="163">
        <v>5</v>
      </c>
      <c r="AR256" s="162" t="s">
        <v>2897</v>
      </c>
      <c r="AS256" s="162"/>
      <c r="AT256" s="161"/>
      <c r="AU256" s="89">
        <f>ROUND(L249*X258,0)-AQ256</f>
        <v>580</v>
      </c>
      <c r="AV256" s="9"/>
    </row>
    <row r="257" spans="1:48" ht="14.25" customHeight="1" x14ac:dyDescent="0.3">
      <c r="A257" s="6">
        <v>22</v>
      </c>
      <c r="B257" s="154" t="s">
        <v>445</v>
      </c>
      <c r="C257" s="49" t="s">
        <v>3152</v>
      </c>
      <c r="D257" s="108"/>
      <c r="E257" s="109"/>
      <c r="F257" s="109"/>
      <c r="G257" s="41"/>
      <c r="H257" s="1"/>
      <c r="I257" s="1"/>
      <c r="J257" s="159"/>
      <c r="K257" s="173"/>
      <c r="L257" s="160"/>
      <c r="M257" s="159"/>
      <c r="N257" s="159"/>
      <c r="O257" s="159"/>
      <c r="P257" s="169"/>
      <c r="Q257" s="40"/>
      <c r="R257" s="67" t="s">
        <v>2231</v>
      </c>
      <c r="S257" s="58"/>
      <c r="T257" s="58"/>
      <c r="U257" s="58"/>
      <c r="V257" s="58"/>
      <c r="W257" s="58"/>
      <c r="X257" s="158"/>
      <c r="Y257" s="74"/>
      <c r="Z257" s="304" t="s">
        <v>2230</v>
      </c>
      <c r="AA257" s="305"/>
      <c r="AB257" s="305"/>
      <c r="AC257" s="305"/>
      <c r="AD257" s="305"/>
      <c r="AE257" s="306"/>
      <c r="AF257" s="45" t="s">
        <v>2244</v>
      </c>
      <c r="AG257" s="46"/>
      <c r="AH257" s="46"/>
      <c r="AI257" s="46"/>
      <c r="AJ257" s="46"/>
      <c r="AK257" s="46"/>
      <c r="AL257" s="46"/>
      <c r="AM257" s="46"/>
      <c r="AN257" s="46"/>
      <c r="AO257" s="53" t="s">
        <v>2224</v>
      </c>
      <c r="AP257" s="25">
        <v>0.7</v>
      </c>
      <c r="AQ257" s="157"/>
      <c r="AR257" s="156"/>
      <c r="AS257" s="156"/>
      <c r="AT257" s="155"/>
      <c r="AU257" s="89">
        <f>ROUND(ROUND(L249*X258,0)*AP257,0)-AQ256</f>
        <v>405</v>
      </c>
      <c r="AV257" s="9"/>
    </row>
    <row r="258" spans="1:48" ht="14.25" customHeight="1" x14ac:dyDescent="0.3">
      <c r="A258" s="6">
        <v>22</v>
      </c>
      <c r="B258" s="154" t="s">
        <v>444</v>
      </c>
      <c r="C258" s="49" t="s">
        <v>3151</v>
      </c>
      <c r="D258" s="108"/>
      <c r="E258" s="109"/>
      <c r="F258" s="109"/>
      <c r="G258" s="41"/>
      <c r="H258" s="1"/>
      <c r="I258" s="1"/>
      <c r="J258" s="159"/>
      <c r="K258" s="173"/>
      <c r="L258" s="160"/>
      <c r="M258" s="159"/>
      <c r="N258" s="159"/>
      <c r="O258" s="159"/>
      <c r="P258" s="169"/>
      <c r="Q258" s="40"/>
      <c r="R258" s="13"/>
      <c r="S258" s="7"/>
      <c r="T258" s="7"/>
      <c r="U258" s="7"/>
      <c r="V258" s="7"/>
      <c r="W258" s="107" t="s">
        <v>2224</v>
      </c>
      <c r="X258" s="150">
        <v>0.96499999999999997</v>
      </c>
      <c r="Y258" s="149"/>
      <c r="Z258" s="307"/>
      <c r="AA258" s="308"/>
      <c r="AB258" s="308"/>
      <c r="AC258" s="308"/>
      <c r="AD258" s="308"/>
      <c r="AE258" s="309"/>
      <c r="AF258" s="62" t="s">
        <v>2248</v>
      </c>
      <c r="AG258" s="62"/>
      <c r="AH258" s="62"/>
      <c r="AI258" s="62"/>
      <c r="AJ258" s="62"/>
      <c r="AK258" s="62"/>
      <c r="AL258" s="62"/>
      <c r="AM258" s="62"/>
      <c r="AN258" s="62"/>
      <c r="AO258" s="50" t="s">
        <v>1</v>
      </c>
      <c r="AP258" s="142">
        <v>0.5</v>
      </c>
      <c r="AQ258" s="172"/>
      <c r="AR258" s="146"/>
      <c r="AS258" s="146"/>
      <c r="AT258" s="145"/>
      <c r="AU258" s="89">
        <f>ROUND(ROUND(L249*X258,0)*AP258,0)-AQ256</f>
        <v>288</v>
      </c>
      <c r="AV258" s="9"/>
    </row>
    <row r="259" spans="1:48" ht="14.25" customHeight="1" x14ac:dyDescent="0.3">
      <c r="A259" s="6">
        <v>22</v>
      </c>
      <c r="B259" s="154">
        <v>4731</v>
      </c>
      <c r="C259" s="49" t="s">
        <v>3150</v>
      </c>
      <c r="D259" s="108"/>
      <c r="E259" s="109"/>
      <c r="F259" s="109"/>
      <c r="G259" s="298" t="s">
        <v>3072</v>
      </c>
      <c r="H259" s="299"/>
      <c r="I259" s="299"/>
      <c r="J259" s="300"/>
      <c r="K259" s="47" t="s">
        <v>2920</v>
      </c>
      <c r="L259" s="164"/>
      <c r="M259" s="165"/>
      <c r="N259" s="165"/>
      <c r="O259" s="165"/>
      <c r="P259" s="186"/>
      <c r="Q259" s="48"/>
      <c r="R259" s="47"/>
      <c r="S259" s="50"/>
      <c r="T259" s="50"/>
      <c r="U259" s="50"/>
      <c r="V259" s="50"/>
      <c r="W259" s="50"/>
      <c r="X259" s="52"/>
      <c r="Y259" s="171"/>
      <c r="Z259" s="204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27"/>
      <c r="AQ259" s="187"/>
      <c r="AR259" s="50"/>
      <c r="AS259" s="165"/>
      <c r="AT259" s="175"/>
      <c r="AU259" s="89">
        <f>ROUND(L261,0)</f>
        <v>564</v>
      </c>
      <c r="AV259" s="9"/>
    </row>
    <row r="260" spans="1:48" ht="14.25" customHeight="1" x14ac:dyDescent="0.3">
      <c r="A260" s="6">
        <v>22</v>
      </c>
      <c r="B260" s="154">
        <v>4732</v>
      </c>
      <c r="C260" s="49" t="s">
        <v>3149</v>
      </c>
      <c r="D260" s="108"/>
      <c r="E260" s="109"/>
      <c r="F260" s="109"/>
      <c r="G260" s="301"/>
      <c r="H260" s="302"/>
      <c r="I260" s="302"/>
      <c r="J260" s="303"/>
      <c r="K260" s="173"/>
      <c r="L260" s="160"/>
      <c r="M260" s="159"/>
      <c r="N260" s="159"/>
      <c r="O260" s="159"/>
      <c r="P260" s="159"/>
      <c r="Q260" s="40"/>
      <c r="R260" s="41"/>
      <c r="S260" s="58"/>
      <c r="T260" s="58"/>
      <c r="U260" s="58"/>
      <c r="V260" s="58"/>
      <c r="W260" s="58"/>
      <c r="X260" s="158"/>
      <c r="Y260" s="74"/>
      <c r="Z260" s="304" t="s">
        <v>2230</v>
      </c>
      <c r="AA260" s="305"/>
      <c r="AB260" s="305"/>
      <c r="AC260" s="305"/>
      <c r="AD260" s="305"/>
      <c r="AE260" s="306"/>
      <c r="AF260" s="45" t="s">
        <v>2244</v>
      </c>
      <c r="AG260" s="46"/>
      <c r="AH260" s="46"/>
      <c r="AI260" s="46"/>
      <c r="AJ260" s="46"/>
      <c r="AK260" s="46"/>
      <c r="AL260" s="46"/>
      <c r="AM260" s="46"/>
      <c r="AN260" s="46"/>
      <c r="AO260" s="53" t="s">
        <v>2224</v>
      </c>
      <c r="AP260" s="25">
        <v>0.7</v>
      </c>
      <c r="AQ260" s="67"/>
      <c r="AR260" s="58"/>
      <c r="AS260" s="159"/>
      <c r="AT260" s="203"/>
      <c r="AU260" s="89">
        <f>ROUND(L261*AP260,0)</f>
        <v>395</v>
      </c>
      <c r="AV260" s="9"/>
    </row>
    <row r="261" spans="1:48" ht="14.25" customHeight="1" x14ac:dyDescent="0.3">
      <c r="A261" s="6">
        <v>22</v>
      </c>
      <c r="B261" s="154" t="s">
        <v>443</v>
      </c>
      <c r="C261" s="49" t="s">
        <v>3148</v>
      </c>
      <c r="D261" s="108"/>
      <c r="E261" s="109"/>
      <c r="F261" s="109"/>
      <c r="G261" s="301"/>
      <c r="H261" s="302"/>
      <c r="I261" s="302"/>
      <c r="J261" s="303"/>
      <c r="K261" s="173"/>
      <c r="L261" s="174">
        <v>564</v>
      </c>
      <c r="M261" s="1" t="s">
        <v>1860</v>
      </c>
      <c r="N261" s="159"/>
      <c r="O261" s="159"/>
      <c r="P261" s="169"/>
      <c r="Q261" s="40"/>
      <c r="R261" s="41"/>
      <c r="S261" s="58"/>
      <c r="T261" s="58"/>
      <c r="U261" s="58"/>
      <c r="V261" s="58"/>
      <c r="W261" s="58"/>
      <c r="X261" s="158"/>
      <c r="Y261" s="74"/>
      <c r="Z261" s="307"/>
      <c r="AA261" s="308"/>
      <c r="AB261" s="308"/>
      <c r="AC261" s="308"/>
      <c r="AD261" s="308"/>
      <c r="AE261" s="309"/>
      <c r="AF261" s="62" t="s">
        <v>3142</v>
      </c>
      <c r="AG261" s="62"/>
      <c r="AH261" s="62"/>
      <c r="AI261" s="62"/>
      <c r="AJ261" s="62"/>
      <c r="AK261" s="62"/>
      <c r="AL261" s="62"/>
      <c r="AM261" s="62"/>
      <c r="AN261" s="62"/>
      <c r="AO261" s="50" t="s">
        <v>1</v>
      </c>
      <c r="AP261" s="142">
        <v>0.5</v>
      </c>
      <c r="AQ261" s="67"/>
      <c r="AR261" s="58"/>
      <c r="AS261" s="156"/>
      <c r="AT261" s="155"/>
      <c r="AU261" s="89">
        <f>ROUND(L261*AP261,0)</f>
        <v>282</v>
      </c>
      <c r="AV261" s="9"/>
    </row>
    <row r="262" spans="1:48" ht="14.25" customHeight="1" x14ac:dyDescent="0.3">
      <c r="A262" s="6">
        <v>22</v>
      </c>
      <c r="B262" s="154">
        <v>4733</v>
      </c>
      <c r="C262" s="49" t="s">
        <v>3147</v>
      </c>
      <c r="D262" s="108"/>
      <c r="E262" s="109"/>
      <c r="F262" s="109"/>
      <c r="G262" s="108"/>
      <c r="H262" s="109"/>
      <c r="I262" s="109"/>
      <c r="J262" s="110"/>
      <c r="K262" s="41"/>
      <c r="L262" s="33"/>
      <c r="M262" s="1"/>
      <c r="N262" s="1"/>
      <c r="O262" s="1"/>
      <c r="P262" s="181"/>
      <c r="Q262" s="40"/>
      <c r="R262" s="166" t="s">
        <v>2234</v>
      </c>
      <c r="S262" s="62"/>
      <c r="T262" s="62"/>
      <c r="U262" s="62"/>
      <c r="V262" s="62"/>
      <c r="W262" s="62"/>
      <c r="X262" s="168"/>
      <c r="Y262" s="167"/>
      <c r="Z262" s="45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23"/>
      <c r="AQ262" s="67"/>
      <c r="AR262" s="58"/>
      <c r="AS262" s="156"/>
      <c r="AT262" s="155"/>
      <c r="AU262" s="89">
        <f>ROUND(L261*X264,0)</f>
        <v>544</v>
      </c>
      <c r="AV262" s="9"/>
    </row>
    <row r="263" spans="1:48" ht="14.25" customHeight="1" x14ac:dyDescent="0.3">
      <c r="A263" s="6">
        <v>22</v>
      </c>
      <c r="B263" s="154">
        <v>4734</v>
      </c>
      <c r="C263" s="49" t="s">
        <v>3146</v>
      </c>
      <c r="D263" s="108"/>
      <c r="E263" s="109"/>
      <c r="F263" s="109"/>
      <c r="G263" s="41"/>
      <c r="H263" s="1"/>
      <c r="I263" s="1"/>
      <c r="J263" s="1"/>
      <c r="K263" s="173"/>
      <c r="L263" s="160"/>
      <c r="M263" s="159"/>
      <c r="N263" s="159"/>
      <c r="O263" s="1"/>
      <c r="P263" s="181"/>
      <c r="Q263" s="40"/>
      <c r="R263" s="67" t="s">
        <v>2231</v>
      </c>
      <c r="S263" s="58"/>
      <c r="T263" s="58"/>
      <c r="U263" s="58"/>
      <c r="V263" s="58"/>
      <c r="W263" s="58"/>
      <c r="X263" s="158"/>
      <c r="Y263" s="74"/>
      <c r="Z263" s="304" t="s">
        <v>2230</v>
      </c>
      <c r="AA263" s="305"/>
      <c r="AB263" s="305"/>
      <c r="AC263" s="305"/>
      <c r="AD263" s="305"/>
      <c r="AE263" s="306"/>
      <c r="AF263" s="62" t="s">
        <v>3145</v>
      </c>
      <c r="AG263" s="62"/>
      <c r="AH263" s="62"/>
      <c r="AI263" s="62"/>
      <c r="AJ263" s="62"/>
      <c r="AK263" s="62"/>
      <c r="AL263" s="62"/>
      <c r="AM263" s="62"/>
      <c r="AN263" s="62"/>
      <c r="AO263" s="50" t="s">
        <v>3143</v>
      </c>
      <c r="AP263" s="25">
        <v>0.7</v>
      </c>
      <c r="AQ263" s="67"/>
      <c r="AR263" s="58"/>
      <c r="AS263" s="159"/>
      <c r="AT263" s="203"/>
      <c r="AU263" s="89">
        <f>ROUND(ROUND(L261*X264,0)*AP263,0)</f>
        <v>381</v>
      </c>
      <c r="AV263" s="9"/>
    </row>
    <row r="264" spans="1:48" ht="14.25" customHeight="1" x14ac:dyDescent="0.3">
      <c r="A264" s="6">
        <v>22</v>
      </c>
      <c r="B264" s="154" t="s">
        <v>442</v>
      </c>
      <c r="C264" s="49" t="s">
        <v>3144</v>
      </c>
      <c r="D264" s="108"/>
      <c r="E264" s="109"/>
      <c r="F264" s="109"/>
      <c r="G264" s="41"/>
      <c r="H264" s="1"/>
      <c r="I264" s="1"/>
      <c r="J264" s="1"/>
      <c r="K264" s="173"/>
      <c r="L264" s="160"/>
      <c r="M264" s="159"/>
      <c r="N264" s="159"/>
      <c r="O264" s="1"/>
      <c r="P264" s="181"/>
      <c r="Q264" s="40"/>
      <c r="R264" s="67"/>
      <c r="S264" s="58"/>
      <c r="T264" s="58"/>
      <c r="U264" s="58"/>
      <c r="V264" s="58"/>
      <c r="W264" s="127" t="s">
        <v>3143</v>
      </c>
      <c r="X264" s="150">
        <v>0.96499999999999997</v>
      </c>
      <c r="Y264" s="74"/>
      <c r="Z264" s="307"/>
      <c r="AA264" s="308"/>
      <c r="AB264" s="308"/>
      <c r="AC264" s="308"/>
      <c r="AD264" s="308"/>
      <c r="AE264" s="309"/>
      <c r="AF264" s="62" t="s">
        <v>3142</v>
      </c>
      <c r="AG264" s="62"/>
      <c r="AH264" s="62"/>
      <c r="AI264" s="62"/>
      <c r="AJ264" s="62"/>
      <c r="AK264" s="62"/>
      <c r="AL264" s="62"/>
      <c r="AM264" s="62"/>
      <c r="AN264" s="62"/>
      <c r="AO264" s="50" t="s">
        <v>1</v>
      </c>
      <c r="AP264" s="142">
        <v>0.5</v>
      </c>
      <c r="AQ264" s="13"/>
      <c r="AR264" s="7"/>
      <c r="AS264" s="146"/>
      <c r="AT264" s="145"/>
      <c r="AU264" s="89">
        <f>ROUND(ROUND(L261*X264,0)*AP264,0)</f>
        <v>272</v>
      </c>
      <c r="AV264" s="9"/>
    </row>
    <row r="265" spans="1:48" ht="14.25" customHeight="1" x14ac:dyDescent="0.3">
      <c r="A265" s="6">
        <v>22</v>
      </c>
      <c r="B265" s="154" t="s">
        <v>441</v>
      </c>
      <c r="C265" s="49" t="s">
        <v>3141</v>
      </c>
      <c r="D265" s="108"/>
      <c r="E265" s="109"/>
      <c r="F265" s="109"/>
      <c r="G265" s="55"/>
      <c r="H265" s="54"/>
      <c r="I265" s="54"/>
      <c r="J265" s="54"/>
      <c r="K265" s="41"/>
      <c r="L265" s="160"/>
      <c r="M265" s="159"/>
      <c r="N265" s="159"/>
      <c r="O265" s="159"/>
      <c r="P265" s="181"/>
      <c r="Q265" s="40"/>
      <c r="R265" s="47"/>
      <c r="S265" s="50"/>
      <c r="T265" s="50"/>
      <c r="U265" s="50"/>
      <c r="V265" s="50"/>
      <c r="W265" s="50"/>
      <c r="X265" s="52"/>
      <c r="Y265" s="171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2"/>
      <c r="AQ265" s="310" t="s">
        <v>2255</v>
      </c>
      <c r="AR265" s="311"/>
      <c r="AS265" s="311"/>
      <c r="AT265" s="312"/>
      <c r="AU265" s="89">
        <f>ROUND(L261,0)-AQ268</f>
        <v>559</v>
      </c>
      <c r="AV265" s="9"/>
    </row>
    <row r="266" spans="1:48" ht="14.25" customHeight="1" x14ac:dyDescent="0.3">
      <c r="A266" s="6">
        <v>22</v>
      </c>
      <c r="B266" s="154" t="s">
        <v>440</v>
      </c>
      <c r="C266" s="49" t="s">
        <v>3140</v>
      </c>
      <c r="D266" s="108"/>
      <c r="E266" s="109"/>
      <c r="F266" s="109"/>
      <c r="G266" s="55"/>
      <c r="H266" s="54"/>
      <c r="I266" s="54"/>
      <c r="J266" s="54"/>
      <c r="K266" s="173"/>
      <c r="L266" s="160"/>
      <c r="M266" s="159"/>
      <c r="N266" s="159"/>
      <c r="O266" s="159"/>
      <c r="P266" s="159"/>
      <c r="Q266" s="40"/>
      <c r="R266" s="41"/>
      <c r="S266" s="58"/>
      <c r="T266" s="58"/>
      <c r="U266" s="58"/>
      <c r="V266" s="58"/>
      <c r="W266" s="58"/>
      <c r="X266" s="158"/>
      <c r="Y266" s="74"/>
      <c r="Z266" s="304" t="s">
        <v>2230</v>
      </c>
      <c r="AA266" s="305"/>
      <c r="AB266" s="305"/>
      <c r="AC266" s="305"/>
      <c r="AD266" s="305"/>
      <c r="AE266" s="306"/>
      <c r="AF266" s="45" t="s">
        <v>2244</v>
      </c>
      <c r="AG266" s="46"/>
      <c r="AH266" s="46"/>
      <c r="AI266" s="46"/>
      <c r="AJ266" s="46"/>
      <c r="AK266" s="46"/>
      <c r="AL266" s="46"/>
      <c r="AM266" s="46"/>
      <c r="AN266" s="46"/>
      <c r="AO266" s="53" t="s">
        <v>2224</v>
      </c>
      <c r="AP266" s="25">
        <v>0.7</v>
      </c>
      <c r="AQ266" s="313"/>
      <c r="AR266" s="314"/>
      <c r="AS266" s="314"/>
      <c r="AT266" s="315"/>
      <c r="AU266" s="89">
        <f>ROUND(L261*AP266,0)-AQ268</f>
        <v>390</v>
      </c>
      <c r="AV266" s="9"/>
    </row>
    <row r="267" spans="1:48" ht="14.25" customHeight="1" x14ac:dyDescent="0.3">
      <c r="A267" s="6">
        <v>22</v>
      </c>
      <c r="B267" s="154" t="s">
        <v>439</v>
      </c>
      <c r="C267" s="49" t="s">
        <v>3139</v>
      </c>
      <c r="D267" s="108"/>
      <c r="E267" s="109"/>
      <c r="F267" s="109"/>
      <c r="G267" s="55"/>
      <c r="H267" s="54"/>
      <c r="I267" s="54"/>
      <c r="J267" s="54"/>
      <c r="K267" s="173"/>
      <c r="L267" s="196"/>
      <c r="M267" s="1"/>
      <c r="N267" s="159"/>
      <c r="O267" s="159"/>
      <c r="P267" s="169"/>
      <c r="Q267" s="40"/>
      <c r="R267" s="41"/>
      <c r="S267" s="58"/>
      <c r="T267" s="58"/>
      <c r="U267" s="58"/>
      <c r="V267" s="58"/>
      <c r="W267" s="58"/>
      <c r="X267" s="158"/>
      <c r="Y267" s="74"/>
      <c r="Z267" s="307"/>
      <c r="AA267" s="308"/>
      <c r="AB267" s="308"/>
      <c r="AC267" s="308"/>
      <c r="AD267" s="308"/>
      <c r="AE267" s="309"/>
      <c r="AF267" s="62" t="s">
        <v>2248</v>
      </c>
      <c r="AG267" s="62"/>
      <c r="AH267" s="62"/>
      <c r="AI267" s="62"/>
      <c r="AJ267" s="62"/>
      <c r="AK267" s="62"/>
      <c r="AL267" s="62"/>
      <c r="AM267" s="62"/>
      <c r="AN267" s="62"/>
      <c r="AO267" s="50" t="s">
        <v>1</v>
      </c>
      <c r="AP267" s="142">
        <v>0.5</v>
      </c>
      <c r="AQ267" s="313"/>
      <c r="AR267" s="314"/>
      <c r="AS267" s="314"/>
      <c r="AT267" s="315"/>
      <c r="AU267" s="89">
        <f>ROUND(L261*AP267,0)-AQ268</f>
        <v>277</v>
      </c>
      <c r="AV267" s="9"/>
    </row>
    <row r="268" spans="1:48" ht="14.25" customHeight="1" x14ac:dyDescent="0.3">
      <c r="A268" s="6">
        <v>22</v>
      </c>
      <c r="B268" s="154" t="s">
        <v>438</v>
      </c>
      <c r="C268" s="49" t="s">
        <v>3138</v>
      </c>
      <c r="D268" s="108"/>
      <c r="E268" s="109"/>
      <c r="F268" s="109"/>
      <c r="G268" s="55"/>
      <c r="H268" s="54"/>
      <c r="I268" s="54"/>
      <c r="J268" s="54"/>
      <c r="K268" s="41"/>
      <c r="L268" s="33"/>
      <c r="M268" s="1"/>
      <c r="N268" s="1"/>
      <c r="O268" s="1"/>
      <c r="P268" s="181"/>
      <c r="Q268" s="40"/>
      <c r="R268" s="166" t="s">
        <v>2234</v>
      </c>
      <c r="S268" s="62"/>
      <c r="T268" s="62"/>
      <c r="U268" s="62"/>
      <c r="V268" s="62"/>
      <c r="W268" s="62"/>
      <c r="X268" s="168"/>
      <c r="Y268" s="167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168"/>
      <c r="AQ268" s="163">
        <v>5</v>
      </c>
      <c r="AR268" s="162" t="s">
        <v>2897</v>
      </c>
      <c r="AS268" s="162"/>
      <c r="AT268" s="161"/>
      <c r="AU268" s="89">
        <f>ROUND(L261*X270,0)-AQ268</f>
        <v>539</v>
      </c>
      <c r="AV268" s="9"/>
    </row>
    <row r="269" spans="1:48" ht="14.25" customHeight="1" x14ac:dyDescent="0.3">
      <c r="A269" s="6">
        <v>22</v>
      </c>
      <c r="B269" s="154" t="s">
        <v>437</v>
      </c>
      <c r="C269" s="49" t="s">
        <v>3137</v>
      </c>
      <c r="D269" s="108"/>
      <c r="E269" s="109"/>
      <c r="F269" s="109"/>
      <c r="G269" s="41"/>
      <c r="H269" s="1"/>
      <c r="I269" s="1"/>
      <c r="J269" s="1"/>
      <c r="K269" s="173"/>
      <c r="L269" s="160"/>
      <c r="M269" s="159"/>
      <c r="N269" s="159"/>
      <c r="O269" s="1"/>
      <c r="P269" s="181"/>
      <c r="Q269" s="40"/>
      <c r="R269" s="67" t="s">
        <v>2231</v>
      </c>
      <c r="S269" s="58"/>
      <c r="T269" s="58"/>
      <c r="U269" s="58"/>
      <c r="V269" s="58"/>
      <c r="W269" s="58"/>
      <c r="X269" s="158"/>
      <c r="Y269" s="74"/>
      <c r="Z269" s="304" t="s">
        <v>2230</v>
      </c>
      <c r="AA269" s="305"/>
      <c r="AB269" s="305"/>
      <c r="AC269" s="305"/>
      <c r="AD269" s="305"/>
      <c r="AE269" s="306"/>
      <c r="AF269" s="45" t="s">
        <v>2244</v>
      </c>
      <c r="AG269" s="46"/>
      <c r="AH269" s="46"/>
      <c r="AI269" s="46"/>
      <c r="AJ269" s="46"/>
      <c r="AK269" s="46"/>
      <c r="AL269" s="46"/>
      <c r="AM269" s="46"/>
      <c r="AN269" s="46"/>
      <c r="AO269" s="53" t="s">
        <v>2224</v>
      </c>
      <c r="AP269" s="25">
        <v>0.7</v>
      </c>
      <c r="AQ269" s="157"/>
      <c r="AR269" s="156"/>
      <c r="AS269" s="156"/>
      <c r="AT269" s="155"/>
      <c r="AU269" s="89">
        <f>ROUND(ROUND(L261*X270,0)*AP269,0)-AQ268</f>
        <v>376</v>
      </c>
      <c r="AV269" s="9"/>
    </row>
    <row r="270" spans="1:48" ht="14.25" customHeight="1" x14ac:dyDescent="0.3">
      <c r="A270" s="6">
        <v>22</v>
      </c>
      <c r="B270" s="154" t="s">
        <v>436</v>
      </c>
      <c r="C270" s="49" t="s">
        <v>3136</v>
      </c>
      <c r="D270" s="108"/>
      <c r="E270" s="109"/>
      <c r="F270" s="109"/>
      <c r="G270" s="41"/>
      <c r="H270" s="1"/>
      <c r="I270" s="1"/>
      <c r="J270" s="1"/>
      <c r="K270" s="173"/>
      <c r="L270" s="160"/>
      <c r="M270" s="159"/>
      <c r="N270" s="159"/>
      <c r="O270" s="1"/>
      <c r="P270" s="181"/>
      <c r="Q270" s="40"/>
      <c r="R270" s="13"/>
      <c r="S270" s="7"/>
      <c r="T270" s="7"/>
      <c r="U270" s="7"/>
      <c r="V270" s="7"/>
      <c r="W270" s="107" t="s">
        <v>2224</v>
      </c>
      <c r="X270" s="150">
        <v>0.96499999999999997</v>
      </c>
      <c r="Y270" s="149"/>
      <c r="Z270" s="307"/>
      <c r="AA270" s="308"/>
      <c r="AB270" s="308"/>
      <c r="AC270" s="308"/>
      <c r="AD270" s="308"/>
      <c r="AE270" s="309"/>
      <c r="AF270" s="62" t="s">
        <v>2248</v>
      </c>
      <c r="AG270" s="62"/>
      <c r="AH270" s="62"/>
      <c r="AI270" s="62"/>
      <c r="AJ270" s="62"/>
      <c r="AK270" s="62"/>
      <c r="AL270" s="62"/>
      <c r="AM270" s="62"/>
      <c r="AN270" s="62"/>
      <c r="AO270" s="50" t="s">
        <v>1</v>
      </c>
      <c r="AP270" s="142">
        <v>0.5</v>
      </c>
      <c r="AQ270" s="172"/>
      <c r="AR270" s="146"/>
      <c r="AS270" s="146"/>
      <c r="AT270" s="145"/>
      <c r="AU270" s="89">
        <f>ROUND(ROUND(L261*X270,0)*AP270,0)-AQ268</f>
        <v>267</v>
      </c>
      <c r="AV270" s="9"/>
    </row>
    <row r="271" spans="1:48" ht="14.25" customHeight="1" x14ac:dyDescent="0.3">
      <c r="A271" s="6">
        <v>22</v>
      </c>
      <c r="B271" s="154">
        <v>4735</v>
      </c>
      <c r="C271" s="49" t="s">
        <v>3135</v>
      </c>
      <c r="D271" s="108"/>
      <c r="E271" s="109"/>
      <c r="F271" s="109"/>
      <c r="G271" s="41"/>
      <c r="H271" s="1"/>
      <c r="I271" s="1"/>
      <c r="J271" s="159"/>
      <c r="K271" s="47" t="s">
        <v>2907</v>
      </c>
      <c r="L271" s="164"/>
      <c r="M271" s="165"/>
      <c r="N271" s="165"/>
      <c r="O271" s="165"/>
      <c r="P271" s="186"/>
      <c r="Q271" s="48"/>
      <c r="R271" s="47"/>
      <c r="S271" s="50"/>
      <c r="T271" s="50"/>
      <c r="U271" s="50"/>
      <c r="V271" s="50"/>
      <c r="W271" s="50"/>
      <c r="X271" s="52"/>
      <c r="Y271" s="171"/>
      <c r="Z271" s="204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27"/>
      <c r="AQ271" s="187"/>
      <c r="AR271" s="50"/>
      <c r="AS271" s="165"/>
      <c r="AT271" s="175"/>
      <c r="AU271" s="89">
        <f>ROUND(L273,0)</f>
        <v>564</v>
      </c>
      <c r="AV271" s="9"/>
    </row>
    <row r="272" spans="1:48" ht="14.25" customHeight="1" x14ac:dyDescent="0.3">
      <c r="A272" s="6">
        <v>22</v>
      </c>
      <c r="B272" s="154">
        <v>4736</v>
      </c>
      <c r="C272" s="49" t="s">
        <v>3134</v>
      </c>
      <c r="D272" s="108"/>
      <c r="E272" s="109"/>
      <c r="F272" s="109"/>
      <c r="G272" s="41"/>
      <c r="H272" s="1"/>
      <c r="I272" s="1"/>
      <c r="J272" s="159"/>
      <c r="K272" s="173"/>
      <c r="L272" s="160"/>
      <c r="M272" s="159"/>
      <c r="N272" s="159"/>
      <c r="O272" s="159"/>
      <c r="P272" s="159"/>
      <c r="Q272" s="40"/>
      <c r="R272" s="41"/>
      <c r="S272" s="58"/>
      <c r="T272" s="58"/>
      <c r="U272" s="58"/>
      <c r="V272" s="58"/>
      <c r="W272" s="58"/>
      <c r="X272" s="158"/>
      <c r="Y272" s="74"/>
      <c r="Z272" s="304" t="s">
        <v>2230</v>
      </c>
      <c r="AA272" s="305"/>
      <c r="AB272" s="305"/>
      <c r="AC272" s="305"/>
      <c r="AD272" s="305"/>
      <c r="AE272" s="306"/>
      <c r="AF272" s="45" t="s">
        <v>2244</v>
      </c>
      <c r="AG272" s="46"/>
      <c r="AH272" s="46"/>
      <c r="AI272" s="46"/>
      <c r="AJ272" s="46"/>
      <c r="AK272" s="46"/>
      <c r="AL272" s="46"/>
      <c r="AM272" s="46"/>
      <c r="AN272" s="46"/>
      <c r="AO272" s="53" t="s">
        <v>2224</v>
      </c>
      <c r="AP272" s="25">
        <v>0.7</v>
      </c>
      <c r="AQ272" s="67"/>
      <c r="AR272" s="58"/>
      <c r="AS272" s="159"/>
      <c r="AT272" s="203"/>
      <c r="AU272" s="89">
        <f>ROUND(L273*AP272,0)</f>
        <v>395</v>
      </c>
      <c r="AV272" s="9"/>
    </row>
    <row r="273" spans="1:48" ht="14.25" customHeight="1" x14ac:dyDescent="0.3">
      <c r="A273" s="6">
        <v>22</v>
      </c>
      <c r="B273" s="154" t="s">
        <v>435</v>
      </c>
      <c r="C273" s="49" t="s">
        <v>3133</v>
      </c>
      <c r="D273" s="108"/>
      <c r="E273" s="109"/>
      <c r="F273" s="109"/>
      <c r="G273" s="41"/>
      <c r="H273" s="1"/>
      <c r="I273" s="1"/>
      <c r="J273" s="159"/>
      <c r="K273" s="173"/>
      <c r="L273" s="174">
        <v>564</v>
      </c>
      <c r="M273" s="1" t="s">
        <v>1860</v>
      </c>
      <c r="N273" s="159"/>
      <c r="O273" s="159"/>
      <c r="P273" s="169"/>
      <c r="Q273" s="40"/>
      <c r="R273" s="41"/>
      <c r="S273" s="58"/>
      <c r="T273" s="58"/>
      <c r="U273" s="58"/>
      <c r="V273" s="58"/>
      <c r="W273" s="58"/>
      <c r="X273" s="158"/>
      <c r="Y273" s="74"/>
      <c r="Z273" s="307"/>
      <c r="AA273" s="308"/>
      <c r="AB273" s="308"/>
      <c r="AC273" s="308"/>
      <c r="AD273" s="308"/>
      <c r="AE273" s="309"/>
      <c r="AF273" s="62" t="s">
        <v>2248</v>
      </c>
      <c r="AG273" s="62"/>
      <c r="AH273" s="62"/>
      <c r="AI273" s="62"/>
      <c r="AJ273" s="62"/>
      <c r="AK273" s="62"/>
      <c r="AL273" s="62"/>
      <c r="AM273" s="62"/>
      <c r="AN273" s="62"/>
      <c r="AO273" s="50" t="s">
        <v>1</v>
      </c>
      <c r="AP273" s="142">
        <v>0.5</v>
      </c>
      <c r="AQ273" s="67"/>
      <c r="AR273" s="58"/>
      <c r="AS273" s="156"/>
      <c r="AT273" s="155"/>
      <c r="AU273" s="89">
        <f>ROUND(L273*AP273,0)</f>
        <v>282</v>
      </c>
      <c r="AV273" s="9"/>
    </row>
    <row r="274" spans="1:48" ht="14.25" customHeight="1" x14ac:dyDescent="0.3">
      <c r="A274" s="6">
        <v>22</v>
      </c>
      <c r="B274" s="154">
        <v>4737</v>
      </c>
      <c r="C274" s="49" t="s">
        <v>3132</v>
      </c>
      <c r="D274" s="108"/>
      <c r="E274" s="109"/>
      <c r="F274" s="109"/>
      <c r="G274" s="41"/>
      <c r="H274" s="1"/>
      <c r="I274" s="1"/>
      <c r="J274" s="159"/>
      <c r="K274" s="173"/>
      <c r="L274" s="160"/>
      <c r="M274" s="159"/>
      <c r="N274" s="159"/>
      <c r="O274" s="159"/>
      <c r="P274" s="169"/>
      <c r="Q274" s="40"/>
      <c r="R274" s="166" t="s">
        <v>2234</v>
      </c>
      <c r="S274" s="62"/>
      <c r="T274" s="62"/>
      <c r="U274" s="62"/>
      <c r="V274" s="62"/>
      <c r="W274" s="62"/>
      <c r="X274" s="168"/>
      <c r="Y274" s="167"/>
      <c r="Z274" s="45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23"/>
      <c r="AQ274" s="67"/>
      <c r="AR274" s="58"/>
      <c r="AS274" s="156"/>
      <c r="AT274" s="155"/>
      <c r="AU274" s="89">
        <f>ROUND(L273*X276,0)</f>
        <v>544</v>
      </c>
      <c r="AV274" s="9"/>
    </row>
    <row r="275" spans="1:48" ht="14.25" customHeight="1" x14ac:dyDescent="0.3">
      <c r="A275" s="6">
        <v>22</v>
      </c>
      <c r="B275" s="154">
        <v>4738</v>
      </c>
      <c r="C275" s="49" t="s">
        <v>3131</v>
      </c>
      <c r="D275" s="108"/>
      <c r="E275" s="109"/>
      <c r="F275" s="109"/>
      <c r="G275" s="41"/>
      <c r="H275" s="1"/>
      <c r="I275" s="1"/>
      <c r="J275" s="159"/>
      <c r="K275" s="173"/>
      <c r="L275" s="160"/>
      <c r="M275" s="159"/>
      <c r="N275" s="159"/>
      <c r="O275" s="159"/>
      <c r="P275" s="169"/>
      <c r="Q275" s="40"/>
      <c r="R275" s="67" t="s">
        <v>2231</v>
      </c>
      <c r="S275" s="58"/>
      <c r="T275" s="58"/>
      <c r="U275" s="58"/>
      <c r="V275" s="58"/>
      <c r="W275" s="58"/>
      <c r="X275" s="158"/>
      <c r="Y275" s="74"/>
      <c r="Z275" s="304" t="s">
        <v>2230</v>
      </c>
      <c r="AA275" s="305"/>
      <c r="AB275" s="305"/>
      <c r="AC275" s="305"/>
      <c r="AD275" s="305"/>
      <c r="AE275" s="306"/>
      <c r="AF275" s="62" t="s">
        <v>2244</v>
      </c>
      <c r="AG275" s="62"/>
      <c r="AH275" s="62"/>
      <c r="AI275" s="62"/>
      <c r="AJ275" s="62"/>
      <c r="AK275" s="62"/>
      <c r="AL275" s="62"/>
      <c r="AM275" s="62"/>
      <c r="AN275" s="62"/>
      <c r="AO275" s="50" t="s">
        <v>2224</v>
      </c>
      <c r="AP275" s="25">
        <v>0.7</v>
      </c>
      <c r="AQ275" s="67"/>
      <c r="AR275" s="58"/>
      <c r="AS275" s="159"/>
      <c r="AT275" s="203"/>
      <c r="AU275" s="89">
        <f>ROUND(ROUND(L273*X276,0)*AP275,0)</f>
        <v>381</v>
      </c>
      <c r="AV275" s="9"/>
    </row>
    <row r="276" spans="1:48" ht="14.25" customHeight="1" x14ac:dyDescent="0.3">
      <c r="A276" s="6">
        <v>22</v>
      </c>
      <c r="B276" s="154" t="s">
        <v>434</v>
      </c>
      <c r="C276" s="49" t="s">
        <v>3130</v>
      </c>
      <c r="D276" s="108"/>
      <c r="E276" s="109"/>
      <c r="F276" s="109"/>
      <c r="G276" s="41"/>
      <c r="H276" s="1"/>
      <c r="I276" s="1"/>
      <c r="J276" s="159"/>
      <c r="K276" s="173"/>
      <c r="L276" s="160"/>
      <c r="M276" s="159"/>
      <c r="N276" s="159"/>
      <c r="O276" s="159"/>
      <c r="P276" s="169"/>
      <c r="Q276" s="40"/>
      <c r="R276" s="67"/>
      <c r="S276" s="58"/>
      <c r="T276" s="58"/>
      <c r="U276" s="58"/>
      <c r="V276" s="58"/>
      <c r="W276" s="127" t="s">
        <v>2224</v>
      </c>
      <c r="X276" s="150">
        <v>0.96499999999999997</v>
      </c>
      <c r="Y276" s="74"/>
      <c r="Z276" s="307"/>
      <c r="AA276" s="308"/>
      <c r="AB276" s="308"/>
      <c r="AC276" s="308"/>
      <c r="AD276" s="308"/>
      <c r="AE276" s="309"/>
      <c r="AF276" s="62" t="s">
        <v>2248</v>
      </c>
      <c r="AG276" s="62"/>
      <c r="AH276" s="62"/>
      <c r="AI276" s="62"/>
      <c r="AJ276" s="62"/>
      <c r="AK276" s="62"/>
      <c r="AL276" s="62"/>
      <c r="AM276" s="62"/>
      <c r="AN276" s="62"/>
      <c r="AO276" s="50" t="s">
        <v>1</v>
      </c>
      <c r="AP276" s="142">
        <v>0.5</v>
      </c>
      <c r="AQ276" s="13"/>
      <c r="AR276" s="7"/>
      <c r="AS276" s="146"/>
      <c r="AT276" s="145"/>
      <c r="AU276" s="89">
        <f>ROUND(ROUND(L273*X276,0)*AP276,0)</f>
        <v>272</v>
      </c>
      <c r="AV276" s="9"/>
    </row>
    <row r="277" spans="1:48" ht="14.25" customHeight="1" x14ac:dyDescent="0.3">
      <c r="A277" s="6">
        <v>22</v>
      </c>
      <c r="B277" s="154" t="s">
        <v>433</v>
      </c>
      <c r="C277" s="49" t="s">
        <v>3129</v>
      </c>
      <c r="D277" s="108"/>
      <c r="E277" s="109"/>
      <c r="F277" s="109"/>
      <c r="G277" s="41"/>
      <c r="H277" s="1"/>
      <c r="I277" s="1"/>
      <c r="J277" s="159"/>
      <c r="K277" s="41"/>
      <c r="L277" s="160"/>
      <c r="M277" s="159"/>
      <c r="N277" s="159"/>
      <c r="O277" s="159"/>
      <c r="P277" s="181"/>
      <c r="Q277" s="40"/>
      <c r="R277" s="47"/>
      <c r="S277" s="50"/>
      <c r="T277" s="50"/>
      <c r="U277" s="50"/>
      <c r="V277" s="50"/>
      <c r="W277" s="50"/>
      <c r="X277" s="52"/>
      <c r="Y277" s="171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2"/>
      <c r="AQ277" s="310" t="s">
        <v>2255</v>
      </c>
      <c r="AR277" s="311"/>
      <c r="AS277" s="311"/>
      <c r="AT277" s="312"/>
      <c r="AU277" s="89">
        <f>ROUND(L273,0)-AQ280</f>
        <v>559</v>
      </c>
      <c r="AV277" s="9"/>
    </row>
    <row r="278" spans="1:48" ht="14.25" customHeight="1" x14ac:dyDescent="0.3">
      <c r="A278" s="6">
        <v>22</v>
      </c>
      <c r="B278" s="154" t="s">
        <v>432</v>
      </c>
      <c r="C278" s="49" t="s">
        <v>3128</v>
      </c>
      <c r="D278" s="108"/>
      <c r="E278" s="109"/>
      <c r="F278" s="109"/>
      <c r="G278" s="41"/>
      <c r="H278" s="1"/>
      <c r="I278" s="1"/>
      <c r="J278" s="159"/>
      <c r="K278" s="173"/>
      <c r="L278" s="160"/>
      <c r="M278" s="159"/>
      <c r="N278" s="159"/>
      <c r="O278" s="159"/>
      <c r="P278" s="159"/>
      <c r="Q278" s="40"/>
      <c r="R278" s="41"/>
      <c r="S278" s="58"/>
      <c r="T278" s="58"/>
      <c r="U278" s="58"/>
      <c r="V278" s="58"/>
      <c r="W278" s="58"/>
      <c r="X278" s="158"/>
      <c r="Y278" s="74"/>
      <c r="Z278" s="304" t="s">
        <v>2230</v>
      </c>
      <c r="AA278" s="305"/>
      <c r="AB278" s="305"/>
      <c r="AC278" s="305"/>
      <c r="AD278" s="305"/>
      <c r="AE278" s="306"/>
      <c r="AF278" s="45" t="s">
        <v>2244</v>
      </c>
      <c r="AG278" s="46"/>
      <c r="AH278" s="46"/>
      <c r="AI278" s="46"/>
      <c r="AJ278" s="46"/>
      <c r="AK278" s="46"/>
      <c r="AL278" s="46"/>
      <c r="AM278" s="46"/>
      <c r="AN278" s="46"/>
      <c r="AO278" s="53" t="s">
        <v>2224</v>
      </c>
      <c r="AP278" s="25">
        <v>0.7</v>
      </c>
      <c r="AQ278" s="313"/>
      <c r="AR278" s="314"/>
      <c r="AS278" s="314"/>
      <c r="AT278" s="315"/>
      <c r="AU278" s="89">
        <f>ROUND(L273*AP278,0)-AQ280</f>
        <v>390</v>
      </c>
      <c r="AV278" s="9"/>
    </row>
    <row r="279" spans="1:48" ht="14.25" customHeight="1" x14ac:dyDescent="0.3">
      <c r="A279" s="6">
        <v>22</v>
      </c>
      <c r="B279" s="154" t="s">
        <v>431</v>
      </c>
      <c r="C279" s="49" t="s">
        <v>3127</v>
      </c>
      <c r="D279" s="108"/>
      <c r="E279" s="109"/>
      <c r="F279" s="109"/>
      <c r="G279" s="41"/>
      <c r="H279" s="1"/>
      <c r="I279" s="1"/>
      <c r="J279" s="159"/>
      <c r="K279" s="173"/>
      <c r="L279" s="196"/>
      <c r="M279" s="1"/>
      <c r="N279" s="159"/>
      <c r="O279" s="159"/>
      <c r="P279" s="169"/>
      <c r="Q279" s="40"/>
      <c r="R279" s="41"/>
      <c r="S279" s="58"/>
      <c r="T279" s="58"/>
      <c r="U279" s="58"/>
      <c r="V279" s="58"/>
      <c r="W279" s="58"/>
      <c r="X279" s="158"/>
      <c r="Y279" s="74"/>
      <c r="Z279" s="307"/>
      <c r="AA279" s="308"/>
      <c r="AB279" s="308"/>
      <c r="AC279" s="308"/>
      <c r="AD279" s="308"/>
      <c r="AE279" s="309"/>
      <c r="AF279" s="62" t="s">
        <v>2248</v>
      </c>
      <c r="AG279" s="62"/>
      <c r="AH279" s="62"/>
      <c r="AI279" s="62"/>
      <c r="AJ279" s="62"/>
      <c r="AK279" s="62"/>
      <c r="AL279" s="62"/>
      <c r="AM279" s="62"/>
      <c r="AN279" s="62"/>
      <c r="AO279" s="50" t="s">
        <v>1</v>
      </c>
      <c r="AP279" s="142">
        <v>0.5</v>
      </c>
      <c r="AQ279" s="313"/>
      <c r="AR279" s="314"/>
      <c r="AS279" s="314"/>
      <c r="AT279" s="315"/>
      <c r="AU279" s="89">
        <f>ROUND(L273*AP279,0)-AQ280</f>
        <v>277</v>
      </c>
      <c r="AV279" s="9"/>
    </row>
    <row r="280" spans="1:48" ht="14.25" customHeight="1" x14ac:dyDescent="0.3">
      <c r="A280" s="6">
        <v>22</v>
      </c>
      <c r="B280" s="154" t="s">
        <v>430</v>
      </c>
      <c r="C280" s="49" t="s">
        <v>3126</v>
      </c>
      <c r="D280" s="108"/>
      <c r="E280" s="109"/>
      <c r="F280" s="109"/>
      <c r="G280" s="41"/>
      <c r="H280" s="1"/>
      <c r="I280" s="1"/>
      <c r="J280" s="159"/>
      <c r="K280" s="173"/>
      <c r="L280" s="160"/>
      <c r="M280" s="159"/>
      <c r="N280" s="159"/>
      <c r="O280" s="159"/>
      <c r="P280" s="169"/>
      <c r="Q280" s="40"/>
      <c r="R280" s="166" t="s">
        <v>2234</v>
      </c>
      <c r="S280" s="62"/>
      <c r="T280" s="62"/>
      <c r="U280" s="62"/>
      <c r="V280" s="62"/>
      <c r="W280" s="62"/>
      <c r="X280" s="168"/>
      <c r="Y280" s="167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168"/>
      <c r="AQ280" s="163">
        <v>5</v>
      </c>
      <c r="AR280" s="162" t="s">
        <v>2897</v>
      </c>
      <c r="AS280" s="162"/>
      <c r="AT280" s="161"/>
      <c r="AU280" s="89">
        <f>ROUND(L273*X282,0)-AQ280</f>
        <v>539</v>
      </c>
      <c r="AV280" s="9"/>
    </row>
    <row r="281" spans="1:48" ht="14.25" customHeight="1" x14ac:dyDescent="0.3">
      <c r="A281" s="6">
        <v>22</v>
      </c>
      <c r="B281" s="154" t="s">
        <v>429</v>
      </c>
      <c r="C281" s="49" t="s">
        <v>3125</v>
      </c>
      <c r="D281" s="108"/>
      <c r="E281" s="109"/>
      <c r="F281" s="109"/>
      <c r="G281" s="41"/>
      <c r="H281" s="1"/>
      <c r="I281" s="1"/>
      <c r="J281" s="159"/>
      <c r="K281" s="173"/>
      <c r="L281" s="160"/>
      <c r="M281" s="159"/>
      <c r="N281" s="159"/>
      <c r="O281" s="159"/>
      <c r="P281" s="169"/>
      <c r="Q281" s="40"/>
      <c r="R281" s="67" t="s">
        <v>2231</v>
      </c>
      <c r="S281" s="58"/>
      <c r="T281" s="58"/>
      <c r="U281" s="58"/>
      <c r="V281" s="58"/>
      <c r="W281" s="58"/>
      <c r="X281" s="158"/>
      <c r="Y281" s="74"/>
      <c r="Z281" s="304" t="s">
        <v>2230</v>
      </c>
      <c r="AA281" s="305"/>
      <c r="AB281" s="305"/>
      <c r="AC281" s="305"/>
      <c r="AD281" s="305"/>
      <c r="AE281" s="306"/>
      <c r="AF281" s="45" t="s">
        <v>2244</v>
      </c>
      <c r="AG281" s="46"/>
      <c r="AH281" s="46"/>
      <c r="AI281" s="46"/>
      <c r="AJ281" s="46"/>
      <c r="AK281" s="46"/>
      <c r="AL281" s="46"/>
      <c r="AM281" s="46"/>
      <c r="AN281" s="46"/>
      <c r="AO281" s="53" t="s">
        <v>2224</v>
      </c>
      <c r="AP281" s="25">
        <v>0.7</v>
      </c>
      <c r="AQ281" s="157"/>
      <c r="AR281" s="156"/>
      <c r="AS281" s="156"/>
      <c r="AT281" s="155"/>
      <c r="AU281" s="89">
        <f>ROUND(ROUND(L273*X282,0)*AP281,0)-AQ280</f>
        <v>376</v>
      </c>
      <c r="AV281" s="9"/>
    </row>
    <row r="282" spans="1:48" ht="14.25" customHeight="1" x14ac:dyDescent="0.3">
      <c r="A282" s="6">
        <v>22</v>
      </c>
      <c r="B282" s="154" t="s">
        <v>428</v>
      </c>
      <c r="C282" s="49" t="s">
        <v>3124</v>
      </c>
      <c r="D282" s="108"/>
      <c r="E282" s="109"/>
      <c r="F282" s="109"/>
      <c r="G282" s="41"/>
      <c r="H282" s="1"/>
      <c r="I282" s="1"/>
      <c r="J282" s="159"/>
      <c r="K282" s="173"/>
      <c r="L282" s="160"/>
      <c r="M282" s="159"/>
      <c r="N282" s="159"/>
      <c r="O282" s="159"/>
      <c r="P282" s="169"/>
      <c r="Q282" s="40"/>
      <c r="R282" s="13"/>
      <c r="S282" s="7"/>
      <c r="T282" s="7"/>
      <c r="U282" s="7"/>
      <c r="V282" s="7"/>
      <c r="W282" s="107" t="s">
        <v>2224</v>
      </c>
      <c r="X282" s="150">
        <v>0.96499999999999997</v>
      </c>
      <c r="Y282" s="149"/>
      <c r="Z282" s="307"/>
      <c r="AA282" s="308"/>
      <c r="AB282" s="308"/>
      <c r="AC282" s="308"/>
      <c r="AD282" s="308"/>
      <c r="AE282" s="309"/>
      <c r="AF282" s="62" t="s">
        <v>2248</v>
      </c>
      <c r="AG282" s="62"/>
      <c r="AH282" s="62"/>
      <c r="AI282" s="62"/>
      <c r="AJ282" s="62"/>
      <c r="AK282" s="62"/>
      <c r="AL282" s="62"/>
      <c r="AM282" s="62"/>
      <c r="AN282" s="62"/>
      <c r="AO282" s="50" t="s">
        <v>1</v>
      </c>
      <c r="AP282" s="142">
        <v>0.5</v>
      </c>
      <c r="AQ282" s="172"/>
      <c r="AR282" s="146"/>
      <c r="AS282" s="146"/>
      <c r="AT282" s="145"/>
      <c r="AU282" s="89">
        <f>ROUND(ROUND(L273*X282,0)*AP282,0)-AQ280</f>
        <v>267</v>
      </c>
      <c r="AV282" s="9"/>
    </row>
    <row r="283" spans="1:48" ht="14.25" customHeight="1" x14ac:dyDescent="0.3">
      <c r="A283" s="6">
        <v>22</v>
      </c>
      <c r="B283" s="154">
        <v>4741</v>
      </c>
      <c r="C283" s="49" t="s">
        <v>3123</v>
      </c>
      <c r="D283" s="108"/>
      <c r="E283" s="109"/>
      <c r="F283" s="109"/>
      <c r="G283" s="298" t="s">
        <v>3047</v>
      </c>
      <c r="H283" s="299"/>
      <c r="I283" s="299"/>
      <c r="J283" s="300"/>
      <c r="K283" s="47" t="s">
        <v>2920</v>
      </c>
      <c r="L283" s="164"/>
      <c r="M283" s="165"/>
      <c r="N283" s="165"/>
      <c r="O283" s="165"/>
      <c r="P283" s="186"/>
      <c r="Q283" s="48"/>
      <c r="R283" s="47"/>
      <c r="S283" s="50"/>
      <c r="T283" s="50"/>
      <c r="U283" s="50"/>
      <c r="V283" s="50"/>
      <c r="W283" s="50"/>
      <c r="X283" s="52"/>
      <c r="Y283" s="171"/>
      <c r="Z283" s="204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27"/>
      <c r="AQ283" s="187"/>
      <c r="AR283" s="50"/>
      <c r="AS283" s="165"/>
      <c r="AT283" s="175"/>
      <c r="AU283" s="89">
        <f>ROUND(L285,0)</f>
        <v>494</v>
      </c>
      <c r="AV283" s="9"/>
    </row>
    <row r="284" spans="1:48" ht="14.25" customHeight="1" x14ac:dyDescent="0.3">
      <c r="A284" s="6">
        <v>22</v>
      </c>
      <c r="B284" s="154">
        <v>4742</v>
      </c>
      <c r="C284" s="49" t="s">
        <v>3122</v>
      </c>
      <c r="D284" s="108"/>
      <c r="E284" s="109"/>
      <c r="F284" s="109"/>
      <c r="G284" s="301"/>
      <c r="H284" s="302"/>
      <c r="I284" s="302"/>
      <c r="J284" s="303"/>
      <c r="K284" s="173"/>
      <c r="L284" s="160"/>
      <c r="M284" s="159"/>
      <c r="N284" s="159"/>
      <c r="O284" s="159"/>
      <c r="P284" s="159"/>
      <c r="Q284" s="40"/>
      <c r="R284" s="41"/>
      <c r="S284" s="58"/>
      <c r="T284" s="58"/>
      <c r="U284" s="58"/>
      <c r="V284" s="58"/>
      <c r="W284" s="58"/>
      <c r="X284" s="158"/>
      <c r="Y284" s="74"/>
      <c r="Z284" s="304" t="s">
        <v>2230</v>
      </c>
      <c r="AA284" s="305"/>
      <c r="AB284" s="305"/>
      <c r="AC284" s="305"/>
      <c r="AD284" s="305"/>
      <c r="AE284" s="306"/>
      <c r="AF284" s="45" t="s">
        <v>2244</v>
      </c>
      <c r="AG284" s="46"/>
      <c r="AH284" s="46"/>
      <c r="AI284" s="46"/>
      <c r="AJ284" s="46"/>
      <c r="AK284" s="46"/>
      <c r="AL284" s="46"/>
      <c r="AM284" s="46"/>
      <c r="AN284" s="46"/>
      <c r="AO284" s="53" t="s">
        <v>2224</v>
      </c>
      <c r="AP284" s="25">
        <v>0.7</v>
      </c>
      <c r="AQ284" s="67"/>
      <c r="AR284" s="58"/>
      <c r="AS284" s="159"/>
      <c r="AT284" s="203"/>
      <c r="AU284" s="89">
        <f>ROUND(L285*AP284,0)</f>
        <v>346</v>
      </c>
      <c r="AV284" s="9"/>
    </row>
    <row r="285" spans="1:48" ht="14.25" customHeight="1" x14ac:dyDescent="0.3">
      <c r="A285" s="6">
        <v>22</v>
      </c>
      <c r="B285" s="154" t="s">
        <v>427</v>
      </c>
      <c r="C285" s="49" t="s">
        <v>3121</v>
      </c>
      <c r="D285" s="108"/>
      <c r="E285" s="109"/>
      <c r="F285" s="109"/>
      <c r="G285" s="301"/>
      <c r="H285" s="302"/>
      <c r="I285" s="302"/>
      <c r="J285" s="303"/>
      <c r="K285" s="173"/>
      <c r="L285" s="174">
        <v>494</v>
      </c>
      <c r="M285" s="1" t="s">
        <v>1860</v>
      </c>
      <c r="N285" s="159"/>
      <c r="O285" s="159"/>
      <c r="P285" s="169"/>
      <c r="Q285" s="40"/>
      <c r="R285" s="41"/>
      <c r="S285" s="58"/>
      <c r="T285" s="58"/>
      <c r="U285" s="58"/>
      <c r="V285" s="58"/>
      <c r="W285" s="58"/>
      <c r="X285" s="158"/>
      <c r="Y285" s="74"/>
      <c r="Z285" s="307"/>
      <c r="AA285" s="308"/>
      <c r="AB285" s="308"/>
      <c r="AC285" s="308"/>
      <c r="AD285" s="308"/>
      <c r="AE285" s="309"/>
      <c r="AF285" s="62" t="s">
        <v>2248</v>
      </c>
      <c r="AG285" s="62"/>
      <c r="AH285" s="62"/>
      <c r="AI285" s="62"/>
      <c r="AJ285" s="62"/>
      <c r="AK285" s="62"/>
      <c r="AL285" s="62"/>
      <c r="AM285" s="62"/>
      <c r="AN285" s="62"/>
      <c r="AO285" s="50" t="s">
        <v>1</v>
      </c>
      <c r="AP285" s="142">
        <v>0.5</v>
      </c>
      <c r="AQ285" s="67"/>
      <c r="AR285" s="58"/>
      <c r="AS285" s="156"/>
      <c r="AT285" s="155"/>
      <c r="AU285" s="89">
        <f>ROUND(L285*AP285,0)</f>
        <v>247</v>
      </c>
      <c r="AV285" s="9"/>
    </row>
    <row r="286" spans="1:48" ht="14.25" customHeight="1" x14ac:dyDescent="0.3">
      <c r="A286" s="6">
        <v>22</v>
      </c>
      <c r="B286" s="154">
        <v>4743</v>
      </c>
      <c r="C286" s="49" t="s">
        <v>3120</v>
      </c>
      <c r="D286" s="108"/>
      <c r="E286" s="109"/>
      <c r="F286" s="109"/>
      <c r="G286" s="108"/>
      <c r="H286" s="109"/>
      <c r="I286" s="109"/>
      <c r="J286" s="110"/>
      <c r="K286" s="41"/>
      <c r="L286" s="33"/>
      <c r="M286" s="1"/>
      <c r="N286" s="1"/>
      <c r="O286" s="1"/>
      <c r="P286" s="181"/>
      <c r="Q286" s="40"/>
      <c r="R286" s="166" t="s">
        <v>2234</v>
      </c>
      <c r="S286" s="62"/>
      <c r="T286" s="62"/>
      <c r="U286" s="62"/>
      <c r="V286" s="62"/>
      <c r="W286" s="62"/>
      <c r="X286" s="168"/>
      <c r="Y286" s="167"/>
      <c r="Z286" s="45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23"/>
      <c r="AQ286" s="67"/>
      <c r="AR286" s="58"/>
      <c r="AS286" s="156"/>
      <c r="AT286" s="155"/>
      <c r="AU286" s="89">
        <f>ROUND(L285*X288,0)</f>
        <v>477</v>
      </c>
      <c r="AV286" s="9"/>
    </row>
    <row r="287" spans="1:48" ht="14.25" customHeight="1" x14ac:dyDescent="0.3">
      <c r="A287" s="6">
        <v>22</v>
      </c>
      <c r="B287" s="154">
        <v>4744</v>
      </c>
      <c r="C287" s="49" t="s">
        <v>3119</v>
      </c>
      <c r="D287" s="108"/>
      <c r="E287" s="109"/>
      <c r="F287" s="109"/>
      <c r="G287" s="41"/>
      <c r="H287" s="1"/>
      <c r="I287" s="1"/>
      <c r="J287" s="1"/>
      <c r="K287" s="173"/>
      <c r="L287" s="160"/>
      <c r="M287" s="159"/>
      <c r="N287" s="159"/>
      <c r="O287" s="1"/>
      <c r="P287" s="181"/>
      <c r="Q287" s="40"/>
      <c r="R287" s="67" t="s">
        <v>2231</v>
      </c>
      <c r="S287" s="58"/>
      <c r="T287" s="58"/>
      <c r="U287" s="58"/>
      <c r="V287" s="58"/>
      <c r="W287" s="58"/>
      <c r="X287" s="158"/>
      <c r="Y287" s="74"/>
      <c r="Z287" s="304" t="s">
        <v>2230</v>
      </c>
      <c r="AA287" s="305"/>
      <c r="AB287" s="305"/>
      <c r="AC287" s="305"/>
      <c r="AD287" s="305"/>
      <c r="AE287" s="306"/>
      <c r="AF287" s="62" t="s">
        <v>2244</v>
      </c>
      <c r="AG287" s="62"/>
      <c r="AH287" s="62"/>
      <c r="AI287" s="62"/>
      <c r="AJ287" s="62"/>
      <c r="AK287" s="62"/>
      <c r="AL287" s="62"/>
      <c r="AM287" s="62"/>
      <c r="AN287" s="62"/>
      <c r="AO287" s="50" t="s">
        <v>2224</v>
      </c>
      <c r="AP287" s="25">
        <v>0.7</v>
      </c>
      <c r="AQ287" s="67"/>
      <c r="AR287" s="58"/>
      <c r="AS287" s="159"/>
      <c r="AT287" s="203"/>
      <c r="AU287" s="89">
        <f>ROUND(ROUND(L285*X288,0)*AP287,0)</f>
        <v>334</v>
      </c>
      <c r="AV287" s="9"/>
    </row>
    <row r="288" spans="1:48" ht="14.25" customHeight="1" x14ac:dyDescent="0.3">
      <c r="A288" s="6">
        <v>22</v>
      </c>
      <c r="B288" s="154" t="s">
        <v>426</v>
      </c>
      <c r="C288" s="49" t="s">
        <v>3118</v>
      </c>
      <c r="D288" s="108"/>
      <c r="E288" s="109"/>
      <c r="F288" s="109"/>
      <c r="G288" s="41"/>
      <c r="H288" s="1"/>
      <c r="I288" s="1"/>
      <c r="J288" s="1"/>
      <c r="K288" s="173"/>
      <c r="L288" s="160"/>
      <c r="M288" s="159"/>
      <c r="N288" s="159"/>
      <c r="O288" s="1"/>
      <c r="P288" s="181"/>
      <c r="Q288" s="40"/>
      <c r="R288" s="67"/>
      <c r="S288" s="58"/>
      <c r="T288" s="58"/>
      <c r="U288" s="58"/>
      <c r="V288" s="58"/>
      <c r="W288" s="127" t="s">
        <v>2224</v>
      </c>
      <c r="X288" s="150">
        <v>0.96499999999999997</v>
      </c>
      <c r="Y288" s="74"/>
      <c r="Z288" s="307"/>
      <c r="AA288" s="308"/>
      <c r="AB288" s="308"/>
      <c r="AC288" s="308"/>
      <c r="AD288" s="308"/>
      <c r="AE288" s="309"/>
      <c r="AF288" s="62" t="s">
        <v>2248</v>
      </c>
      <c r="AG288" s="62"/>
      <c r="AH288" s="62"/>
      <c r="AI288" s="62"/>
      <c r="AJ288" s="62"/>
      <c r="AK288" s="62"/>
      <c r="AL288" s="62"/>
      <c r="AM288" s="62"/>
      <c r="AN288" s="62"/>
      <c r="AO288" s="50" t="s">
        <v>1</v>
      </c>
      <c r="AP288" s="142">
        <v>0.5</v>
      </c>
      <c r="AQ288" s="13"/>
      <c r="AR288" s="7"/>
      <c r="AS288" s="146"/>
      <c r="AT288" s="145"/>
      <c r="AU288" s="89">
        <f>ROUND(ROUND(L285*X288,0)*AP288,0)</f>
        <v>239</v>
      </c>
      <c r="AV288" s="9"/>
    </row>
    <row r="289" spans="1:48" ht="14.25" customHeight="1" x14ac:dyDescent="0.3">
      <c r="A289" s="6">
        <v>22</v>
      </c>
      <c r="B289" s="154" t="s">
        <v>425</v>
      </c>
      <c r="C289" s="49" t="s">
        <v>3117</v>
      </c>
      <c r="D289" s="108"/>
      <c r="E289" s="109"/>
      <c r="F289" s="109"/>
      <c r="G289" s="55"/>
      <c r="H289" s="54"/>
      <c r="I289" s="54"/>
      <c r="J289" s="54"/>
      <c r="K289" s="41"/>
      <c r="L289" s="160"/>
      <c r="M289" s="159"/>
      <c r="N289" s="159"/>
      <c r="O289" s="159"/>
      <c r="P289" s="181"/>
      <c r="Q289" s="40"/>
      <c r="R289" s="47"/>
      <c r="S289" s="50"/>
      <c r="T289" s="50"/>
      <c r="U289" s="50"/>
      <c r="V289" s="50"/>
      <c r="W289" s="50"/>
      <c r="X289" s="52"/>
      <c r="Y289" s="171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2"/>
      <c r="AQ289" s="310" t="s">
        <v>2255</v>
      </c>
      <c r="AR289" s="311"/>
      <c r="AS289" s="311"/>
      <c r="AT289" s="312"/>
      <c r="AU289" s="89">
        <f>ROUND(L285,0)-AQ292</f>
        <v>489</v>
      </c>
      <c r="AV289" s="9"/>
    </row>
    <row r="290" spans="1:48" ht="14.25" customHeight="1" x14ac:dyDescent="0.3">
      <c r="A290" s="6">
        <v>22</v>
      </c>
      <c r="B290" s="154" t="s">
        <v>424</v>
      </c>
      <c r="C290" s="49" t="s">
        <v>3116</v>
      </c>
      <c r="D290" s="108"/>
      <c r="E290" s="109"/>
      <c r="F290" s="109"/>
      <c r="G290" s="55"/>
      <c r="H290" s="54"/>
      <c r="I290" s="54"/>
      <c r="J290" s="54"/>
      <c r="K290" s="173"/>
      <c r="L290" s="160"/>
      <c r="M290" s="159"/>
      <c r="N290" s="159"/>
      <c r="O290" s="159"/>
      <c r="P290" s="159"/>
      <c r="Q290" s="40"/>
      <c r="R290" s="41"/>
      <c r="S290" s="58"/>
      <c r="T290" s="58"/>
      <c r="U290" s="58"/>
      <c r="V290" s="58"/>
      <c r="W290" s="58"/>
      <c r="X290" s="158"/>
      <c r="Y290" s="74"/>
      <c r="Z290" s="304" t="s">
        <v>2230</v>
      </c>
      <c r="AA290" s="305"/>
      <c r="AB290" s="305"/>
      <c r="AC290" s="305"/>
      <c r="AD290" s="305"/>
      <c r="AE290" s="306"/>
      <c r="AF290" s="45" t="s">
        <v>2244</v>
      </c>
      <c r="AG290" s="46"/>
      <c r="AH290" s="46"/>
      <c r="AI290" s="46"/>
      <c r="AJ290" s="46"/>
      <c r="AK290" s="46"/>
      <c r="AL290" s="46"/>
      <c r="AM290" s="46"/>
      <c r="AN290" s="46"/>
      <c r="AO290" s="53" t="s">
        <v>2224</v>
      </c>
      <c r="AP290" s="25">
        <v>0.7</v>
      </c>
      <c r="AQ290" s="313"/>
      <c r="AR290" s="314"/>
      <c r="AS290" s="314"/>
      <c r="AT290" s="315"/>
      <c r="AU290" s="89">
        <f>ROUND(L285*AP290,0)-AQ292</f>
        <v>341</v>
      </c>
      <c r="AV290" s="9"/>
    </row>
    <row r="291" spans="1:48" ht="14.25" customHeight="1" x14ac:dyDescent="0.3">
      <c r="A291" s="6">
        <v>22</v>
      </c>
      <c r="B291" s="154" t="s">
        <v>423</v>
      </c>
      <c r="C291" s="49" t="s">
        <v>3115</v>
      </c>
      <c r="D291" s="108"/>
      <c r="E291" s="109"/>
      <c r="F291" s="109"/>
      <c r="G291" s="55"/>
      <c r="H291" s="54"/>
      <c r="I291" s="54"/>
      <c r="J291" s="54"/>
      <c r="K291" s="173"/>
      <c r="L291" s="196"/>
      <c r="M291" s="1"/>
      <c r="N291" s="159"/>
      <c r="O291" s="159"/>
      <c r="P291" s="169"/>
      <c r="Q291" s="40"/>
      <c r="R291" s="41"/>
      <c r="S291" s="58"/>
      <c r="T291" s="58"/>
      <c r="U291" s="58"/>
      <c r="V291" s="58"/>
      <c r="W291" s="58"/>
      <c r="X291" s="158"/>
      <c r="Y291" s="74"/>
      <c r="Z291" s="307"/>
      <c r="AA291" s="308"/>
      <c r="AB291" s="308"/>
      <c r="AC291" s="308"/>
      <c r="AD291" s="308"/>
      <c r="AE291" s="309"/>
      <c r="AF291" s="62" t="s">
        <v>2248</v>
      </c>
      <c r="AG291" s="62"/>
      <c r="AH291" s="62"/>
      <c r="AI291" s="62"/>
      <c r="AJ291" s="62"/>
      <c r="AK291" s="62"/>
      <c r="AL291" s="62"/>
      <c r="AM291" s="62"/>
      <c r="AN291" s="62"/>
      <c r="AO291" s="50" t="s">
        <v>1</v>
      </c>
      <c r="AP291" s="142">
        <v>0.5</v>
      </c>
      <c r="AQ291" s="313"/>
      <c r="AR291" s="314"/>
      <c r="AS291" s="314"/>
      <c r="AT291" s="315"/>
      <c r="AU291" s="89">
        <f>ROUND(L285*AP291,0)-AQ292</f>
        <v>242</v>
      </c>
      <c r="AV291" s="9"/>
    </row>
    <row r="292" spans="1:48" ht="14.25" customHeight="1" x14ac:dyDescent="0.3">
      <c r="A292" s="6">
        <v>22</v>
      </c>
      <c r="B292" s="154" t="s">
        <v>422</v>
      </c>
      <c r="C292" s="49" t="s">
        <v>3114</v>
      </c>
      <c r="D292" s="108"/>
      <c r="E292" s="109"/>
      <c r="F292" s="109"/>
      <c r="G292" s="55"/>
      <c r="H292" s="54"/>
      <c r="I292" s="54"/>
      <c r="J292" s="54"/>
      <c r="K292" s="41"/>
      <c r="L292" s="33"/>
      <c r="M292" s="1"/>
      <c r="N292" s="1"/>
      <c r="O292" s="1"/>
      <c r="P292" s="181"/>
      <c r="Q292" s="40"/>
      <c r="R292" s="166" t="s">
        <v>2234</v>
      </c>
      <c r="S292" s="62"/>
      <c r="T292" s="62"/>
      <c r="U292" s="62"/>
      <c r="V292" s="62"/>
      <c r="W292" s="62"/>
      <c r="X292" s="168"/>
      <c r="Y292" s="167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168"/>
      <c r="AQ292" s="163">
        <v>5</v>
      </c>
      <c r="AR292" s="162" t="s">
        <v>2897</v>
      </c>
      <c r="AS292" s="162"/>
      <c r="AT292" s="161"/>
      <c r="AU292" s="89">
        <f>ROUND(L285*X294,0)-AQ292</f>
        <v>472</v>
      </c>
      <c r="AV292" s="9"/>
    </row>
    <row r="293" spans="1:48" ht="14.25" customHeight="1" x14ac:dyDescent="0.3">
      <c r="A293" s="6">
        <v>22</v>
      </c>
      <c r="B293" s="154" t="s">
        <v>421</v>
      </c>
      <c r="C293" s="49" t="s">
        <v>3113</v>
      </c>
      <c r="D293" s="108"/>
      <c r="E293" s="109"/>
      <c r="F293" s="109"/>
      <c r="G293" s="41"/>
      <c r="H293" s="1"/>
      <c r="I293" s="1"/>
      <c r="J293" s="1"/>
      <c r="K293" s="173"/>
      <c r="L293" s="160"/>
      <c r="M293" s="159"/>
      <c r="N293" s="159"/>
      <c r="O293" s="1"/>
      <c r="P293" s="181"/>
      <c r="Q293" s="40"/>
      <c r="R293" s="67" t="s">
        <v>2231</v>
      </c>
      <c r="S293" s="58"/>
      <c r="T293" s="58"/>
      <c r="U293" s="58"/>
      <c r="V293" s="58"/>
      <c r="W293" s="58"/>
      <c r="X293" s="158"/>
      <c r="Y293" s="74"/>
      <c r="Z293" s="304" t="s">
        <v>2230</v>
      </c>
      <c r="AA293" s="305"/>
      <c r="AB293" s="305"/>
      <c r="AC293" s="305"/>
      <c r="AD293" s="305"/>
      <c r="AE293" s="306"/>
      <c r="AF293" s="45" t="s">
        <v>2244</v>
      </c>
      <c r="AG293" s="46"/>
      <c r="AH293" s="46"/>
      <c r="AI293" s="46"/>
      <c r="AJ293" s="46"/>
      <c r="AK293" s="46"/>
      <c r="AL293" s="46"/>
      <c r="AM293" s="46"/>
      <c r="AN293" s="46"/>
      <c r="AO293" s="53" t="s">
        <v>2224</v>
      </c>
      <c r="AP293" s="25">
        <v>0.7</v>
      </c>
      <c r="AQ293" s="157"/>
      <c r="AR293" s="156"/>
      <c r="AS293" s="156"/>
      <c r="AT293" s="155"/>
      <c r="AU293" s="89">
        <f>ROUND(ROUND(L285*X294,0)*AP293,0)-AQ292</f>
        <v>329</v>
      </c>
      <c r="AV293" s="9"/>
    </row>
    <row r="294" spans="1:48" ht="14.25" customHeight="1" x14ac:dyDescent="0.3">
      <c r="A294" s="6">
        <v>22</v>
      </c>
      <c r="B294" s="154" t="s">
        <v>420</v>
      </c>
      <c r="C294" s="49" t="s">
        <v>3112</v>
      </c>
      <c r="D294" s="108"/>
      <c r="E294" s="109"/>
      <c r="F294" s="109"/>
      <c r="G294" s="41"/>
      <c r="H294" s="1"/>
      <c r="I294" s="1"/>
      <c r="J294" s="1"/>
      <c r="K294" s="173"/>
      <c r="L294" s="160"/>
      <c r="M294" s="159"/>
      <c r="N294" s="159"/>
      <c r="O294" s="1"/>
      <c r="P294" s="181"/>
      <c r="Q294" s="40"/>
      <c r="R294" s="13"/>
      <c r="S294" s="7"/>
      <c r="T294" s="7"/>
      <c r="U294" s="7"/>
      <c r="V294" s="7"/>
      <c r="W294" s="107" t="s">
        <v>2224</v>
      </c>
      <c r="X294" s="150">
        <v>0.96499999999999997</v>
      </c>
      <c r="Y294" s="149"/>
      <c r="Z294" s="307"/>
      <c r="AA294" s="308"/>
      <c r="AB294" s="308"/>
      <c r="AC294" s="308"/>
      <c r="AD294" s="308"/>
      <c r="AE294" s="309"/>
      <c r="AF294" s="62" t="s">
        <v>2248</v>
      </c>
      <c r="AG294" s="62"/>
      <c r="AH294" s="62"/>
      <c r="AI294" s="62"/>
      <c r="AJ294" s="62"/>
      <c r="AK294" s="62"/>
      <c r="AL294" s="62"/>
      <c r="AM294" s="62"/>
      <c r="AN294" s="62"/>
      <c r="AO294" s="50" t="s">
        <v>1</v>
      </c>
      <c r="AP294" s="142">
        <v>0.5</v>
      </c>
      <c r="AQ294" s="172"/>
      <c r="AR294" s="146"/>
      <c r="AS294" s="146"/>
      <c r="AT294" s="145"/>
      <c r="AU294" s="89">
        <f>ROUND(ROUND(L285*X294,0)*AP294,0)-AQ292</f>
        <v>234</v>
      </c>
      <c r="AV294" s="9"/>
    </row>
    <row r="295" spans="1:48" ht="14.25" customHeight="1" x14ac:dyDescent="0.3">
      <c r="A295" s="6">
        <v>22</v>
      </c>
      <c r="B295" s="154">
        <v>4745</v>
      </c>
      <c r="C295" s="49" t="s">
        <v>3111</v>
      </c>
      <c r="D295" s="108"/>
      <c r="E295" s="109"/>
      <c r="F295" s="109"/>
      <c r="G295" s="41"/>
      <c r="H295" s="1"/>
      <c r="I295" s="1"/>
      <c r="J295" s="159"/>
      <c r="K295" s="47" t="s">
        <v>2907</v>
      </c>
      <c r="L295" s="164"/>
      <c r="M295" s="165"/>
      <c r="N295" s="165"/>
      <c r="O295" s="165"/>
      <c r="P295" s="186"/>
      <c r="Q295" s="48"/>
      <c r="R295" s="47"/>
      <c r="S295" s="50"/>
      <c r="T295" s="50"/>
      <c r="U295" s="50"/>
      <c r="V295" s="50"/>
      <c r="W295" s="50"/>
      <c r="X295" s="52"/>
      <c r="Y295" s="171"/>
      <c r="Z295" s="204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27"/>
      <c r="AQ295" s="187"/>
      <c r="AR295" s="50"/>
      <c r="AS295" s="165"/>
      <c r="AT295" s="175"/>
      <c r="AU295" s="89">
        <f>ROUND(L297,0)</f>
        <v>494</v>
      </c>
      <c r="AV295" s="9"/>
    </row>
    <row r="296" spans="1:48" ht="14.25" customHeight="1" x14ac:dyDescent="0.3">
      <c r="A296" s="6">
        <v>22</v>
      </c>
      <c r="B296" s="154">
        <v>4746</v>
      </c>
      <c r="C296" s="49" t="s">
        <v>3110</v>
      </c>
      <c r="D296" s="108"/>
      <c r="E296" s="109"/>
      <c r="F296" s="109"/>
      <c r="G296" s="41"/>
      <c r="H296" s="1"/>
      <c r="I296" s="1"/>
      <c r="J296" s="159"/>
      <c r="K296" s="173"/>
      <c r="L296" s="160"/>
      <c r="M296" s="159"/>
      <c r="N296" s="159"/>
      <c r="O296" s="159"/>
      <c r="P296" s="159"/>
      <c r="Q296" s="40"/>
      <c r="R296" s="41"/>
      <c r="S296" s="58"/>
      <c r="T296" s="58"/>
      <c r="U296" s="58"/>
      <c r="V296" s="58"/>
      <c r="W296" s="58"/>
      <c r="X296" s="158"/>
      <c r="Y296" s="74"/>
      <c r="Z296" s="304" t="s">
        <v>2230</v>
      </c>
      <c r="AA296" s="305"/>
      <c r="AB296" s="305"/>
      <c r="AC296" s="305"/>
      <c r="AD296" s="305"/>
      <c r="AE296" s="306"/>
      <c r="AF296" s="45" t="s">
        <v>2244</v>
      </c>
      <c r="AG296" s="46"/>
      <c r="AH296" s="46"/>
      <c r="AI296" s="46"/>
      <c r="AJ296" s="46"/>
      <c r="AK296" s="46"/>
      <c r="AL296" s="46"/>
      <c r="AM296" s="46"/>
      <c r="AN296" s="46"/>
      <c r="AO296" s="53" t="s">
        <v>2224</v>
      </c>
      <c r="AP296" s="25">
        <v>0.7</v>
      </c>
      <c r="AQ296" s="67"/>
      <c r="AR296" s="58"/>
      <c r="AS296" s="159"/>
      <c r="AT296" s="203"/>
      <c r="AU296" s="89">
        <f>ROUND(L297*AP296,0)</f>
        <v>346</v>
      </c>
      <c r="AV296" s="9"/>
    </row>
    <row r="297" spans="1:48" ht="14.25" customHeight="1" x14ac:dyDescent="0.3">
      <c r="A297" s="6">
        <v>22</v>
      </c>
      <c r="B297" s="154" t="s">
        <v>419</v>
      </c>
      <c r="C297" s="49" t="s">
        <v>3109</v>
      </c>
      <c r="D297" s="108"/>
      <c r="E297" s="109"/>
      <c r="F297" s="109"/>
      <c r="G297" s="41"/>
      <c r="H297" s="1"/>
      <c r="I297" s="1"/>
      <c r="J297" s="159"/>
      <c r="K297" s="173"/>
      <c r="L297" s="174">
        <v>494</v>
      </c>
      <c r="M297" s="1" t="s">
        <v>1860</v>
      </c>
      <c r="N297" s="159"/>
      <c r="O297" s="159"/>
      <c r="P297" s="169"/>
      <c r="Q297" s="40"/>
      <c r="R297" s="41"/>
      <c r="S297" s="58"/>
      <c r="T297" s="58"/>
      <c r="U297" s="58"/>
      <c r="V297" s="58"/>
      <c r="W297" s="58"/>
      <c r="X297" s="158"/>
      <c r="Y297" s="74"/>
      <c r="Z297" s="307"/>
      <c r="AA297" s="308"/>
      <c r="AB297" s="308"/>
      <c r="AC297" s="308"/>
      <c r="AD297" s="308"/>
      <c r="AE297" s="309"/>
      <c r="AF297" s="62" t="s">
        <v>2227</v>
      </c>
      <c r="AG297" s="62"/>
      <c r="AH297" s="62"/>
      <c r="AI297" s="62"/>
      <c r="AJ297" s="62"/>
      <c r="AK297" s="62"/>
      <c r="AL297" s="62"/>
      <c r="AM297" s="62"/>
      <c r="AN297" s="62"/>
      <c r="AO297" s="50" t="s">
        <v>1</v>
      </c>
      <c r="AP297" s="142">
        <v>0.5</v>
      </c>
      <c r="AQ297" s="67"/>
      <c r="AR297" s="58"/>
      <c r="AS297" s="156"/>
      <c r="AT297" s="155"/>
      <c r="AU297" s="89">
        <f>ROUND(L297*AP297,0)</f>
        <v>247</v>
      </c>
      <c r="AV297" s="9"/>
    </row>
    <row r="298" spans="1:48" ht="14.25" customHeight="1" x14ac:dyDescent="0.3">
      <c r="A298" s="6">
        <v>22</v>
      </c>
      <c r="B298" s="154">
        <v>4747</v>
      </c>
      <c r="C298" s="49" t="s">
        <v>3108</v>
      </c>
      <c r="D298" s="108"/>
      <c r="E298" s="109"/>
      <c r="F298" s="109"/>
      <c r="G298" s="41"/>
      <c r="H298" s="1"/>
      <c r="I298" s="1"/>
      <c r="J298" s="159"/>
      <c r="K298" s="173"/>
      <c r="L298" s="160"/>
      <c r="M298" s="159"/>
      <c r="N298" s="159"/>
      <c r="O298" s="159"/>
      <c r="P298" s="169"/>
      <c r="Q298" s="40"/>
      <c r="R298" s="166" t="s">
        <v>2234</v>
      </c>
      <c r="S298" s="62"/>
      <c r="T298" s="62"/>
      <c r="U298" s="62"/>
      <c r="V298" s="62"/>
      <c r="W298" s="62"/>
      <c r="X298" s="168"/>
      <c r="Y298" s="167"/>
      <c r="Z298" s="45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23"/>
      <c r="AQ298" s="67"/>
      <c r="AR298" s="58"/>
      <c r="AS298" s="156"/>
      <c r="AT298" s="155"/>
      <c r="AU298" s="89">
        <f>ROUND(L297*X300,0)</f>
        <v>477</v>
      </c>
      <c r="AV298" s="9"/>
    </row>
    <row r="299" spans="1:48" ht="14.25" customHeight="1" x14ac:dyDescent="0.3">
      <c r="A299" s="6">
        <v>22</v>
      </c>
      <c r="B299" s="154">
        <v>4748</v>
      </c>
      <c r="C299" s="49" t="s">
        <v>3107</v>
      </c>
      <c r="D299" s="108"/>
      <c r="E299" s="109"/>
      <c r="F299" s="109"/>
      <c r="G299" s="41"/>
      <c r="H299" s="1"/>
      <c r="I299" s="1"/>
      <c r="J299" s="159"/>
      <c r="K299" s="173"/>
      <c r="L299" s="160"/>
      <c r="M299" s="159"/>
      <c r="N299" s="159"/>
      <c r="O299" s="159"/>
      <c r="P299" s="169"/>
      <c r="Q299" s="40"/>
      <c r="R299" s="67" t="s">
        <v>2231</v>
      </c>
      <c r="S299" s="58"/>
      <c r="T299" s="58"/>
      <c r="U299" s="58"/>
      <c r="V299" s="58"/>
      <c r="W299" s="58"/>
      <c r="X299" s="158"/>
      <c r="Y299" s="74"/>
      <c r="Z299" s="304" t="s">
        <v>2230</v>
      </c>
      <c r="AA299" s="305"/>
      <c r="AB299" s="305"/>
      <c r="AC299" s="305"/>
      <c r="AD299" s="305"/>
      <c r="AE299" s="306"/>
      <c r="AF299" s="62" t="s">
        <v>2229</v>
      </c>
      <c r="AG299" s="62"/>
      <c r="AH299" s="62"/>
      <c r="AI299" s="62"/>
      <c r="AJ299" s="62"/>
      <c r="AK299" s="62"/>
      <c r="AL299" s="62"/>
      <c r="AM299" s="62"/>
      <c r="AN299" s="62"/>
      <c r="AO299" s="50" t="s">
        <v>2226</v>
      </c>
      <c r="AP299" s="25">
        <v>0.7</v>
      </c>
      <c r="AQ299" s="67"/>
      <c r="AR299" s="58"/>
      <c r="AS299" s="159"/>
      <c r="AT299" s="203"/>
      <c r="AU299" s="89">
        <f>ROUND(ROUND(L297*X300,0)*AP299,0)</f>
        <v>334</v>
      </c>
      <c r="AV299" s="9"/>
    </row>
    <row r="300" spans="1:48" ht="14.25" customHeight="1" x14ac:dyDescent="0.3">
      <c r="A300" s="6">
        <v>22</v>
      </c>
      <c r="B300" s="154" t="s">
        <v>418</v>
      </c>
      <c r="C300" s="49" t="s">
        <v>3106</v>
      </c>
      <c r="D300" s="108"/>
      <c r="E300" s="109"/>
      <c r="F300" s="109"/>
      <c r="G300" s="41"/>
      <c r="H300" s="1"/>
      <c r="I300" s="1"/>
      <c r="J300" s="159"/>
      <c r="K300" s="173"/>
      <c r="L300" s="160"/>
      <c r="M300" s="159"/>
      <c r="N300" s="159"/>
      <c r="O300" s="159"/>
      <c r="P300" s="169"/>
      <c r="Q300" s="40"/>
      <c r="R300" s="67"/>
      <c r="S300" s="58"/>
      <c r="T300" s="58"/>
      <c r="U300" s="58"/>
      <c r="V300" s="58"/>
      <c r="W300" s="127" t="s">
        <v>2226</v>
      </c>
      <c r="X300" s="150">
        <v>0.96499999999999997</v>
      </c>
      <c r="Y300" s="74"/>
      <c r="Z300" s="307"/>
      <c r="AA300" s="308"/>
      <c r="AB300" s="308"/>
      <c r="AC300" s="308"/>
      <c r="AD300" s="308"/>
      <c r="AE300" s="309"/>
      <c r="AF300" s="62" t="s">
        <v>2227</v>
      </c>
      <c r="AG300" s="62"/>
      <c r="AH300" s="62"/>
      <c r="AI300" s="62"/>
      <c r="AJ300" s="62"/>
      <c r="AK300" s="62"/>
      <c r="AL300" s="62"/>
      <c r="AM300" s="62"/>
      <c r="AN300" s="62"/>
      <c r="AO300" s="50" t="s">
        <v>1</v>
      </c>
      <c r="AP300" s="142">
        <v>0.5</v>
      </c>
      <c r="AQ300" s="13"/>
      <c r="AR300" s="7"/>
      <c r="AS300" s="146"/>
      <c r="AT300" s="145"/>
      <c r="AU300" s="89">
        <f>ROUND(ROUND(L297*X300,0)*AP300,0)</f>
        <v>239</v>
      </c>
      <c r="AV300" s="9"/>
    </row>
    <row r="301" spans="1:48" ht="14.25" customHeight="1" x14ac:dyDescent="0.3">
      <c r="A301" s="6">
        <v>22</v>
      </c>
      <c r="B301" s="154" t="s">
        <v>417</v>
      </c>
      <c r="C301" s="49" t="s">
        <v>3105</v>
      </c>
      <c r="D301" s="108"/>
      <c r="E301" s="109"/>
      <c r="F301" s="109"/>
      <c r="G301" s="41"/>
      <c r="H301" s="1"/>
      <c r="I301" s="1"/>
      <c r="J301" s="159"/>
      <c r="K301" s="41"/>
      <c r="L301" s="160"/>
      <c r="M301" s="159"/>
      <c r="N301" s="159"/>
      <c r="O301" s="159"/>
      <c r="P301" s="181"/>
      <c r="Q301" s="40"/>
      <c r="R301" s="47"/>
      <c r="S301" s="50"/>
      <c r="T301" s="50"/>
      <c r="U301" s="50"/>
      <c r="V301" s="50"/>
      <c r="W301" s="50"/>
      <c r="X301" s="52"/>
      <c r="Y301" s="171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2"/>
      <c r="AQ301" s="310" t="s">
        <v>2238</v>
      </c>
      <c r="AR301" s="311"/>
      <c r="AS301" s="311"/>
      <c r="AT301" s="312"/>
      <c r="AU301" s="89">
        <f>ROUND(L297,0)-AQ304</f>
        <v>489</v>
      </c>
      <c r="AV301" s="9"/>
    </row>
    <row r="302" spans="1:48" ht="14.25" customHeight="1" x14ac:dyDescent="0.3">
      <c r="A302" s="6">
        <v>22</v>
      </c>
      <c r="B302" s="154" t="s">
        <v>416</v>
      </c>
      <c r="C302" s="49" t="s">
        <v>3104</v>
      </c>
      <c r="D302" s="108"/>
      <c r="E302" s="109"/>
      <c r="F302" s="109"/>
      <c r="G302" s="41"/>
      <c r="H302" s="1"/>
      <c r="I302" s="1"/>
      <c r="J302" s="159"/>
      <c r="K302" s="173"/>
      <c r="L302" s="160"/>
      <c r="M302" s="159"/>
      <c r="N302" s="159"/>
      <c r="O302" s="159"/>
      <c r="P302" s="159"/>
      <c r="Q302" s="40"/>
      <c r="R302" s="41"/>
      <c r="S302" s="58"/>
      <c r="T302" s="58"/>
      <c r="U302" s="58"/>
      <c r="V302" s="58"/>
      <c r="W302" s="58"/>
      <c r="X302" s="158"/>
      <c r="Y302" s="74"/>
      <c r="Z302" s="304" t="s">
        <v>2230</v>
      </c>
      <c r="AA302" s="305"/>
      <c r="AB302" s="305"/>
      <c r="AC302" s="305"/>
      <c r="AD302" s="305"/>
      <c r="AE302" s="306"/>
      <c r="AF302" s="45" t="s">
        <v>2229</v>
      </c>
      <c r="AG302" s="46"/>
      <c r="AH302" s="46"/>
      <c r="AI302" s="46"/>
      <c r="AJ302" s="46"/>
      <c r="AK302" s="46"/>
      <c r="AL302" s="46"/>
      <c r="AM302" s="46"/>
      <c r="AN302" s="46"/>
      <c r="AO302" s="53" t="s">
        <v>2226</v>
      </c>
      <c r="AP302" s="25">
        <v>0.7</v>
      </c>
      <c r="AQ302" s="313"/>
      <c r="AR302" s="314"/>
      <c r="AS302" s="314"/>
      <c r="AT302" s="315"/>
      <c r="AU302" s="89">
        <f>ROUND(L297*AP302,0)-AQ304</f>
        <v>341</v>
      </c>
      <c r="AV302" s="9"/>
    </row>
    <row r="303" spans="1:48" ht="14.25" customHeight="1" x14ac:dyDescent="0.3">
      <c r="A303" s="6">
        <v>22</v>
      </c>
      <c r="B303" s="154" t="s">
        <v>415</v>
      </c>
      <c r="C303" s="49" t="s">
        <v>3103</v>
      </c>
      <c r="D303" s="108"/>
      <c r="E303" s="109"/>
      <c r="F303" s="109"/>
      <c r="G303" s="41"/>
      <c r="H303" s="1"/>
      <c r="I303" s="1"/>
      <c r="J303" s="159"/>
      <c r="K303" s="173"/>
      <c r="L303" s="196"/>
      <c r="M303" s="1"/>
      <c r="N303" s="159"/>
      <c r="O303" s="159"/>
      <c r="P303" s="169"/>
      <c r="Q303" s="40"/>
      <c r="R303" s="41"/>
      <c r="S303" s="58"/>
      <c r="T303" s="58"/>
      <c r="U303" s="58"/>
      <c r="V303" s="58"/>
      <c r="W303" s="58"/>
      <c r="X303" s="158"/>
      <c r="Y303" s="74"/>
      <c r="Z303" s="307"/>
      <c r="AA303" s="308"/>
      <c r="AB303" s="308"/>
      <c r="AC303" s="308"/>
      <c r="AD303" s="308"/>
      <c r="AE303" s="309"/>
      <c r="AF303" s="62" t="s">
        <v>2227</v>
      </c>
      <c r="AG303" s="62"/>
      <c r="AH303" s="62"/>
      <c r="AI303" s="62"/>
      <c r="AJ303" s="62"/>
      <c r="AK303" s="62"/>
      <c r="AL303" s="62"/>
      <c r="AM303" s="62"/>
      <c r="AN303" s="62"/>
      <c r="AO303" s="50" t="s">
        <v>1</v>
      </c>
      <c r="AP303" s="142">
        <v>0.5</v>
      </c>
      <c r="AQ303" s="313"/>
      <c r="AR303" s="314"/>
      <c r="AS303" s="314"/>
      <c r="AT303" s="315"/>
      <c r="AU303" s="89">
        <f>ROUND(L297*AP303,0)-AQ304</f>
        <v>242</v>
      </c>
      <c r="AV303" s="9"/>
    </row>
    <row r="304" spans="1:48" ht="14.25" customHeight="1" x14ac:dyDescent="0.3">
      <c r="A304" s="6">
        <v>22</v>
      </c>
      <c r="B304" s="154" t="s">
        <v>414</v>
      </c>
      <c r="C304" s="49" t="s">
        <v>3102</v>
      </c>
      <c r="D304" s="108"/>
      <c r="E304" s="109"/>
      <c r="F304" s="109"/>
      <c r="G304" s="41"/>
      <c r="H304" s="1"/>
      <c r="I304" s="1"/>
      <c r="J304" s="159"/>
      <c r="K304" s="173"/>
      <c r="L304" s="160"/>
      <c r="M304" s="159"/>
      <c r="N304" s="159"/>
      <c r="O304" s="159"/>
      <c r="P304" s="169"/>
      <c r="Q304" s="40"/>
      <c r="R304" s="166" t="s">
        <v>2234</v>
      </c>
      <c r="S304" s="62"/>
      <c r="T304" s="62"/>
      <c r="U304" s="62"/>
      <c r="V304" s="62"/>
      <c r="W304" s="62"/>
      <c r="X304" s="168"/>
      <c r="Y304" s="167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168"/>
      <c r="AQ304" s="163">
        <v>5</v>
      </c>
      <c r="AR304" s="162" t="s">
        <v>2897</v>
      </c>
      <c r="AS304" s="162"/>
      <c r="AT304" s="161"/>
      <c r="AU304" s="89">
        <f>ROUND(L297*X306,0)-AQ304</f>
        <v>472</v>
      </c>
      <c r="AV304" s="9"/>
    </row>
    <row r="305" spans="1:48" ht="14.25" customHeight="1" x14ac:dyDescent="0.3">
      <c r="A305" s="6">
        <v>22</v>
      </c>
      <c r="B305" s="154" t="s">
        <v>413</v>
      </c>
      <c r="C305" s="49" t="s">
        <v>3101</v>
      </c>
      <c r="D305" s="108"/>
      <c r="E305" s="109"/>
      <c r="F305" s="109"/>
      <c r="G305" s="41"/>
      <c r="H305" s="1"/>
      <c r="I305" s="1"/>
      <c r="J305" s="159"/>
      <c r="K305" s="173"/>
      <c r="L305" s="160"/>
      <c r="M305" s="159"/>
      <c r="N305" s="159"/>
      <c r="O305" s="159"/>
      <c r="P305" s="169"/>
      <c r="Q305" s="40"/>
      <c r="R305" s="67" t="s">
        <v>2231</v>
      </c>
      <c r="S305" s="58"/>
      <c r="T305" s="58"/>
      <c r="U305" s="58"/>
      <c r="V305" s="58"/>
      <c r="W305" s="58"/>
      <c r="X305" s="158"/>
      <c r="Y305" s="74"/>
      <c r="Z305" s="304" t="s">
        <v>2230</v>
      </c>
      <c r="AA305" s="305"/>
      <c r="AB305" s="305"/>
      <c r="AC305" s="305"/>
      <c r="AD305" s="305"/>
      <c r="AE305" s="306"/>
      <c r="AF305" s="45" t="s">
        <v>2229</v>
      </c>
      <c r="AG305" s="46"/>
      <c r="AH305" s="46"/>
      <c r="AI305" s="46"/>
      <c r="AJ305" s="46"/>
      <c r="AK305" s="46"/>
      <c r="AL305" s="46"/>
      <c r="AM305" s="46"/>
      <c r="AN305" s="46"/>
      <c r="AO305" s="53" t="s">
        <v>2226</v>
      </c>
      <c r="AP305" s="25">
        <v>0.7</v>
      </c>
      <c r="AQ305" s="157"/>
      <c r="AR305" s="156"/>
      <c r="AS305" s="156"/>
      <c r="AT305" s="155"/>
      <c r="AU305" s="89">
        <f>ROUND(ROUND(L297*X306,0)*AP305,0)-AQ304</f>
        <v>329</v>
      </c>
      <c r="AV305" s="9"/>
    </row>
    <row r="306" spans="1:48" ht="14.25" customHeight="1" x14ac:dyDescent="0.3">
      <c r="A306" s="6">
        <v>22</v>
      </c>
      <c r="B306" s="154" t="s">
        <v>412</v>
      </c>
      <c r="C306" s="49" t="s">
        <v>3100</v>
      </c>
      <c r="D306" s="131"/>
      <c r="E306" s="132"/>
      <c r="F306" s="132"/>
      <c r="G306" s="39"/>
      <c r="H306" s="4"/>
      <c r="I306" s="4"/>
      <c r="J306" s="152"/>
      <c r="K306" s="153"/>
      <c r="L306" s="183"/>
      <c r="M306" s="152"/>
      <c r="N306" s="152"/>
      <c r="O306" s="152"/>
      <c r="P306" s="185"/>
      <c r="Q306" s="17"/>
      <c r="R306" s="13"/>
      <c r="S306" s="7"/>
      <c r="T306" s="7"/>
      <c r="U306" s="7"/>
      <c r="V306" s="7"/>
      <c r="W306" s="107" t="s">
        <v>2226</v>
      </c>
      <c r="X306" s="150">
        <v>0.96499999999999997</v>
      </c>
      <c r="Y306" s="149"/>
      <c r="Z306" s="307"/>
      <c r="AA306" s="308"/>
      <c r="AB306" s="308"/>
      <c r="AC306" s="308"/>
      <c r="AD306" s="308"/>
      <c r="AE306" s="309"/>
      <c r="AF306" s="45" t="s">
        <v>2227</v>
      </c>
      <c r="AG306" s="46"/>
      <c r="AH306" s="46"/>
      <c r="AI306" s="46"/>
      <c r="AJ306" s="46"/>
      <c r="AK306" s="46"/>
      <c r="AL306" s="46"/>
      <c r="AM306" s="46"/>
      <c r="AN306" s="46"/>
      <c r="AO306" s="53" t="s">
        <v>1</v>
      </c>
      <c r="AP306" s="137">
        <v>0.5</v>
      </c>
      <c r="AQ306" s="172"/>
      <c r="AR306" s="146"/>
      <c r="AS306" s="146"/>
      <c r="AT306" s="145"/>
      <c r="AU306" s="89">
        <f>ROUND(ROUND(L297*X306,0)*AP306,0)-AQ304</f>
        <v>234</v>
      </c>
      <c r="AV306" s="11"/>
    </row>
  </sheetData>
  <mergeCells count="134">
    <mergeCell ref="Z305:AE306"/>
    <mergeCell ref="Z281:AE282"/>
    <mergeCell ref="G283:J285"/>
    <mergeCell ref="Z284:AE285"/>
    <mergeCell ref="Z287:AE288"/>
    <mergeCell ref="AQ289:AT291"/>
    <mergeCell ref="Z290:AE291"/>
    <mergeCell ref="Z254:AE255"/>
    <mergeCell ref="Z257:AE258"/>
    <mergeCell ref="Z293:AE294"/>
    <mergeCell ref="Z296:AE297"/>
    <mergeCell ref="Z299:AE300"/>
    <mergeCell ref="AQ301:AT303"/>
    <mergeCell ref="Z302:AE303"/>
    <mergeCell ref="AQ265:AT267"/>
    <mergeCell ref="Z266:AE267"/>
    <mergeCell ref="Z269:AE270"/>
    <mergeCell ref="Z272:AE273"/>
    <mergeCell ref="Z275:AE276"/>
    <mergeCell ref="AQ277:AT279"/>
    <mergeCell ref="Z278:AE279"/>
    <mergeCell ref="G259:J261"/>
    <mergeCell ref="Z260:AE261"/>
    <mergeCell ref="Z263:AE264"/>
    <mergeCell ref="Z239:AE240"/>
    <mergeCell ref="AQ241:AT243"/>
    <mergeCell ref="Z242:AE243"/>
    <mergeCell ref="Z245:AE246"/>
    <mergeCell ref="Z248:AE249"/>
    <mergeCell ref="Z251:AE252"/>
    <mergeCell ref="AQ253:AT255"/>
    <mergeCell ref="Z209:AE210"/>
    <mergeCell ref="Z212:AE213"/>
    <mergeCell ref="Z215:AE216"/>
    <mergeCell ref="AQ217:AT219"/>
    <mergeCell ref="Z218:AE219"/>
    <mergeCell ref="Z221:AE222"/>
    <mergeCell ref="Z224:AE225"/>
    <mergeCell ref="Z227:AE228"/>
    <mergeCell ref="AQ229:AT231"/>
    <mergeCell ref="Z230:AE231"/>
    <mergeCell ref="Z233:AE234"/>
    <mergeCell ref="G235:J237"/>
    <mergeCell ref="Z236:AE237"/>
    <mergeCell ref="Z203:AE204"/>
    <mergeCell ref="AQ205:AT207"/>
    <mergeCell ref="Z206:AE207"/>
    <mergeCell ref="AQ181:AT183"/>
    <mergeCell ref="Z182:AE183"/>
    <mergeCell ref="Z185:AE186"/>
    <mergeCell ref="Z188:AE189"/>
    <mergeCell ref="Z191:AE192"/>
    <mergeCell ref="AQ193:AT195"/>
    <mergeCell ref="Z194:AE195"/>
    <mergeCell ref="Z197:AE198"/>
    <mergeCell ref="G199:J201"/>
    <mergeCell ref="Z200:AE201"/>
    <mergeCell ref="Z167:AE168"/>
    <mergeCell ref="AQ169:AT171"/>
    <mergeCell ref="Z170:AE171"/>
    <mergeCell ref="Z173:AE174"/>
    <mergeCell ref="Z176:AE177"/>
    <mergeCell ref="Z179:AE180"/>
    <mergeCell ref="Z125:AE126"/>
    <mergeCell ref="G127:J129"/>
    <mergeCell ref="Z128:AE129"/>
    <mergeCell ref="Z131:AE132"/>
    <mergeCell ref="AQ133:AT135"/>
    <mergeCell ref="Z134:AE135"/>
    <mergeCell ref="G163:J165"/>
    <mergeCell ref="Z164:AE165"/>
    <mergeCell ref="Z137:AE138"/>
    <mergeCell ref="Z140:AE141"/>
    <mergeCell ref="Z143:AE144"/>
    <mergeCell ref="AQ145:AT147"/>
    <mergeCell ref="Z146:AE147"/>
    <mergeCell ref="Z149:AE150"/>
    <mergeCell ref="Z152:AE153"/>
    <mergeCell ref="Z155:AE156"/>
    <mergeCell ref="AQ157:AT159"/>
    <mergeCell ref="Z158:AE159"/>
    <mergeCell ref="Z161:AE162"/>
    <mergeCell ref="Z116:AE117"/>
    <mergeCell ref="Z119:AE120"/>
    <mergeCell ref="AQ121:AT123"/>
    <mergeCell ref="Z122:AE123"/>
    <mergeCell ref="Z65:AE66"/>
    <mergeCell ref="Z68:AE69"/>
    <mergeCell ref="Z71:AE72"/>
    <mergeCell ref="AQ73:AT75"/>
    <mergeCell ref="Z74:AE75"/>
    <mergeCell ref="Z77:AE78"/>
    <mergeCell ref="Z80:AE81"/>
    <mergeCell ref="Z83:AE84"/>
    <mergeCell ref="AQ85:AT87"/>
    <mergeCell ref="Z86:AE87"/>
    <mergeCell ref="Z89:AE90"/>
    <mergeCell ref="Z95:AE96"/>
    <mergeCell ref="AQ97:AT99"/>
    <mergeCell ref="Z98:AE99"/>
    <mergeCell ref="Z101:AE102"/>
    <mergeCell ref="Z104:AE105"/>
    <mergeCell ref="Z107:AE108"/>
    <mergeCell ref="AQ109:AT111"/>
    <mergeCell ref="Z110:AE111"/>
    <mergeCell ref="Z113:AE114"/>
    <mergeCell ref="G91:J93"/>
    <mergeCell ref="Z92:AE93"/>
    <mergeCell ref="Z35:AE36"/>
    <mergeCell ref="AQ37:AT39"/>
    <mergeCell ref="Z38:AE39"/>
    <mergeCell ref="Z41:AE42"/>
    <mergeCell ref="Z44:AE45"/>
    <mergeCell ref="Z47:AE48"/>
    <mergeCell ref="AQ49:AT51"/>
    <mergeCell ref="Z50:AE51"/>
    <mergeCell ref="Z53:AE54"/>
    <mergeCell ref="Z56:AE57"/>
    <mergeCell ref="Z59:AE60"/>
    <mergeCell ref="AQ61:AT63"/>
    <mergeCell ref="Z62:AE63"/>
    <mergeCell ref="Z29:AE30"/>
    <mergeCell ref="G31:J33"/>
    <mergeCell ref="Z32:AE33"/>
    <mergeCell ref="D7:F9"/>
    <mergeCell ref="Z8:AE9"/>
    <mergeCell ref="Z11:AE12"/>
    <mergeCell ref="AQ13:AT15"/>
    <mergeCell ref="Z14:AE15"/>
    <mergeCell ref="Z17:AE18"/>
    <mergeCell ref="Z20:AE21"/>
    <mergeCell ref="Z23:AE24"/>
    <mergeCell ref="AQ25:AT27"/>
    <mergeCell ref="Z26:AE27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2" manualBreakCount="2">
    <brk id="126" max="16383" man="1"/>
    <brk id="2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autoPageBreaks="0"/>
  </sheetPr>
  <dimension ref="A1:AW174"/>
  <sheetViews>
    <sheetView topLeftCell="A100"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2.1015625" style="143" customWidth="1"/>
    <col min="4" max="7" width="2.3671875" style="38" customWidth="1"/>
    <col min="8" max="11" width="2.3671875" style="22" customWidth="1"/>
    <col min="12" max="12" width="5.734375" style="22" customWidth="1"/>
    <col min="13" max="15" width="2.3671875" style="22" customWidth="1"/>
    <col min="16" max="19" width="2.3671875" style="38" customWidth="1"/>
    <col min="20" max="23" width="2.3671875" style="59" customWidth="1"/>
    <col min="24" max="24" width="4.62890625" style="59" customWidth="1"/>
    <col min="25" max="39" width="2.3671875" style="59" customWidth="1"/>
    <col min="40" max="40" width="6.62890625" style="59" customWidth="1"/>
    <col min="41" max="41" width="2.3671875" style="59" customWidth="1"/>
    <col min="42" max="42" width="3.734375" style="59" customWidth="1"/>
    <col min="43" max="44" width="2.47265625" style="59" customWidth="1"/>
    <col min="45" max="46" width="2.47265625" style="38" customWidth="1"/>
    <col min="47" max="48" width="8.62890625" style="38" customWidth="1"/>
    <col min="49" max="49" width="4.47265625" style="38" bestFit="1" customWidth="1"/>
    <col min="50" max="16384" width="9" style="38"/>
  </cols>
  <sheetData>
    <row r="1" spans="1:49" ht="17.25" customHeight="1" x14ac:dyDescent="0.3">
      <c r="A1" s="37"/>
    </row>
    <row r="2" spans="1:49" ht="17.25" customHeight="1" x14ac:dyDescent="0.3">
      <c r="A2" s="37"/>
    </row>
    <row r="3" spans="1:49" ht="17.25" customHeight="1" x14ac:dyDescent="0.3">
      <c r="A3" s="37"/>
    </row>
    <row r="4" spans="1:49" ht="17.25" customHeight="1" x14ac:dyDescent="0.3">
      <c r="A4" s="37"/>
      <c r="B4" s="193"/>
    </row>
    <row r="5" spans="1:49" ht="13.75" customHeight="1" x14ac:dyDescent="0.3">
      <c r="A5" s="21" t="s">
        <v>2574</v>
      </c>
      <c r="B5" s="192"/>
      <c r="C5" s="43" t="s">
        <v>1859</v>
      </c>
      <c r="D5" s="191"/>
      <c r="E5" s="164"/>
      <c r="F5" s="164"/>
      <c r="G5" s="164"/>
      <c r="H5" s="36"/>
      <c r="I5" s="36"/>
      <c r="J5" s="36"/>
      <c r="K5" s="36"/>
      <c r="L5" s="36"/>
      <c r="M5" s="36"/>
      <c r="N5" s="36"/>
      <c r="O5" s="36"/>
      <c r="P5" s="164"/>
      <c r="Q5" s="164"/>
      <c r="R5" s="164"/>
      <c r="S5" s="36"/>
      <c r="T5" s="164"/>
      <c r="U5" s="164"/>
      <c r="V5" s="164"/>
      <c r="W5" s="164" t="s">
        <v>2573</v>
      </c>
      <c r="X5" s="164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64"/>
      <c r="AT5" s="164"/>
      <c r="AU5" s="20" t="s">
        <v>1858</v>
      </c>
      <c r="AV5" s="20" t="s">
        <v>1857</v>
      </c>
      <c r="AW5" s="123"/>
    </row>
    <row r="6" spans="1:49" ht="13.75" customHeight="1" x14ac:dyDescent="0.3">
      <c r="A6" s="19" t="s">
        <v>1856</v>
      </c>
      <c r="B6" s="18" t="s">
        <v>1855</v>
      </c>
      <c r="C6" s="42"/>
      <c r="D6" s="189"/>
      <c r="E6" s="160"/>
      <c r="F6" s="160"/>
      <c r="G6" s="160"/>
      <c r="H6" s="33"/>
      <c r="I6" s="33"/>
      <c r="J6" s="33"/>
      <c r="K6" s="33"/>
      <c r="L6" s="33"/>
      <c r="M6" s="33"/>
      <c r="N6" s="33"/>
      <c r="O6" s="33"/>
      <c r="P6" s="160"/>
      <c r="Q6" s="160"/>
      <c r="R6" s="160"/>
      <c r="S6" s="160"/>
      <c r="T6" s="179"/>
      <c r="U6" s="179"/>
      <c r="V6" s="179"/>
      <c r="W6" s="179"/>
      <c r="X6" s="179"/>
      <c r="Y6" s="179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79"/>
      <c r="AR6" s="179"/>
      <c r="AS6" s="160"/>
      <c r="AT6" s="160"/>
      <c r="AU6" s="16" t="s">
        <v>2</v>
      </c>
      <c r="AV6" s="15" t="s">
        <v>0</v>
      </c>
      <c r="AW6" s="123"/>
    </row>
    <row r="7" spans="1:49" ht="14.25" customHeight="1" x14ac:dyDescent="0.3">
      <c r="A7" s="6">
        <v>22</v>
      </c>
      <c r="B7" s="154">
        <v>4751</v>
      </c>
      <c r="C7" s="49" t="s">
        <v>3583</v>
      </c>
      <c r="D7" s="298" t="s">
        <v>3408</v>
      </c>
      <c r="E7" s="299"/>
      <c r="F7" s="300"/>
      <c r="G7" s="298" t="s">
        <v>3022</v>
      </c>
      <c r="H7" s="299"/>
      <c r="I7" s="299"/>
      <c r="J7" s="300"/>
      <c r="K7" s="30" t="s">
        <v>2920</v>
      </c>
      <c r="L7" s="164"/>
      <c r="M7" s="165"/>
      <c r="N7" s="165"/>
      <c r="O7" s="165"/>
      <c r="P7" s="30"/>
      <c r="Q7" s="48"/>
      <c r="R7" s="30"/>
      <c r="S7" s="50"/>
      <c r="T7" s="50"/>
      <c r="U7" s="50"/>
      <c r="V7" s="50"/>
      <c r="W7" s="50"/>
      <c r="X7" s="52"/>
      <c r="Y7" s="171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2"/>
      <c r="AQ7" s="187"/>
      <c r="AR7" s="165"/>
      <c r="AS7" s="165"/>
      <c r="AT7" s="175"/>
      <c r="AU7" s="89">
        <f>ROUND(L9,0)</f>
        <v>477</v>
      </c>
      <c r="AV7" s="14" t="s">
        <v>2568</v>
      </c>
    </row>
    <row r="8" spans="1:49" ht="14.25" customHeight="1" x14ac:dyDescent="0.3">
      <c r="A8" s="6">
        <v>22</v>
      </c>
      <c r="B8" s="154">
        <v>4752</v>
      </c>
      <c r="C8" s="49" t="s">
        <v>3582</v>
      </c>
      <c r="D8" s="301"/>
      <c r="E8" s="302"/>
      <c r="F8" s="303"/>
      <c r="G8" s="301"/>
      <c r="H8" s="302"/>
      <c r="I8" s="302"/>
      <c r="J8" s="303"/>
      <c r="K8" s="159"/>
      <c r="L8" s="160"/>
      <c r="M8" s="159"/>
      <c r="N8" s="159"/>
      <c r="O8" s="159"/>
      <c r="P8" s="159"/>
      <c r="Q8" s="40"/>
      <c r="R8" s="1"/>
      <c r="S8" s="58"/>
      <c r="T8" s="58"/>
      <c r="U8" s="58"/>
      <c r="V8" s="58"/>
      <c r="W8" s="58"/>
      <c r="X8" s="158"/>
      <c r="Y8" s="74"/>
      <c r="Z8" s="304" t="s">
        <v>2230</v>
      </c>
      <c r="AA8" s="305"/>
      <c r="AB8" s="305"/>
      <c r="AC8" s="305"/>
      <c r="AD8" s="305"/>
      <c r="AE8" s="306"/>
      <c r="AF8" s="45" t="s">
        <v>2244</v>
      </c>
      <c r="AG8" s="46"/>
      <c r="AH8" s="46"/>
      <c r="AI8" s="46"/>
      <c r="AJ8" s="46"/>
      <c r="AK8" s="46"/>
      <c r="AL8" s="46"/>
      <c r="AM8" s="46"/>
      <c r="AN8" s="46"/>
      <c r="AO8" s="50" t="s">
        <v>2224</v>
      </c>
      <c r="AP8" s="25">
        <v>0.7</v>
      </c>
      <c r="AQ8" s="67"/>
      <c r="AR8" s="159"/>
      <c r="AS8" s="159"/>
      <c r="AT8" s="203"/>
      <c r="AU8" s="89">
        <f>ROUND(L9*AP8,0)</f>
        <v>334</v>
      </c>
      <c r="AV8" s="9"/>
    </row>
    <row r="9" spans="1:49" ht="14.25" customHeight="1" x14ac:dyDescent="0.3">
      <c r="A9" s="6">
        <v>22</v>
      </c>
      <c r="B9" s="154" t="s">
        <v>3581</v>
      </c>
      <c r="C9" s="49" t="s">
        <v>3580</v>
      </c>
      <c r="D9" s="301"/>
      <c r="E9" s="302"/>
      <c r="F9" s="303"/>
      <c r="G9" s="301"/>
      <c r="H9" s="302"/>
      <c r="I9" s="302"/>
      <c r="J9" s="303"/>
      <c r="K9" s="159"/>
      <c r="L9" s="174">
        <v>477</v>
      </c>
      <c r="M9" s="1" t="s">
        <v>1860</v>
      </c>
      <c r="N9" s="159"/>
      <c r="O9" s="159"/>
      <c r="P9" s="1"/>
      <c r="Q9" s="40"/>
      <c r="R9" s="4"/>
      <c r="S9" s="7"/>
      <c r="T9" s="7"/>
      <c r="U9" s="7"/>
      <c r="V9" s="7"/>
      <c r="W9" s="7"/>
      <c r="X9" s="207"/>
      <c r="Y9" s="149"/>
      <c r="Z9" s="307"/>
      <c r="AA9" s="308"/>
      <c r="AB9" s="308"/>
      <c r="AC9" s="308"/>
      <c r="AD9" s="308"/>
      <c r="AE9" s="309"/>
      <c r="AF9" s="62" t="s">
        <v>2248</v>
      </c>
      <c r="AG9" s="62"/>
      <c r="AH9" s="62"/>
      <c r="AI9" s="62"/>
      <c r="AJ9" s="62"/>
      <c r="AK9" s="62"/>
      <c r="AL9" s="62"/>
      <c r="AM9" s="62"/>
      <c r="AN9" s="62"/>
      <c r="AO9" s="50" t="s">
        <v>2224</v>
      </c>
      <c r="AP9" s="25">
        <v>0.5</v>
      </c>
      <c r="AQ9" s="67"/>
      <c r="AR9" s="127"/>
      <c r="AS9" s="156"/>
      <c r="AT9" s="155"/>
      <c r="AU9" s="89">
        <f>ROUND(L9*AP9,0)</f>
        <v>239</v>
      </c>
      <c r="AV9" s="9"/>
    </row>
    <row r="10" spans="1:49" ht="14.25" customHeight="1" x14ac:dyDescent="0.3">
      <c r="A10" s="6">
        <v>22</v>
      </c>
      <c r="B10" s="154">
        <v>4753</v>
      </c>
      <c r="C10" s="49" t="s">
        <v>3579</v>
      </c>
      <c r="D10" s="108"/>
      <c r="E10" s="109"/>
      <c r="F10" s="110"/>
      <c r="G10" s="108"/>
      <c r="H10" s="109"/>
      <c r="I10" s="109"/>
      <c r="J10" s="110"/>
      <c r="K10" s="1"/>
      <c r="L10" s="33"/>
      <c r="M10" s="1"/>
      <c r="N10" s="1"/>
      <c r="O10" s="1"/>
      <c r="P10" s="159"/>
      <c r="Q10" s="40"/>
      <c r="R10" s="62" t="s">
        <v>2234</v>
      </c>
      <c r="S10" s="58"/>
      <c r="T10" s="58"/>
      <c r="U10" s="58"/>
      <c r="V10" s="58"/>
      <c r="W10" s="58"/>
      <c r="X10" s="158"/>
      <c r="Y10" s="74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68"/>
      <c r="AQ10" s="67"/>
      <c r="AR10" s="127"/>
      <c r="AS10" s="156"/>
      <c r="AT10" s="155"/>
      <c r="AU10" s="89">
        <f>ROUND(L9*X12,0)</f>
        <v>460</v>
      </c>
      <c r="AV10" s="9"/>
    </row>
    <row r="11" spans="1:49" ht="14.25" customHeight="1" x14ac:dyDescent="0.3">
      <c r="A11" s="6">
        <v>22</v>
      </c>
      <c r="B11" s="154">
        <v>4754</v>
      </c>
      <c r="C11" s="49" t="s">
        <v>3578</v>
      </c>
      <c r="D11" s="108"/>
      <c r="E11" s="109"/>
      <c r="F11" s="109"/>
      <c r="G11" s="41"/>
      <c r="H11" s="1"/>
      <c r="I11" s="1"/>
      <c r="J11" s="40"/>
      <c r="K11" s="159"/>
      <c r="L11" s="160"/>
      <c r="M11" s="159"/>
      <c r="N11" s="159"/>
      <c r="O11" s="1"/>
      <c r="P11" s="159"/>
      <c r="Q11" s="40"/>
      <c r="R11" s="58" t="s">
        <v>2231</v>
      </c>
      <c r="S11" s="58"/>
      <c r="T11" s="58"/>
      <c r="U11" s="58"/>
      <c r="V11" s="58"/>
      <c r="W11" s="58"/>
      <c r="X11" s="158"/>
      <c r="Y11" s="74"/>
      <c r="Z11" s="304" t="s">
        <v>2230</v>
      </c>
      <c r="AA11" s="305"/>
      <c r="AB11" s="305"/>
      <c r="AC11" s="305"/>
      <c r="AD11" s="305"/>
      <c r="AE11" s="306"/>
      <c r="AF11" s="45" t="s">
        <v>2244</v>
      </c>
      <c r="AG11" s="46"/>
      <c r="AH11" s="46"/>
      <c r="AI11" s="46"/>
      <c r="AJ11" s="46"/>
      <c r="AK11" s="46"/>
      <c r="AL11" s="46"/>
      <c r="AM11" s="46"/>
      <c r="AN11" s="46"/>
      <c r="AO11" s="50" t="s">
        <v>2224</v>
      </c>
      <c r="AP11" s="25">
        <v>0.7</v>
      </c>
      <c r="AQ11" s="208"/>
      <c r="AR11" s="159"/>
      <c r="AS11" s="159"/>
      <c r="AT11" s="161"/>
      <c r="AU11" s="89">
        <f>ROUND(ROUND(L9*X12,0)*AP11,0)</f>
        <v>322</v>
      </c>
      <c r="AV11" s="9"/>
    </row>
    <row r="12" spans="1:49" ht="14.25" customHeight="1" x14ac:dyDescent="0.3">
      <c r="A12" s="6">
        <v>22</v>
      </c>
      <c r="B12" s="154" t="s">
        <v>411</v>
      </c>
      <c r="C12" s="49" t="s">
        <v>3577</v>
      </c>
      <c r="D12" s="108"/>
      <c r="E12" s="109"/>
      <c r="F12" s="109"/>
      <c r="G12" s="41"/>
      <c r="H12" s="1"/>
      <c r="I12" s="1"/>
      <c r="J12" s="40"/>
      <c r="K12" s="159"/>
      <c r="L12" s="160"/>
      <c r="M12" s="159"/>
      <c r="N12" s="159"/>
      <c r="O12" s="1"/>
      <c r="P12" s="159"/>
      <c r="Q12" s="40"/>
      <c r="R12" s="7"/>
      <c r="S12" s="7"/>
      <c r="T12" s="7"/>
      <c r="U12" s="7"/>
      <c r="V12" s="7"/>
      <c r="W12" s="107" t="s">
        <v>2224</v>
      </c>
      <c r="X12" s="150">
        <v>0.96499999999999997</v>
      </c>
      <c r="Y12" s="149"/>
      <c r="Z12" s="307"/>
      <c r="AA12" s="308"/>
      <c r="AB12" s="308"/>
      <c r="AC12" s="308"/>
      <c r="AD12" s="308"/>
      <c r="AE12" s="309"/>
      <c r="AF12" s="62" t="s">
        <v>2248</v>
      </c>
      <c r="AG12" s="62"/>
      <c r="AH12" s="62"/>
      <c r="AI12" s="62"/>
      <c r="AJ12" s="62"/>
      <c r="AK12" s="62"/>
      <c r="AL12" s="62"/>
      <c r="AM12" s="62"/>
      <c r="AN12" s="62"/>
      <c r="AO12" s="50" t="s">
        <v>2224</v>
      </c>
      <c r="AP12" s="25">
        <v>0.5</v>
      </c>
      <c r="AQ12" s="13"/>
      <c r="AR12" s="107"/>
      <c r="AS12" s="146"/>
      <c r="AT12" s="145"/>
      <c r="AU12" s="89">
        <f>ROUND(ROUND(L9*X12,0)*AP12,0)</f>
        <v>230</v>
      </c>
      <c r="AV12" s="9"/>
    </row>
    <row r="13" spans="1:49" ht="14.25" customHeight="1" x14ac:dyDescent="0.3">
      <c r="A13" s="6">
        <v>22</v>
      </c>
      <c r="B13" s="154" t="s">
        <v>410</v>
      </c>
      <c r="C13" s="49" t="s">
        <v>3576</v>
      </c>
      <c r="D13" s="55"/>
      <c r="E13" s="54"/>
      <c r="F13" s="54"/>
      <c r="G13" s="55"/>
      <c r="H13" s="54"/>
      <c r="I13" s="54"/>
      <c r="J13" s="200"/>
      <c r="K13" s="1"/>
      <c r="L13" s="160"/>
      <c r="M13" s="159"/>
      <c r="N13" s="159"/>
      <c r="O13" s="159"/>
      <c r="P13" s="1"/>
      <c r="Q13" s="40"/>
      <c r="R13" s="30"/>
      <c r="S13" s="50"/>
      <c r="T13" s="50"/>
      <c r="U13" s="50"/>
      <c r="V13" s="50"/>
      <c r="W13" s="50"/>
      <c r="X13" s="52"/>
      <c r="Y13" s="171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2"/>
      <c r="AQ13" s="310" t="s">
        <v>2255</v>
      </c>
      <c r="AR13" s="311"/>
      <c r="AS13" s="311"/>
      <c r="AT13" s="312"/>
      <c r="AU13" s="89">
        <f>ROUND(L9,0)-AQ16</f>
        <v>472</v>
      </c>
      <c r="AV13" s="9"/>
    </row>
    <row r="14" spans="1:49" ht="14.25" customHeight="1" x14ac:dyDescent="0.3">
      <c r="A14" s="6">
        <v>22</v>
      </c>
      <c r="B14" s="154" t="s">
        <v>409</v>
      </c>
      <c r="C14" s="49" t="s">
        <v>3575</v>
      </c>
      <c r="D14" s="55"/>
      <c r="E14" s="54"/>
      <c r="F14" s="54"/>
      <c r="G14" s="55"/>
      <c r="H14" s="54"/>
      <c r="I14" s="54"/>
      <c r="J14" s="200"/>
      <c r="K14" s="159"/>
      <c r="L14" s="160"/>
      <c r="M14" s="159"/>
      <c r="N14" s="159"/>
      <c r="O14" s="159"/>
      <c r="P14" s="159"/>
      <c r="Q14" s="40"/>
      <c r="R14" s="1"/>
      <c r="S14" s="58"/>
      <c r="T14" s="58"/>
      <c r="U14" s="58"/>
      <c r="V14" s="58"/>
      <c r="W14" s="58"/>
      <c r="X14" s="158"/>
      <c r="Y14" s="74"/>
      <c r="Z14" s="304" t="s">
        <v>2230</v>
      </c>
      <c r="AA14" s="305"/>
      <c r="AB14" s="305"/>
      <c r="AC14" s="305"/>
      <c r="AD14" s="305"/>
      <c r="AE14" s="306"/>
      <c r="AF14" s="45" t="s">
        <v>2244</v>
      </c>
      <c r="AG14" s="46"/>
      <c r="AH14" s="46"/>
      <c r="AI14" s="46"/>
      <c r="AJ14" s="46"/>
      <c r="AK14" s="46"/>
      <c r="AL14" s="46"/>
      <c r="AM14" s="46"/>
      <c r="AN14" s="46"/>
      <c r="AO14" s="50" t="s">
        <v>2224</v>
      </c>
      <c r="AP14" s="25">
        <v>0.7</v>
      </c>
      <c r="AQ14" s="313"/>
      <c r="AR14" s="314"/>
      <c r="AS14" s="314"/>
      <c r="AT14" s="315"/>
      <c r="AU14" s="89">
        <f>ROUND(L9*AP14,0)-AQ16</f>
        <v>329</v>
      </c>
      <c r="AV14" s="9"/>
    </row>
    <row r="15" spans="1:49" ht="14.25" customHeight="1" x14ac:dyDescent="0.3">
      <c r="A15" s="6">
        <v>22</v>
      </c>
      <c r="B15" s="154" t="s">
        <v>408</v>
      </c>
      <c r="C15" s="49" t="s">
        <v>3574</v>
      </c>
      <c r="D15" s="55"/>
      <c r="E15" s="54"/>
      <c r="F15" s="54"/>
      <c r="G15" s="55"/>
      <c r="H15" s="54"/>
      <c r="I15" s="54"/>
      <c r="J15" s="200"/>
      <c r="K15" s="159"/>
      <c r="L15" s="196"/>
      <c r="M15" s="1"/>
      <c r="N15" s="159"/>
      <c r="O15" s="159"/>
      <c r="P15" s="1"/>
      <c r="Q15" s="40"/>
      <c r="R15" s="4"/>
      <c r="S15" s="7"/>
      <c r="T15" s="7"/>
      <c r="U15" s="7"/>
      <c r="V15" s="7"/>
      <c r="W15" s="7"/>
      <c r="X15" s="207"/>
      <c r="Y15" s="149"/>
      <c r="Z15" s="307"/>
      <c r="AA15" s="308"/>
      <c r="AB15" s="308"/>
      <c r="AC15" s="308"/>
      <c r="AD15" s="308"/>
      <c r="AE15" s="309"/>
      <c r="AF15" s="62" t="s">
        <v>2248</v>
      </c>
      <c r="AG15" s="62"/>
      <c r="AH15" s="62"/>
      <c r="AI15" s="62"/>
      <c r="AJ15" s="62"/>
      <c r="AK15" s="62"/>
      <c r="AL15" s="62"/>
      <c r="AM15" s="62"/>
      <c r="AN15" s="62"/>
      <c r="AO15" s="50" t="s">
        <v>2224</v>
      </c>
      <c r="AP15" s="25">
        <v>0.5</v>
      </c>
      <c r="AQ15" s="313"/>
      <c r="AR15" s="314"/>
      <c r="AS15" s="314"/>
      <c r="AT15" s="315"/>
      <c r="AU15" s="89">
        <f>ROUND(L9*AP15,0)-AQ16</f>
        <v>234</v>
      </c>
      <c r="AV15" s="9"/>
    </row>
    <row r="16" spans="1:49" ht="14.25" customHeight="1" x14ac:dyDescent="0.3">
      <c r="A16" s="6">
        <v>22</v>
      </c>
      <c r="B16" s="154" t="s">
        <v>407</v>
      </c>
      <c r="C16" s="49" t="s">
        <v>3573</v>
      </c>
      <c r="D16" s="55"/>
      <c r="E16" s="54"/>
      <c r="F16" s="54"/>
      <c r="G16" s="55"/>
      <c r="H16" s="54"/>
      <c r="I16" s="54"/>
      <c r="J16" s="200"/>
      <c r="K16" s="1"/>
      <c r="L16" s="33"/>
      <c r="M16" s="1"/>
      <c r="N16" s="1"/>
      <c r="O16" s="1"/>
      <c r="P16" s="159"/>
      <c r="Q16" s="40"/>
      <c r="R16" s="62" t="s">
        <v>2234</v>
      </c>
      <c r="S16" s="58"/>
      <c r="T16" s="58"/>
      <c r="U16" s="58"/>
      <c r="V16" s="58"/>
      <c r="W16" s="58"/>
      <c r="X16" s="158"/>
      <c r="Y16" s="74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168"/>
      <c r="AQ16" s="163">
        <v>5</v>
      </c>
      <c r="AR16" s="162" t="s">
        <v>2897</v>
      </c>
      <c r="AS16" s="162"/>
      <c r="AT16" s="161"/>
      <c r="AU16" s="89">
        <f>ROUND(L9*X18,0)-AQ16</f>
        <v>455</v>
      </c>
      <c r="AV16" s="9"/>
    </row>
    <row r="17" spans="1:48" ht="14.25" customHeight="1" x14ac:dyDescent="0.3">
      <c r="A17" s="6">
        <v>22</v>
      </c>
      <c r="B17" s="154" t="s">
        <v>406</v>
      </c>
      <c r="C17" s="49" t="s">
        <v>3572</v>
      </c>
      <c r="D17" s="108"/>
      <c r="E17" s="109"/>
      <c r="F17" s="109"/>
      <c r="G17" s="41"/>
      <c r="H17" s="1"/>
      <c r="I17" s="1"/>
      <c r="J17" s="40"/>
      <c r="K17" s="159"/>
      <c r="L17" s="160"/>
      <c r="M17" s="159"/>
      <c r="N17" s="159"/>
      <c r="O17" s="1"/>
      <c r="P17" s="159"/>
      <c r="Q17" s="40"/>
      <c r="R17" s="58" t="s">
        <v>2231</v>
      </c>
      <c r="S17" s="58"/>
      <c r="T17" s="58"/>
      <c r="U17" s="58"/>
      <c r="V17" s="58"/>
      <c r="W17" s="58"/>
      <c r="X17" s="158"/>
      <c r="Y17" s="74"/>
      <c r="Z17" s="304" t="s">
        <v>2230</v>
      </c>
      <c r="AA17" s="305"/>
      <c r="AB17" s="305"/>
      <c r="AC17" s="305"/>
      <c r="AD17" s="305"/>
      <c r="AE17" s="306"/>
      <c r="AF17" s="45" t="s">
        <v>2244</v>
      </c>
      <c r="AG17" s="46"/>
      <c r="AH17" s="46"/>
      <c r="AI17" s="46"/>
      <c r="AJ17" s="46"/>
      <c r="AK17" s="46"/>
      <c r="AL17" s="46"/>
      <c r="AM17" s="46"/>
      <c r="AN17" s="46"/>
      <c r="AO17" s="50" t="s">
        <v>2224</v>
      </c>
      <c r="AP17" s="25">
        <v>0.7</v>
      </c>
      <c r="AQ17" s="157"/>
      <c r="AR17" s="156"/>
      <c r="AS17" s="156"/>
      <c r="AT17" s="155"/>
      <c r="AU17" s="89">
        <f>ROUND(ROUND(L9*X18,0)*AP17,0)-AQ16</f>
        <v>317</v>
      </c>
      <c r="AV17" s="9"/>
    </row>
    <row r="18" spans="1:48" ht="14.25" customHeight="1" x14ac:dyDescent="0.3">
      <c r="A18" s="6">
        <v>22</v>
      </c>
      <c r="B18" s="154" t="s">
        <v>405</v>
      </c>
      <c r="C18" s="49" t="s">
        <v>3571</v>
      </c>
      <c r="D18" s="108"/>
      <c r="E18" s="109"/>
      <c r="F18" s="109"/>
      <c r="G18" s="41"/>
      <c r="H18" s="1"/>
      <c r="I18" s="1"/>
      <c r="J18" s="40"/>
      <c r="K18" s="159"/>
      <c r="L18" s="160"/>
      <c r="M18" s="159"/>
      <c r="N18" s="159"/>
      <c r="O18" s="1"/>
      <c r="P18" s="159"/>
      <c r="Q18" s="40"/>
      <c r="R18" s="7"/>
      <c r="S18" s="7"/>
      <c r="T18" s="7"/>
      <c r="U18" s="7"/>
      <c r="V18" s="7"/>
      <c r="W18" s="107" t="s">
        <v>2224</v>
      </c>
      <c r="X18" s="150">
        <v>0.96499999999999997</v>
      </c>
      <c r="Y18" s="149"/>
      <c r="Z18" s="307"/>
      <c r="AA18" s="308"/>
      <c r="AB18" s="308"/>
      <c r="AC18" s="308"/>
      <c r="AD18" s="308"/>
      <c r="AE18" s="309"/>
      <c r="AF18" s="62" t="s">
        <v>2248</v>
      </c>
      <c r="AG18" s="62"/>
      <c r="AH18" s="62"/>
      <c r="AI18" s="62"/>
      <c r="AJ18" s="62"/>
      <c r="AK18" s="62"/>
      <c r="AL18" s="62"/>
      <c r="AM18" s="62"/>
      <c r="AN18" s="62"/>
      <c r="AO18" s="50" t="s">
        <v>2224</v>
      </c>
      <c r="AP18" s="25">
        <v>0.5</v>
      </c>
      <c r="AQ18" s="172"/>
      <c r="AR18" s="146"/>
      <c r="AS18" s="146"/>
      <c r="AT18" s="145"/>
      <c r="AU18" s="89">
        <f>ROUND(ROUND(L9*X18,0)*AP18,0)-AQ16</f>
        <v>225</v>
      </c>
      <c r="AV18" s="9"/>
    </row>
    <row r="19" spans="1:48" ht="14.25" customHeight="1" x14ac:dyDescent="0.3">
      <c r="A19" s="6">
        <v>22</v>
      </c>
      <c r="B19" s="154">
        <v>4755</v>
      </c>
      <c r="C19" s="49" t="s">
        <v>3570</v>
      </c>
      <c r="D19" s="108"/>
      <c r="E19" s="109"/>
      <c r="F19" s="109"/>
      <c r="G19" s="41"/>
      <c r="H19" s="1"/>
      <c r="I19" s="1"/>
      <c r="J19" s="159"/>
      <c r="K19" s="47" t="s">
        <v>2907</v>
      </c>
      <c r="L19" s="164"/>
      <c r="M19" s="165"/>
      <c r="N19" s="165"/>
      <c r="O19" s="165"/>
      <c r="P19" s="30"/>
      <c r="Q19" s="48"/>
      <c r="R19" s="30"/>
      <c r="S19" s="50"/>
      <c r="T19" s="50"/>
      <c r="U19" s="50"/>
      <c r="V19" s="50"/>
      <c r="W19" s="50"/>
      <c r="X19" s="52"/>
      <c r="Y19" s="171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2"/>
      <c r="AQ19" s="187"/>
      <c r="AR19" s="165"/>
      <c r="AS19" s="165"/>
      <c r="AT19" s="175"/>
      <c r="AU19" s="89">
        <f>ROUND(L21,0)</f>
        <v>477</v>
      </c>
      <c r="AV19" s="9"/>
    </row>
    <row r="20" spans="1:48" ht="14.25" customHeight="1" x14ac:dyDescent="0.3">
      <c r="A20" s="6">
        <v>22</v>
      </c>
      <c r="B20" s="154">
        <v>4756</v>
      </c>
      <c r="C20" s="49" t="s">
        <v>3569</v>
      </c>
      <c r="D20" s="108"/>
      <c r="E20" s="109"/>
      <c r="F20" s="109"/>
      <c r="G20" s="41"/>
      <c r="H20" s="1"/>
      <c r="I20" s="1"/>
      <c r="J20" s="159"/>
      <c r="K20" s="173"/>
      <c r="L20" s="160"/>
      <c r="M20" s="159"/>
      <c r="N20" s="159"/>
      <c r="O20" s="159"/>
      <c r="P20" s="159"/>
      <c r="Q20" s="40"/>
      <c r="R20" s="1"/>
      <c r="S20" s="58"/>
      <c r="T20" s="58"/>
      <c r="U20" s="58"/>
      <c r="V20" s="58"/>
      <c r="W20" s="58"/>
      <c r="X20" s="158"/>
      <c r="Y20" s="74"/>
      <c r="Z20" s="304" t="s">
        <v>2230</v>
      </c>
      <c r="AA20" s="305"/>
      <c r="AB20" s="305"/>
      <c r="AC20" s="305"/>
      <c r="AD20" s="305"/>
      <c r="AE20" s="306"/>
      <c r="AF20" s="45" t="s">
        <v>2244</v>
      </c>
      <c r="AG20" s="46"/>
      <c r="AH20" s="46"/>
      <c r="AI20" s="46"/>
      <c r="AJ20" s="46"/>
      <c r="AK20" s="46"/>
      <c r="AL20" s="46"/>
      <c r="AM20" s="46"/>
      <c r="AN20" s="46"/>
      <c r="AO20" s="50" t="s">
        <v>2224</v>
      </c>
      <c r="AP20" s="25">
        <v>0.7</v>
      </c>
      <c r="AQ20" s="67"/>
      <c r="AR20" s="159"/>
      <c r="AS20" s="159"/>
      <c r="AT20" s="203"/>
      <c r="AU20" s="89">
        <f>ROUND(L21*AP20,0)</f>
        <v>334</v>
      </c>
      <c r="AV20" s="9"/>
    </row>
    <row r="21" spans="1:48" ht="14.25" customHeight="1" x14ac:dyDescent="0.3">
      <c r="A21" s="6">
        <v>22</v>
      </c>
      <c r="B21" s="154" t="s">
        <v>404</v>
      </c>
      <c r="C21" s="49" t="s">
        <v>3568</v>
      </c>
      <c r="D21" s="108"/>
      <c r="E21" s="109"/>
      <c r="F21" s="109"/>
      <c r="G21" s="41"/>
      <c r="H21" s="1"/>
      <c r="I21" s="1"/>
      <c r="J21" s="159"/>
      <c r="K21" s="173"/>
      <c r="L21" s="174">
        <v>477</v>
      </c>
      <c r="M21" s="1" t="s">
        <v>1860</v>
      </c>
      <c r="N21" s="159"/>
      <c r="O21" s="159"/>
      <c r="P21" s="1"/>
      <c r="Q21" s="40"/>
      <c r="R21" s="4"/>
      <c r="S21" s="7"/>
      <c r="T21" s="7"/>
      <c r="U21" s="7"/>
      <c r="V21" s="7"/>
      <c r="W21" s="7"/>
      <c r="X21" s="207"/>
      <c r="Y21" s="149"/>
      <c r="Z21" s="307"/>
      <c r="AA21" s="308"/>
      <c r="AB21" s="308"/>
      <c r="AC21" s="308"/>
      <c r="AD21" s="308"/>
      <c r="AE21" s="309"/>
      <c r="AF21" s="62" t="s">
        <v>2248</v>
      </c>
      <c r="AG21" s="62"/>
      <c r="AH21" s="62"/>
      <c r="AI21" s="62"/>
      <c r="AJ21" s="62"/>
      <c r="AK21" s="62"/>
      <c r="AL21" s="62"/>
      <c r="AM21" s="62"/>
      <c r="AN21" s="62"/>
      <c r="AO21" s="50" t="s">
        <v>2224</v>
      </c>
      <c r="AP21" s="25">
        <v>0.5</v>
      </c>
      <c r="AQ21" s="67"/>
      <c r="AR21" s="127"/>
      <c r="AS21" s="156"/>
      <c r="AT21" s="155"/>
      <c r="AU21" s="89">
        <f>ROUND(L21*AP21,0)</f>
        <v>239</v>
      </c>
      <c r="AV21" s="9"/>
    </row>
    <row r="22" spans="1:48" ht="14.25" customHeight="1" x14ac:dyDescent="0.3">
      <c r="A22" s="6">
        <v>22</v>
      </c>
      <c r="B22" s="154">
        <v>4757</v>
      </c>
      <c r="C22" s="49" t="s">
        <v>3567</v>
      </c>
      <c r="D22" s="108"/>
      <c r="E22" s="109"/>
      <c r="F22" s="109"/>
      <c r="G22" s="41"/>
      <c r="H22" s="1"/>
      <c r="I22" s="1"/>
      <c r="J22" s="159"/>
      <c r="K22" s="173"/>
      <c r="L22" s="160"/>
      <c r="M22" s="159"/>
      <c r="N22" s="159"/>
      <c r="O22" s="159"/>
      <c r="P22" s="1"/>
      <c r="Q22" s="40"/>
      <c r="R22" s="62" t="s">
        <v>2234</v>
      </c>
      <c r="S22" s="58"/>
      <c r="T22" s="58"/>
      <c r="U22" s="58"/>
      <c r="V22" s="58"/>
      <c r="W22" s="58"/>
      <c r="X22" s="158"/>
      <c r="Y22" s="74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168"/>
      <c r="AQ22" s="67"/>
      <c r="AR22" s="127"/>
      <c r="AS22" s="156"/>
      <c r="AT22" s="155"/>
      <c r="AU22" s="89">
        <f>ROUND(L21*X24,0)</f>
        <v>460</v>
      </c>
      <c r="AV22" s="9"/>
    </row>
    <row r="23" spans="1:48" ht="14.25" customHeight="1" x14ac:dyDescent="0.3">
      <c r="A23" s="6">
        <v>22</v>
      </c>
      <c r="B23" s="154">
        <v>4758</v>
      </c>
      <c r="C23" s="49" t="s">
        <v>3566</v>
      </c>
      <c r="D23" s="108"/>
      <c r="E23" s="109"/>
      <c r="F23" s="109"/>
      <c r="G23" s="41"/>
      <c r="H23" s="1"/>
      <c r="I23" s="1"/>
      <c r="J23" s="159"/>
      <c r="K23" s="173"/>
      <c r="L23" s="160"/>
      <c r="M23" s="159"/>
      <c r="N23" s="159"/>
      <c r="O23" s="159"/>
      <c r="P23" s="1"/>
      <c r="Q23" s="40"/>
      <c r="R23" s="58" t="s">
        <v>2231</v>
      </c>
      <c r="S23" s="58"/>
      <c r="T23" s="58"/>
      <c r="U23" s="58"/>
      <c r="V23" s="58"/>
      <c r="W23" s="58"/>
      <c r="X23" s="158"/>
      <c r="Y23" s="74"/>
      <c r="Z23" s="304" t="s">
        <v>2230</v>
      </c>
      <c r="AA23" s="305"/>
      <c r="AB23" s="305"/>
      <c r="AC23" s="305"/>
      <c r="AD23" s="305"/>
      <c r="AE23" s="306"/>
      <c r="AF23" s="45" t="s">
        <v>2244</v>
      </c>
      <c r="AG23" s="46"/>
      <c r="AH23" s="46"/>
      <c r="AI23" s="46"/>
      <c r="AJ23" s="46"/>
      <c r="AK23" s="46"/>
      <c r="AL23" s="46"/>
      <c r="AM23" s="46"/>
      <c r="AN23" s="46"/>
      <c r="AO23" s="50" t="s">
        <v>2224</v>
      </c>
      <c r="AP23" s="25">
        <v>0.7</v>
      </c>
      <c r="AQ23" s="208"/>
      <c r="AR23" s="159"/>
      <c r="AS23" s="159"/>
      <c r="AT23" s="161"/>
      <c r="AU23" s="89">
        <f>ROUND(ROUND(L21*X24,0)*AP23,0)</f>
        <v>322</v>
      </c>
      <c r="AV23" s="9"/>
    </row>
    <row r="24" spans="1:48" ht="14.25" customHeight="1" x14ac:dyDescent="0.3">
      <c r="A24" s="6">
        <v>22</v>
      </c>
      <c r="B24" s="154" t="s">
        <v>403</v>
      </c>
      <c r="C24" s="49" t="s">
        <v>3565</v>
      </c>
      <c r="D24" s="108"/>
      <c r="E24" s="109"/>
      <c r="F24" s="109"/>
      <c r="G24" s="41"/>
      <c r="H24" s="1"/>
      <c r="I24" s="1"/>
      <c r="J24" s="159"/>
      <c r="K24" s="173"/>
      <c r="L24" s="160"/>
      <c r="M24" s="159"/>
      <c r="N24" s="159"/>
      <c r="O24" s="159"/>
      <c r="P24" s="1"/>
      <c r="Q24" s="40"/>
      <c r="R24" s="7"/>
      <c r="S24" s="7"/>
      <c r="T24" s="7"/>
      <c r="U24" s="7"/>
      <c r="V24" s="7"/>
      <c r="W24" s="107" t="s">
        <v>2224</v>
      </c>
      <c r="X24" s="150">
        <v>0.96499999999999997</v>
      </c>
      <c r="Y24" s="149"/>
      <c r="Z24" s="307"/>
      <c r="AA24" s="308"/>
      <c r="AB24" s="308"/>
      <c r="AC24" s="308"/>
      <c r="AD24" s="308"/>
      <c r="AE24" s="309"/>
      <c r="AF24" s="62" t="s">
        <v>2248</v>
      </c>
      <c r="AG24" s="62"/>
      <c r="AH24" s="62"/>
      <c r="AI24" s="62"/>
      <c r="AJ24" s="62"/>
      <c r="AK24" s="62"/>
      <c r="AL24" s="62"/>
      <c r="AM24" s="62"/>
      <c r="AN24" s="62"/>
      <c r="AO24" s="50" t="s">
        <v>2224</v>
      </c>
      <c r="AP24" s="25">
        <v>0.5</v>
      </c>
      <c r="AQ24" s="13"/>
      <c r="AR24" s="107"/>
      <c r="AS24" s="146"/>
      <c r="AT24" s="145"/>
      <c r="AU24" s="89">
        <f>ROUND(ROUND(L21*X24,0)*AP24,0)</f>
        <v>230</v>
      </c>
      <c r="AV24" s="9"/>
    </row>
    <row r="25" spans="1:48" ht="14.25" customHeight="1" x14ac:dyDescent="0.3">
      <c r="A25" s="6">
        <v>22</v>
      </c>
      <c r="B25" s="154" t="s">
        <v>402</v>
      </c>
      <c r="C25" s="49" t="s">
        <v>3564</v>
      </c>
      <c r="D25" s="108"/>
      <c r="E25" s="109"/>
      <c r="F25" s="109"/>
      <c r="G25" s="41"/>
      <c r="H25" s="1"/>
      <c r="I25" s="1"/>
      <c r="J25" s="159"/>
      <c r="K25" s="41"/>
      <c r="L25" s="160"/>
      <c r="M25" s="159"/>
      <c r="N25" s="159"/>
      <c r="O25" s="159"/>
      <c r="P25" s="1"/>
      <c r="Q25" s="40"/>
      <c r="R25" s="30"/>
      <c r="S25" s="50"/>
      <c r="T25" s="50"/>
      <c r="U25" s="50"/>
      <c r="V25" s="50"/>
      <c r="W25" s="50"/>
      <c r="X25" s="52"/>
      <c r="Y25" s="171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2"/>
      <c r="AQ25" s="310" t="s">
        <v>2255</v>
      </c>
      <c r="AR25" s="311"/>
      <c r="AS25" s="311"/>
      <c r="AT25" s="312"/>
      <c r="AU25" s="89">
        <f>ROUND(L21,0)-AQ28</f>
        <v>472</v>
      </c>
      <c r="AV25" s="9"/>
    </row>
    <row r="26" spans="1:48" ht="14.25" customHeight="1" x14ac:dyDescent="0.3">
      <c r="A26" s="6">
        <v>22</v>
      </c>
      <c r="B26" s="154" t="s">
        <v>401</v>
      </c>
      <c r="C26" s="49" t="s">
        <v>3563</v>
      </c>
      <c r="D26" s="108"/>
      <c r="E26" s="109"/>
      <c r="F26" s="109"/>
      <c r="G26" s="41"/>
      <c r="H26" s="1"/>
      <c r="I26" s="1"/>
      <c r="J26" s="159"/>
      <c r="K26" s="173"/>
      <c r="L26" s="160"/>
      <c r="M26" s="159"/>
      <c r="N26" s="159"/>
      <c r="O26" s="159"/>
      <c r="P26" s="159"/>
      <c r="Q26" s="40"/>
      <c r="R26" s="1"/>
      <c r="S26" s="58"/>
      <c r="T26" s="58"/>
      <c r="U26" s="58"/>
      <c r="V26" s="58"/>
      <c r="W26" s="58"/>
      <c r="X26" s="158"/>
      <c r="Y26" s="74"/>
      <c r="Z26" s="304" t="s">
        <v>2230</v>
      </c>
      <c r="AA26" s="305"/>
      <c r="AB26" s="305"/>
      <c r="AC26" s="305"/>
      <c r="AD26" s="305"/>
      <c r="AE26" s="306"/>
      <c r="AF26" s="45" t="s">
        <v>2244</v>
      </c>
      <c r="AG26" s="46"/>
      <c r="AH26" s="46"/>
      <c r="AI26" s="46"/>
      <c r="AJ26" s="46"/>
      <c r="AK26" s="46"/>
      <c r="AL26" s="46"/>
      <c r="AM26" s="46"/>
      <c r="AN26" s="46"/>
      <c r="AO26" s="50" t="s">
        <v>2224</v>
      </c>
      <c r="AP26" s="25">
        <v>0.7</v>
      </c>
      <c r="AQ26" s="313"/>
      <c r="AR26" s="314"/>
      <c r="AS26" s="314"/>
      <c r="AT26" s="315"/>
      <c r="AU26" s="89">
        <f>ROUND(L21*AP26,0)-AQ28</f>
        <v>329</v>
      </c>
      <c r="AV26" s="9"/>
    </row>
    <row r="27" spans="1:48" ht="14.25" customHeight="1" x14ac:dyDescent="0.3">
      <c r="A27" s="6">
        <v>22</v>
      </c>
      <c r="B27" s="154" t="s">
        <v>400</v>
      </c>
      <c r="C27" s="49" t="s">
        <v>3562</v>
      </c>
      <c r="D27" s="108"/>
      <c r="E27" s="109"/>
      <c r="F27" s="109"/>
      <c r="G27" s="41"/>
      <c r="H27" s="1"/>
      <c r="I27" s="1"/>
      <c r="J27" s="159"/>
      <c r="K27" s="173"/>
      <c r="L27" s="196"/>
      <c r="M27" s="1"/>
      <c r="N27" s="159"/>
      <c r="O27" s="159"/>
      <c r="P27" s="1"/>
      <c r="Q27" s="40"/>
      <c r="R27" s="4"/>
      <c r="S27" s="7"/>
      <c r="T27" s="7"/>
      <c r="U27" s="7"/>
      <c r="V27" s="7"/>
      <c r="W27" s="7"/>
      <c r="X27" s="207"/>
      <c r="Y27" s="149"/>
      <c r="Z27" s="307"/>
      <c r="AA27" s="308"/>
      <c r="AB27" s="308"/>
      <c r="AC27" s="308"/>
      <c r="AD27" s="308"/>
      <c r="AE27" s="309"/>
      <c r="AF27" s="62" t="s">
        <v>2248</v>
      </c>
      <c r="AG27" s="62"/>
      <c r="AH27" s="62"/>
      <c r="AI27" s="62"/>
      <c r="AJ27" s="62"/>
      <c r="AK27" s="62"/>
      <c r="AL27" s="62"/>
      <c r="AM27" s="62"/>
      <c r="AN27" s="62"/>
      <c r="AO27" s="50" t="s">
        <v>2224</v>
      </c>
      <c r="AP27" s="25">
        <v>0.5</v>
      </c>
      <c r="AQ27" s="313"/>
      <c r="AR27" s="314"/>
      <c r="AS27" s="314"/>
      <c r="AT27" s="315"/>
      <c r="AU27" s="89">
        <f>ROUND(L21*AP27,0)-AQ28</f>
        <v>234</v>
      </c>
      <c r="AV27" s="9"/>
    </row>
    <row r="28" spans="1:48" ht="14.25" customHeight="1" x14ac:dyDescent="0.3">
      <c r="A28" s="6">
        <v>22</v>
      </c>
      <c r="B28" s="154" t="s">
        <v>399</v>
      </c>
      <c r="C28" s="49" t="s">
        <v>3561</v>
      </c>
      <c r="D28" s="108"/>
      <c r="E28" s="109"/>
      <c r="F28" s="109"/>
      <c r="G28" s="41"/>
      <c r="H28" s="1"/>
      <c r="I28" s="1"/>
      <c r="J28" s="159"/>
      <c r="K28" s="173"/>
      <c r="L28" s="160"/>
      <c r="M28" s="159"/>
      <c r="N28" s="159"/>
      <c r="O28" s="159"/>
      <c r="P28" s="1"/>
      <c r="Q28" s="40"/>
      <c r="R28" s="62" t="s">
        <v>2234</v>
      </c>
      <c r="S28" s="58"/>
      <c r="T28" s="58"/>
      <c r="U28" s="58"/>
      <c r="V28" s="58"/>
      <c r="W28" s="58"/>
      <c r="X28" s="158"/>
      <c r="Y28" s="74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168"/>
      <c r="AQ28" s="163">
        <v>5</v>
      </c>
      <c r="AR28" s="162" t="s">
        <v>2897</v>
      </c>
      <c r="AS28" s="162"/>
      <c r="AT28" s="161"/>
      <c r="AU28" s="89">
        <f>ROUND(L21*X30,0)-AQ28</f>
        <v>455</v>
      </c>
      <c r="AV28" s="9"/>
    </row>
    <row r="29" spans="1:48" ht="14.25" customHeight="1" x14ac:dyDescent="0.3">
      <c r="A29" s="6">
        <v>22</v>
      </c>
      <c r="B29" s="154" t="s">
        <v>398</v>
      </c>
      <c r="C29" s="49" t="s">
        <v>3560</v>
      </c>
      <c r="D29" s="108"/>
      <c r="E29" s="109"/>
      <c r="F29" s="109"/>
      <c r="G29" s="41"/>
      <c r="H29" s="1"/>
      <c r="I29" s="1"/>
      <c r="J29" s="159"/>
      <c r="K29" s="173"/>
      <c r="L29" s="160"/>
      <c r="M29" s="159"/>
      <c r="N29" s="159"/>
      <c r="O29" s="159"/>
      <c r="P29" s="1"/>
      <c r="Q29" s="40"/>
      <c r="R29" s="58" t="s">
        <v>2231</v>
      </c>
      <c r="S29" s="58"/>
      <c r="T29" s="58"/>
      <c r="U29" s="58"/>
      <c r="V29" s="58"/>
      <c r="W29" s="58"/>
      <c r="X29" s="158"/>
      <c r="Y29" s="74"/>
      <c r="Z29" s="304" t="s">
        <v>2230</v>
      </c>
      <c r="AA29" s="305"/>
      <c r="AB29" s="305"/>
      <c r="AC29" s="305"/>
      <c r="AD29" s="305"/>
      <c r="AE29" s="306"/>
      <c r="AF29" s="45" t="s">
        <v>2244</v>
      </c>
      <c r="AG29" s="46"/>
      <c r="AH29" s="46"/>
      <c r="AI29" s="46"/>
      <c r="AJ29" s="46"/>
      <c r="AK29" s="46"/>
      <c r="AL29" s="46"/>
      <c r="AM29" s="46"/>
      <c r="AN29" s="46"/>
      <c r="AO29" s="50" t="s">
        <v>2224</v>
      </c>
      <c r="AP29" s="25">
        <v>0.7</v>
      </c>
      <c r="AQ29" s="157"/>
      <c r="AR29" s="156"/>
      <c r="AS29" s="156"/>
      <c r="AT29" s="155"/>
      <c r="AU29" s="89">
        <f>ROUND(ROUND(L21*X30,0)*AP29,0)-AQ28</f>
        <v>317</v>
      </c>
      <c r="AV29" s="9"/>
    </row>
    <row r="30" spans="1:48" ht="14.25" customHeight="1" x14ac:dyDescent="0.3">
      <c r="A30" s="6">
        <v>22</v>
      </c>
      <c r="B30" s="154" t="s">
        <v>397</v>
      </c>
      <c r="C30" s="49" t="s">
        <v>3559</v>
      </c>
      <c r="D30" s="108"/>
      <c r="E30" s="109"/>
      <c r="F30" s="109"/>
      <c r="G30" s="39"/>
      <c r="H30" s="4"/>
      <c r="I30" s="4"/>
      <c r="J30" s="152"/>
      <c r="K30" s="173"/>
      <c r="L30" s="160"/>
      <c r="M30" s="159"/>
      <c r="N30" s="159"/>
      <c r="O30" s="159"/>
      <c r="P30" s="1"/>
      <c r="Q30" s="40"/>
      <c r="R30" s="7"/>
      <c r="S30" s="7"/>
      <c r="T30" s="7"/>
      <c r="U30" s="7"/>
      <c r="V30" s="7"/>
      <c r="W30" s="107" t="s">
        <v>2224</v>
      </c>
      <c r="X30" s="150">
        <v>0.96499999999999997</v>
      </c>
      <c r="Y30" s="149"/>
      <c r="Z30" s="307"/>
      <c r="AA30" s="308"/>
      <c r="AB30" s="308"/>
      <c r="AC30" s="308"/>
      <c r="AD30" s="308"/>
      <c r="AE30" s="309"/>
      <c r="AF30" s="62" t="s">
        <v>2248</v>
      </c>
      <c r="AG30" s="62"/>
      <c r="AH30" s="62"/>
      <c r="AI30" s="62"/>
      <c r="AJ30" s="62"/>
      <c r="AK30" s="62"/>
      <c r="AL30" s="62"/>
      <c r="AM30" s="62"/>
      <c r="AN30" s="62"/>
      <c r="AO30" s="50" t="s">
        <v>2224</v>
      </c>
      <c r="AP30" s="25">
        <v>0.5</v>
      </c>
      <c r="AQ30" s="172"/>
      <c r="AR30" s="146"/>
      <c r="AS30" s="146"/>
      <c r="AT30" s="145"/>
      <c r="AU30" s="89">
        <f>ROUND(ROUND(L21*X30,0)*AP30,0)-AQ28</f>
        <v>225</v>
      </c>
      <c r="AV30" s="9"/>
    </row>
    <row r="31" spans="1:48" ht="14.25" customHeight="1" x14ac:dyDescent="0.3">
      <c r="A31" s="6">
        <v>22</v>
      </c>
      <c r="B31" s="154">
        <v>4761</v>
      </c>
      <c r="C31" s="49" t="s">
        <v>3558</v>
      </c>
      <c r="D31" s="108"/>
      <c r="E31" s="109"/>
      <c r="F31" s="109"/>
      <c r="G31" s="298" t="s">
        <v>2996</v>
      </c>
      <c r="H31" s="299"/>
      <c r="I31" s="299"/>
      <c r="J31" s="300"/>
      <c r="K31" s="47" t="s">
        <v>2920</v>
      </c>
      <c r="L31" s="164"/>
      <c r="M31" s="165"/>
      <c r="N31" s="165"/>
      <c r="O31" s="165"/>
      <c r="P31" s="30"/>
      <c r="Q31" s="48"/>
      <c r="R31" s="30"/>
      <c r="S31" s="50"/>
      <c r="T31" s="50"/>
      <c r="U31" s="50"/>
      <c r="V31" s="50"/>
      <c r="W31" s="50"/>
      <c r="X31" s="52"/>
      <c r="Y31" s="17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2"/>
      <c r="AQ31" s="187"/>
      <c r="AR31" s="165"/>
      <c r="AS31" s="165"/>
      <c r="AT31" s="175"/>
      <c r="AU31" s="89">
        <f>ROUND(L33,0)</f>
        <v>461</v>
      </c>
      <c r="AV31" s="9"/>
    </row>
    <row r="32" spans="1:48" ht="14.25" customHeight="1" x14ac:dyDescent="0.3">
      <c r="A32" s="6">
        <v>22</v>
      </c>
      <c r="B32" s="154">
        <v>4762</v>
      </c>
      <c r="C32" s="49" t="s">
        <v>3557</v>
      </c>
      <c r="D32" s="108"/>
      <c r="E32" s="109"/>
      <c r="F32" s="109"/>
      <c r="G32" s="301"/>
      <c r="H32" s="302"/>
      <c r="I32" s="302"/>
      <c r="J32" s="303"/>
      <c r="K32" s="173"/>
      <c r="L32" s="160"/>
      <c r="M32" s="159"/>
      <c r="N32" s="159"/>
      <c r="O32" s="159"/>
      <c r="P32" s="159"/>
      <c r="Q32" s="40"/>
      <c r="R32" s="1"/>
      <c r="S32" s="58"/>
      <c r="T32" s="58"/>
      <c r="U32" s="58"/>
      <c r="V32" s="58"/>
      <c r="W32" s="58"/>
      <c r="X32" s="158"/>
      <c r="Y32" s="74"/>
      <c r="Z32" s="304" t="s">
        <v>2230</v>
      </c>
      <c r="AA32" s="305"/>
      <c r="AB32" s="305"/>
      <c r="AC32" s="305"/>
      <c r="AD32" s="305"/>
      <c r="AE32" s="306"/>
      <c r="AF32" s="45" t="s">
        <v>2244</v>
      </c>
      <c r="AG32" s="46"/>
      <c r="AH32" s="46"/>
      <c r="AI32" s="46"/>
      <c r="AJ32" s="46"/>
      <c r="AK32" s="46"/>
      <c r="AL32" s="46"/>
      <c r="AM32" s="46"/>
      <c r="AN32" s="46"/>
      <c r="AO32" s="50" t="s">
        <v>2224</v>
      </c>
      <c r="AP32" s="25">
        <v>0.7</v>
      </c>
      <c r="AQ32" s="67"/>
      <c r="AR32" s="159"/>
      <c r="AS32" s="159"/>
      <c r="AT32" s="203"/>
      <c r="AU32" s="89">
        <f>ROUND(L33*AP32,0)</f>
        <v>323</v>
      </c>
      <c r="AV32" s="9"/>
    </row>
    <row r="33" spans="1:48" ht="14.25" customHeight="1" x14ac:dyDescent="0.3">
      <c r="A33" s="6">
        <v>22</v>
      </c>
      <c r="B33" s="154" t="s">
        <v>396</v>
      </c>
      <c r="C33" s="49" t="s">
        <v>3556</v>
      </c>
      <c r="D33" s="108"/>
      <c r="E33" s="109"/>
      <c r="F33" s="109"/>
      <c r="G33" s="301"/>
      <c r="H33" s="302"/>
      <c r="I33" s="302"/>
      <c r="J33" s="303"/>
      <c r="K33" s="173"/>
      <c r="L33" s="174">
        <v>461</v>
      </c>
      <c r="M33" s="1" t="s">
        <v>1860</v>
      </c>
      <c r="N33" s="159"/>
      <c r="O33" s="159"/>
      <c r="P33" s="1"/>
      <c r="Q33" s="40"/>
      <c r="R33" s="4"/>
      <c r="S33" s="7"/>
      <c r="T33" s="7"/>
      <c r="U33" s="7"/>
      <c r="V33" s="7"/>
      <c r="W33" s="7"/>
      <c r="X33" s="207"/>
      <c r="Y33" s="149"/>
      <c r="Z33" s="307"/>
      <c r="AA33" s="308"/>
      <c r="AB33" s="308"/>
      <c r="AC33" s="308"/>
      <c r="AD33" s="308"/>
      <c r="AE33" s="309"/>
      <c r="AF33" s="62" t="s">
        <v>2248</v>
      </c>
      <c r="AG33" s="62"/>
      <c r="AH33" s="62"/>
      <c r="AI33" s="62"/>
      <c r="AJ33" s="62"/>
      <c r="AK33" s="62"/>
      <c r="AL33" s="62"/>
      <c r="AM33" s="62"/>
      <c r="AN33" s="62"/>
      <c r="AO33" s="50" t="s">
        <v>2224</v>
      </c>
      <c r="AP33" s="25">
        <v>0.5</v>
      </c>
      <c r="AQ33" s="67"/>
      <c r="AR33" s="127"/>
      <c r="AS33" s="156"/>
      <c r="AT33" s="155"/>
      <c r="AU33" s="89">
        <f>ROUND(L33*AP33,0)</f>
        <v>231</v>
      </c>
      <c r="AV33" s="9"/>
    </row>
    <row r="34" spans="1:48" ht="14.25" customHeight="1" x14ac:dyDescent="0.3">
      <c r="A34" s="6">
        <v>22</v>
      </c>
      <c r="B34" s="154">
        <v>4763</v>
      </c>
      <c r="C34" s="49" t="s">
        <v>3555</v>
      </c>
      <c r="D34" s="108"/>
      <c r="E34" s="109"/>
      <c r="F34" s="109"/>
      <c r="G34" s="108"/>
      <c r="H34" s="109"/>
      <c r="I34" s="109"/>
      <c r="J34" s="110"/>
      <c r="K34" s="41"/>
      <c r="L34" s="33"/>
      <c r="M34" s="1"/>
      <c r="N34" s="1"/>
      <c r="O34" s="1"/>
      <c r="P34" s="159"/>
      <c r="Q34" s="40"/>
      <c r="R34" s="62" t="s">
        <v>2234</v>
      </c>
      <c r="S34" s="58"/>
      <c r="T34" s="58"/>
      <c r="U34" s="58"/>
      <c r="V34" s="58"/>
      <c r="W34" s="58"/>
      <c r="X34" s="158"/>
      <c r="Y34" s="74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168"/>
      <c r="AQ34" s="67"/>
      <c r="AR34" s="127"/>
      <c r="AS34" s="156"/>
      <c r="AT34" s="155"/>
      <c r="AU34" s="89">
        <f>ROUND(L33*X36,0)</f>
        <v>445</v>
      </c>
      <c r="AV34" s="9"/>
    </row>
    <row r="35" spans="1:48" ht="14.25" customHeight="1" x14ac:dyDescent="0.3">
      <c r="A35" s="6">
        <v>22</v>
      </c>
      <c r="B35" s="154">
        <v>4764</v>
      </c>
      <c r="C35" s="49" t="s">
        <v>3554</v>
      </c>
      <c r="D35" s="108"/>
      <c r="E35" s="109"/>
      <c r="F35" s="109"/>
      <c r="G35" s="41"/>
      <c r="H35" s="1"/>
      <c r="I35" s="1"/>
      <c r="J35" s="1"/>
      <c r="K35" s="173"/>
      <c r="L35" s="160"/>
      <c r="M35" s="159"/>
      <c r="N35" s="159"/>
      <c r="O35" s="1"/>
      <c r="P35" s="159"/>
      <c r="Q35" s="40"/>
      <c r="R35" s="58" t="s">
        <v>2231</v>
      </c>
      <c r="S35" s="58"/>
      <c r="T35" s="58"/>
      <c r="U35" s="58"/>
      <c r="V35" s="58"/>
      <c r="W35" s="58"/>
      <c r="X35" s="158"/>
      <c r="Y35" s="74"/>
      <c r="Z35" s="304" t="s">
        <v>2230</v>
      </c>
      <c r="AA35" s="305"/>
      <c r="AB35" s="305"/>
      <c r="AC35" s="305"/>
      <c r="AD35" s="305"/>
      <c r="AE35" s="306"/>
      <c r="AF35" s="45" t="s">
        <v>2244</v>
      </c>
      <c r="AG35" s="46"/>
      <c r="AH35" s="46"/>
      <c r="AI35" s="46"/>
      <c r="AJ35" s="46"/>
      <c r="AK35" s="46"/>
      <c r="AL35" s="46"/>
      <c r="AM35" s="46"/>
      <c r="AN35" s="46"/>
      <c r="AO35" s="50" t="s">
        <v>2224</v>
      </c>
      <c r="AP35" s="25">
        <v>0.7</v>
      </c>
      <c r="AQ35" s="208"/>
      <c r="AR35" s="159"/>
      <c r="AS35" s="159"/>
      <c r="AT35" s="161"/>
      <c r="AU35" s="89">
        <f>ROUND(ROUND(L33*X36,0)*AP35,0)</f>
        <v>312</v>
      </c>
      <c r="AV35" s="9"/>
    </row>
    <row r="36" spans="1:48" ht="14.25" customHeight="1" x14ac:dyDescent="0.3">
      <c r="A36" s="6">
        <v>22</v>
      </c>
      <c r="B36" s="154" t="s">
        <v>395</v>
      </c>
      <c r="C36" s="49" t="s">
        <v>3553</v>
      </c>
      <c r="D36" s="108"/>
      <c r="E36" s="109"/>
      <c r="F36" s="109"/>
      <c r="G36" s="41"/>
      <c r="H36" s="1"/>
      <c r="I36" s="1"/>
      <c r="J36" s="1"/>
      <c r="K36" s="173"/>
      <c r="L36" s="160"/>
      <c r="M36" s="159"/>
      <c r="N36" s="159"/>
      <c r="O36" s="1"/>
      <c r="P36" s="159"/>
      <c r="Q36" s="40"/>
      <c r="R36" s="7"/>
      <c r="S36" s="7"/>
      <c r="T36" s="7"/>
      <c r="U36" s="7"/>
      <c r="V36" s="7"/>
      <c r="W36" s="107" t="s">
        <v>2224</v>
      </c>
      <c r="X36" s="150">
        <v>0.96499999999999997</v>
      </c>
      <c r="Y36" s="149"/>
      <c r="Z36" s="307"/>
      <c r="AA36" s="308"/>
      <c r="AB36" s="308"/>
      <c r="AC36" s="308"/>
      <c r="AD36" s="308"/>
      <c r="AE36" s="309"/>
      <c r="AF36" s="62" t="s">
        <v>2248</v>
      </c>
      <c r="AG36" s="62"/>
      <c r="AH36" s="62"/>
      <c r="AI36" s="62"/>
      <c r="AJ36" s="62"/>
      <c r="AK36" s="62"/>
      <c r="AL36" s="62"/>
      <c r="AM36" s="62"/>
      <c r="AN36" s="62"/>
      <c r="AO36" s="50" t="s">
        <v>2224</v>
      </c>
      <c r="AP36" s="25">
        <v>0.5</v>
      </c>
      <c r="AQ36" s="13"/>
      <c r="AR36" s="107"/>
      <c r="AS36" s="146"/>
      <c r="AT36" s="145"/>
      <c r="AU36" s="89">
        <f>ROUND(ROUND(L33*X36,0)*AP36,0)</f>
        <v>223</v>
      </c>
      <c r="AV36" s="9"/>
    </row>
    <row r="37" spans="1:48" ht="14.25" customHeight="1" x14ac:dyDescent="0.3">
      <c r="A37" s="6">
        <v>22</v>
      </c>
      <c r="B37" s="154" t="s">
        <v>394</v>
      </c>
      <c r="C37" s="49" t="s">
        <v>3552</v>
      </c>
      <c r="D37" s="108"/>
      <c r="E37" s="109"/>
      <c r="F37" s="109"/>
      <c r="G37" s="55"/>
      <c r="H37" s="54"/>
      <c r="I37" s="54"/>
      <c r="J37" s="54"/>
      <c r="K37" s="41"/>
      <c r="L37" s="160"/>
      <c r="M37" s="159"/>
      <c r="N37" s="159"/>
      <c r="O37" s="159"/>
      <c r="P37" s="1"/>
      <c r="Q37" s="40"/>
      <c r="R37" s="30"/>
      <c r="S37" s="50"/>
      <c r="T37" s="50"/>
      <c r="U37" s="50"/>
      <c r="V37" s="50"/>
      <c r="W37" s="50"/>
      <c r="X37" s="52"/>
      <c r="Y37" s="17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2"/>
      <c r="AQ37" s="310" t="s">
        <v>2255</v>
      </c>
      <c r="AR37" s="311"/>
      <c r="AS37" s="311"/>
      <c r="AT37" s="312"/>
      <c r="AU37" s="89">
        <f>ROUND(L33,0)-AQ40</f>
        <v>456</v>
      </c>
      <c r="AV37" s="9"/>
    </row>
    <row r="38" spans="1:48" ht="14.25" customHeight="1" x14ac:dyDescent="0.3">
      <c r="A38" s="6">
        <v>22</v>
      </c>
      <c r="B38" s="154" t="s">
        <v>393</v>
      </c>
      <c r="C38" s="49" t="s">
        <v>3551</v>
      </c>
      <c r="D38" s="108"/>
      <c r="E38" s="109"/>
      <c r="F38" s="109"/>
      <c r="G38" s="55"/>
      <c r="H38" s="54"/>
      <c r="I38" s="54"/>
      <c r="J38" s="54"/>
      <c r="K38" s="173"/>
      <c r="L38" s="160"/>
      <c r="M38" s="159"/>
      <c r="N38" s="159"/>
      <c r="O38" s="159"/>
      <c r="P38" s="159"/>
      <c r="Q38" s="40"/>
      <c r="R38" s="1"/>
      <c r="S38" s="58"/>
      <c r="T38" s="58"/>
      <c r="U38" s="58"/>
      <c r="V38" s="58"/>
      <c r="W38" s="58"/>
      <c r="X38" s="158"/>
      <c r="Y38" s="74"/>
      <c r="Z38" s="304" t="s">
        <v>2230</v>
      </c>
      <c r="AA38" s="305"/>
      <c r="AB38" s="305"/>
      <c r="AC38" s="305"/>
      <c r="AD38" s="305"/>
      <c r="AE38" s="306"/>
      <c r="AF38" s="45" t="s">
        <v>2244</v>
      </c>
      <c r="AG38" s="46"/>
      <c r="AH38" s="46"/>
      <c r="AI38" s="46"/>
      <c r="AJ38" s="46"/>
      <c r="AK38" s="46"/>
      <c r="AL38" s="46"/>
      <c r="AM38" s="46"/>
      <c r="AN38" s="46"/>
      <c r="AO38" s="50" t="s">
        <v>2224</v>
      </c>
      <c r="AP38" s="25">
        <v>0.7</v>
      </c>
      <c r="AQ38" s="313"/>
      <c r="AR38" s="314"/>
      <c r="AS38" s="314"/>
      <c r="AT38" s="315"/>
      <c r="AU38" s="89">
        <f>ROUND(L33*AP38,0)-AQ40</f>
        <v>318</v>
      </c>
      <c r="AV38" s="9"/>
    </row>
    <row r="39" spans="1:48" ht="14.25" customHeight="1" x14ac:dyDescent="0.3">
      <c r="A39" s="6">
        <v>22</v>
      </c>
      <c r="B39" s="154" t="s">
        <v>392</v>
      </c>
      <c r="C39" s="49" t="s">
        <v>3550</v>
      </c>
      <c r="D39" s="108"/>
      <c r="E39" s="109"/>
      <c r="F39" s="109"/>
      <c r="G39" s="55"/>
      <c r="H39" s="54"/>
      <c r="I39" s="54"/>
      <c r="J39" s="54"/>
      <c r="K39" s="173"/>
      <c r="L39" s="196"/>
      <c r="M39" s="1"/>
      <c r="N39" s="159"/>
      <c r="O39" s="159"/>
      <c r="P39" s="1"/>
      <c r="Q39" s="40"/>
      <c r="R39" s="4"/>
      <c r="S39" s="7"/>
      <c r="T39" s="7"/>
      <c r="U39" s="7"/>
      <c r="V39" s="7"/>
      <c r="W39" s="7"/>
      <c r="X39" s="207"/>
      <c r="Y39" s="149"/>
      <c r="Z39" s="307"/>
      <c r="AA39" s="308"/>
      <c r="AB39" s="308"/>
      <c r="AC39" s="308"/>
      <c r="AD39" s="308"/>
      <c r="AE39" s="309"/>
      <c r="AF39" s="62" t="s">
        <v>2248</v>
      </c>
      <c r="AG39" s="62"/>
      <c r="AH39" s="62"/>
      <c r="AI39" s="62"/>
      <c r="AJ39" s="62"/>
      <c r="AK39" s="62"/>
      <c r="AL39" s="62"/>
      <c r="AM39" s="62"/>
      <c r="AN39" s="62"/>
      <c r="AO39" s="50" t="s">
        <v>2224</v>
      </c>
      <c r="AP39" s="25">
        <v>0.5</v>
      </c>
      <c r="AQ39" s="313"/>
      <c r="AR39" s="314"/>
      <c r="AS39" s="314"/>
      <c r="AT39" s="315"/>
      <c r="AU39" s="89">
        <f>ROUND(L33*AP39,0)-AQ40</f>
        <v>226</v>
      </c>
      <c r="AV39" s="9"/>
    </row>
    <row r="40" spans="1:48" ht="14.25" customHeight="1" x14ac:dyDescent="0.3">
      <c r="A40" s="6">
        <v>22</v>
      </c>
      <c r="B40" s="154" t="s">
        <v>391</v>
      </c>
      <c r="C40" s="49" t="s">
        <v>3549</v>
      </c>
      <c r="D40" s="108"/>
      <c r="E40" s="109"/>
      <c r="F40" s="109"/>
      <c r="G40" s="55"/>
      <c r="H40" s="54"/>
      <c r="I40" s="54"/>
      <c r="J40" s="54"/>
      <c r="K40" s="41"/>
      <c r="L40" s="33"/>
      <c r="M40" s="1"/>
      <c r="N40" s="1"/>
      <c r="O40" s="1"/>
      <c r="P40" s="159"/>
      <c r="Q40" s="40"/>
      <c r="R40" s="62" t="s">
        <v>2234</v>
      </c>
      <c r="S40" s="58"/>
      <c r="T40" s="58"/>
      <c r="U40" s="58"/>
      <c r="V40" s="58"/>
      <c r="W40" s="58"/>
      <c r="X40" s="158"/>
      <c r="Y40" s="74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168"/>
      <c r="AQ40" s="163">
        <v>5</v>
      </c>
      <c r="AR40" s="162" t="s">
        <v>2897</v>
      </c>
      <c r="AS40" s="162"/>
      <c r="AT40" s="161"/>
      <c r="AU40" s="89">
        <f>ROUND(L33*X42,0)-AQ40</f>
        <v>440</v>
      </c>
      <c r="AV40" s="9"/>
    </row>
    <row r="41" spans="1:48" ht="14.25" customHeight="1" x14ac:dyDescent="0.3">
      <c r="A41" s="6">
        <v>22</v>
      </c>
      <c r="B41" s="154" t="s">
        <v>390</v>
      </c>
      <c r="C41" s="49" t="s">
        <v>3548</v>
      </c>
      <c r="D41" s="108"/>
      <c r="E41" s="109"/>
      <c r="F41" s="109"/>
      <c r="G41" s="41"/>
      <c r="H41" s="1"/>
      <c r="I41" s="1"/>
      <c r="J41" s="1"/>
      <c r="K41" s="173"/>
      <c r="L41" s="160"/>
      <c r="M41" s="159"/>
      <c r="N41" s="159"/>
      <c r="O41" s="1"/>
      <c r="P41" s="159"/>
      <c r="Q41" s="40"/>
      <c r="R41" s="58" t="s">
        <v>2231</v>
      </c>
      <c r="S41" s="58"/>
      <c r="T41" s="58"/>
      <c r="U41" s="58"/>
      <c r="V41" s="58"/>
      <c r="W41" s="58"/>
      <c r="X41" s="158"/>
      <c r="Y41" s="74"/>
      <c r="Z41" s="304" t="s">
        <v>2230</v>
      </c>
      <c r="AA41" s="305"/>
      <c r="AB41" s="305"/>
      <c r="AC41" s="305"/>
      <c r="AD41" s="305"/>
      <c r="AE41" s="306"/>
      <c r="AF41" s="45" t="s">
        <v>2244</v>
      </c>
      <c r="AG41" s="46"/>
      <c r="AH41" s="46"/>
      <c r="AI41" s="46"/>
      <c r="AJ41" s="46"/>
      <c r="AK41" s="46"/>
      <c r="AL41" s="46"/>
      <c r="AM41" s="46"/>
      <c r="AN41" s="46"/>
      <c r="AO41" s="50" t="s">
        <v>2224</v>
      </c>
      <c r="AP41" s="25">
        <v>0.7</v>
      </c>
      <c r="AQ41" s="157"/>
      <c r="AR41" s="156"/>
      <c r="AS41" s="156"/>
      <c r="AT41" s="155"/>
      <c r="AU41" s="89">
        <f>ROUND(ROUND(L33*X42,0)*AP41,0)-AQ40</f>
        <v>307</v>
      </c>
      <c r="AV41" s="9"/>
    </row>
    <row r="42" spans="1:48" ht="14.25" customHeight="1" x14ac:dyDescent="0.3">
      <c r="A42" s="6">
        <v>22</v>
      </c>
      <c r="B42" s="154" t="s">
        <v>389</v>
      </c>
      <c r="C42" s="49" t="s">
        <v>3547</v>
      </c>
      <c r="D42" s="108"/>
      <c r="E42" s="109"/>
      <c r="F42" s="109"/>
      <c r="G42" s="41"/>
      <c r="H42" s="1"/>
      <c r="I42" s="1"/>
      <c r="J42" s="1"/>
      <c r="K42" s="173"/>
      <c r="L42" s="160"/>
      <c r="M42" s="159"/>
      <c r="N42" s="159"/>
      <c r="O42" s="1"/>
      <c r="P42" s="159"/>
      <c r="Q42" s="40"/>
      <c r="R42" s="7"/>
      <c r="S42" s="7"/>
      <c r="T42" s="7"/>
      <c r="U42" s="7"/>
      <c r="V42" s="7"/>
      <c r="W42" s="107" t="s">
        <v>2224</v>
      </c>
      <c r="X42" s="150">
        <v>0.96499999999999997</v>
      </c>
      <c r="Y42" s="149"/>
      <c r="Z42" s="307"/>
      <c r="AA42" s="308"/>
      <c r="AB42" s="308"/>
      <c r="AC42" s="308"/>
      <c r="AD42" s="308"/>
      <c r="AE42" s="309"/>
      <c r="AF42" s="62" t="s">
        <v>2248</v>
      </c>
      <c r="AG42" s="62"/>
      <c r="AH42" s="62"/>
      <c r="AI42" s="62"/>
      <c r="AJ42" s="62"/>
      <c r="AK42" s="62"/>
      <c r="AL42" s="62"/>
      <c r="AM42" s="62"/>
      <c r="AN42" s="62"/>
      <c r="AO42" s="50" t="s">
        <v>2224</v>
      </c>
      <c r="AP42" s="25">
        <v>0.5</v>
      </c>
      <c r="AQ42" s="172"/>
      <c r="AR42" s="146"/>
      <c r="AS42" s="146"/>
      <c r="AT42" s="145"/>
      <c r="AU42" s="89">
        <f>ROUND(ROUND(L33*X42,0)*AP42,0)-AQ40</f>
        <v>218</v>
      </c>
      <c r="AV42" s="9"/>
    </row>
    <row r="43" spans="1:48" ht="14.25" customHeight="1" x14ac:dyDescent="0.3">
      <c r="A43" s="6">
        <v>22</v>
      </c>
      <c r="B43" s="154">
        <v>4765</v>
      </c>
      <c r="C43" s="49" t="s">
        <v>3546</v>
      </c>
      <c r="D43" s="108"/>
      <c r="E43" s="109"/>
      <c r="F43" s="109"/>
      <c r="G43" s="41"/>
      <c r="H43" s="1"/>
      <c r="I43" s="1"/>
      <c r="J43" s="159"/>
      <c r="K43" s="47" t="s">
        <v>2907</v>
      </c>
      <c r="L43" s="164"/>
      <c r="M43" s="165"/>
      <c r="N43" s="165"/>
      <c r="O43" s="165"/>
      <c r="P43" s="30"/>
      <c r="Q43" s="48"/>
      <c r="R43" s="30"/>
      <c r="S43" s="50"/>
      <c r="T43" s="50"/>
      <c r="U43" s="50"/>
      <c r="V43" s="50"/>
      <c r="W43" s="50"/>
      <c r="X43" s="52"/>
      <c r="Y43" s="171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2"/>
      <c r="AQ43" s="187"/>
      <c r="AR43" s="165"/>
      <c r="AS43" s="165"/>
      <c r="AT43" s="175"/>
      <c r="AU43" s="89">
        <f>ROUND(L45,0)</f>
        <v>461</v>
      </c>
      <c r="AV43" s="9"/>
    </row>
    <row r="44" spans="1:48" ht="14.25" customHeight="1" x14ac:dyDescent="0.3">
      <c r="A44" s="6">
        <v>22</v>
      </c>
      <c r="B44" s="154">
        <v>4766</v>
      </c>
      <c r="C44" s="49" t="s">
        <v>3545</v>
      </c>
      <c r="D44" s="108"/>
      <c r="E44" s="109"/>
      <c r="F44" s="109"/>
      <c r="G44" s="41"/>
      <c r="H44" s="1"/>
      <c r="I44" s="1"/>
      <c r="J44" s="159"/>
      <c r="K44" s="173"/>
      <c r="L44" s="160"/>
      <c r="M44" s="159"/>
      <c r="N44" s="159"/>
      <c r="O44" s="159"/>
      <c r="P44" s="159"/>
      <c r="Q44" s="40"/>
      <c r="R44" s="1"/>
      <c r="S44" s="58"/>
      <c r="T44" s="58"/>
      <c r="U44" s="58"/>
      <c r="V44" s="58"/>
      <c r="W44" s="58"/>
      <c r="X44" s="158"/>
      <c r="Y44" s="74"/>
      <c r="Z44" s="304" t="s">
        <v>2230</v>
      </c>
      <c r="AA44" s="305"/>
      <c r="AB44" s="305"/>
      <c r="AC44" s="305"/>
      <c r="AD44" s="305"/>
      <c r="AE44" s="306"/>
      <c r="AF44" s="45" t="s">
        <v>2244</v>
      </c>
      <c r="AG44" s="46"/>
      <c r="AH44" s="46"/>
      <c r="AI44" s="46"/>
      <c r="AJ44" s="46"/>
      <c r="AK44" s="46"/>
      <c r="AL44" s="46"/>
      <c r="AM44" s="46"/>
      <c r="AN44" s="46"/>
      <c r="AO44" s="50" t="s">
        <v>2224</v>
      </c>
      <c r="AP44" s="25">
        <v>0.7</v>
      </c>
      <c r="AQ44" s="67"/>
      <c r="AR44" s="159"/>
      <c r="AS44" s="159"/>
      <c r="AT44" s="203"/>
      <c r="AU44" s="89">
        <f>ROUND(L45*AP44,0)</f>
        <v>323</v>
      </c>
      <c r="AV44" s="9"/>
    </row>
    <row r="45" spans="1:48" ht="14.25" customHeight="1" x14ac:dyDescent="0.3">
      <c r="A45" s="6">
        <v>22</v>
      </c>
      <c r="B45" s="154" t="s">
        <v>388</v>
      </c>
      <c r="C45" s="49" t="s">
        <v>3544</v>
      </c>
      <c r="D45" s="108"/>
      <c r="E45" s="109"/>
      <c r="F45" s="109"/>
      <c r="G45" s="41"/>
      <c r="H45" s="1"/>
      <c r="I45" s="1"/>
      <c r="J45" s="159"/>
      <c r="K45" s="173"/>
      <c r="L45" s="174">
        <v>461</v>
      </c>
      <c r="M45" s="1" t="s">
        <v>1860</v>
      </c>
      <c r="N45" s="159"/>
      <c r="O45" s="159"/>
      <c r="P45" s="1"/>
      <c r="Q45" s="40"/>
      <c r="R45" s="4"/>
      <c r="S45" s="7"/>
      <c r="T45" s="7"/>
      <c r="U45" s="7"/>
      <c r="V45" s="7"/>
      <c r="W45" s="7"/>
      <c r="X45" s="207"/>
      <c r="Y45" s="149"/>
      <c r="Z45" s="307"/>
      <c r="AA45" s="308"/>
      <c r="AB45" s="308"/>
      <c r="AC45" s="308"/>
      <c r="AD45" s="308"/>
      <c r="AE45" s="309"/>
      <c r="AF45" s="62" t="s">
        <v>2248</v>
      </c>
      <c r="AG45" s="62"/>
      <c r="AH45" s="62"/>
      <c r="AI45" s="62"/>
      <c r="AJ45" s="62"/>
      <c r="AK45" s="62"/>
      <c r="AL45" s="62"/>
      <c r="AM45" s="62"/>
      <c r="AN45" s="62"/>
      <c r="AO45" s="50" t="s">
        <v>2224</v>
      </c>
      <c r="AP45" s="25">
        <v>0.5</v>
      </c>
      <c r="AQ45" s="67"/>
      <c r="AR45" s="127"/>
      <c r="AS45" s="156"/>
      <c r="AT45" s="155"/>
      <c r="AU45" s="89">
        <f>ROUND(L45*AP45,0)</f>
        <v>231</v>
      </c>
      <c r="AV45" s="9"/>
    </row>
    <row r="46" spans="1:48" ht="14.25" customHeight="1" x14ac:dyDescent="0.3">
      <c r="A46" s="6">
        <v>22</v>
      </c>
      <c r="B46" s="154">
        <v>4767</v>
      </c>
      <c r="C46" s="49" t="s">
        <v>3543</v>
      </c>
      <c r="D46" s="108"/>
      <c r="E46" s="109"/>
      <c r="F46" s="109"/>
      <c r="G46" s="41"/>
      <c r="H46" s="1"/>
      <c r="I46" s="1"/>
      <c r="J46" s="159"/>
      <c r="K46" s="173"/>
      <c r="L46" s="160"/>
      <c r="M46" s="159"/>
      <c r="N46" s="159"/>
      <c r="O46" s="159"/>
      <c r="P46" s="1"/>
      <c r="Q46" s="40"/>
      <c r="R46" s="62" t="s">
        <v>2234</v>
      </c>
      <c r="S46" s="58"/>
      <c r="T46" s="58"/>
      <c r="U46" s="58"/>
      <c r="V46" s="58"/>
      <c r="W46" s="58"/>
      <c r="X46" s="158"/>
      <c r="Y46" s="74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168"/>
      <c r="AQ46" s="67"/>
      <c r="AR46" s="127"/>
      <c r="AS46" s="156"/>
      <c r="AT46" s="155"/>
      <c r="AU46" s="89">
        <f>ROUND(L45*X48,0)</f>
        <v>445</v>
      </c>
      <c r="AV46" s="9"/>
    </row>
    <row r="47" spans="1:48" ht="14.25" customHeight="1" x14ac:dyDescent="0.3">
      <c r="A47" s="6">
        <v>22</v>
      </c>
      <c r="B47" s="154">
        <v>4768</v>
      </c>
      <c r="C47" s="49" t="s">
        <v>3542</v>
      </c>
      <c r="D47" s="108"/>
      <c r="E47" s="109"/>
      <c r="F47" s="109"/>
      <c r="G47" s="41"/>
      <c r="H47" s="1"/>
      <c r="I47" s="1"/>
      <c r="J47" s="159"/>
      <c r="K47" s="173"/>
      <c r="L47" s="160"/>
      <c r="M47" s="159"/>
      <c r="N47" s="159"/>
      <c r="O47" s="159"/>
      <c r="P47" s="1"/>
      <c r="Q47" s="40"/>
      <c r="R47" s="58" t="s">
        <v>2231</v>
      </c>
      <c r="S47" s="58"/>
      <c r="T47" s="58"/>
      <c r="U47" s="58"/>
      <c r="V47" s="58"/>
      <c r="W47" s="58"/>
      <c r="X47" s="158"/>
      <c r="Y47" s="74"/>
      <c r="Z47" s="304" t="s">
        <v>2230</v>
      </c>
      <c r="AA47" s="305"/>
      <c r="AB47" s="305"/>
      <c r="AC47" s="305"/>
      <c r="AD47" s="305"/>
      <c r="AE47" s="306"/>
      <c r="AF47" s="45" t="s">
        <v>2244</v>
      </c>
      <c r="AG47" s="46"/>
      <c r="AH47" s="46"/>
      <c r="AI47" s="46"/>
      <c r="AJ47" s="46"/>
      <c r="AK47" s="46"/>
      <c r="AL47" s="46"/>
      <c r="AM47" s="46"/>
      <c r="AN47" s="46"/>
      <c r="AO47" s="50" t="s">
        <v>2224</v>
      </c>
      <c r="AP47" s="25">
        <v>0.7</v>
      </c>
      <c r="AQ47" s="208"/>
      <c r="AR47" s="159"/>
      <c r="AS47" s="159"/>
      <c r="AT47" s="161"/>
      <c r="AU47" s="89">
        <f>ROUND(ROUND(L45*X48,0)*AP47,0)</f>
        <v>312</v>
      </c>
      <c r="AV47" s="9"/>
    </row>
    <row r="48" spans="1:48" ht="14.25" customHeight="1" x14ac:dyDescent="0.3">
      <c r="A48" s="6">
        <v>22</v>
      </c>
      <c r="B48" s="154" t="s">
        <v>387</v>
      </c>
      <c r="C48" s="49" t="s">
        <v>3541</v>
      </c>
      <c r="D48" s="108"/>
      <c r="E48" s="109"/>
      <c r="F48" s="109"/>
      <c r="G48" s="41"/>
      <c r="H48" s="1"/>
      <c r="I48" s="1"/>
      <c r="J48" s="159"/>
      <c r="K48" s="173"/>
      <c r="L48" s="160"/>
      <c r="M48" s="159"/>
      <c r="N48" s="159"/>
      <c r="O48" s="159"/>
      <c r="P48" s="1"/>
      <c r="Q48" s="40"/>
      <c r="R48" s="7"/>
      <c r="S48" s="7"/>
      <c r="T48" s="7"/>
      <c r="U48" s="7"/>
      <c r="V48" s="7"/>
      <c r="W48" s="107" t="s">
        <v>2224</v>
      </c>
      <c r="X48" s="150">
        <v>0.96499999999999997</v>
      </c>
      <c r="Y48" s="149"/>
      <c r="Z48" s="307"/>
      <c r="AA48" s="308"/>
      <c r="AB48" s="308"/>
      <c r="AC48" s="308"/>
      <c r="AD48" s="308"/>
      <c r="AE48" s="309"/>
      <c r="AF48" s="62" t="s">
        <v>2248</v>
      </c>
      <c r="AG48" s="62"/>
      <c r="AH48" s="62"/>
      <c r="AI48" s="62"/>
      <c r="AJ48" s="62"/>
      <c r="AK48" s="62"/>
      <c r="AL48" s="62"/>
      <c r="AM48" s="62"/>
      <c r="AN48" s="62"/>
      <c r="AO48" s="50" t="s">
        <v>2224</v>
      </c>
      <c r="AP48" s="25">
        <v>0.5</v>
      </c>
      <c r="AQ48" s="13"/>
      <c r="AR48" s="107"/>
      <c r="AS48" s="146"/>
      <c r="AT48" s="145"/>
      <c r="AU48" s="89">
        <f>ROUND(ROUND(L45*X48,0)*AP48,0)</f>
        <v>223</v>
      </c>
      <c r="AV48" s="9"/>
    </row>
    <row r="49" spans="1:48" ht="14.25" customHeight="1" x14ac:dyDescent="0.3">
      <c r="A49" s="6">
        <v>22</v>
      </c>
      <c r="B49" s="154" t="s">
        <v>386</v>
      </c>
      <c r="C49" s="49" t="s">
        <v>3540</v>
      </c>
      <c r="D49" s="108"/>
      <c r="E49" s="109"/>
      <c r="F49" s="109"/>
      <c r="G49" s="41"/>
      <c r="H49" s="1"/>
      <c r="I49" s="1"/>
      <c r="J49" s="159"/>
      <c r="K49" s="41"/>
      <c r="L49" s="160"/>
      <c r="M49" s="159"/>
      <c r="N49" s="159"/>
      <c r="O49" s="159"/>
      <c r="P49" s="1"/>
      <c r="Q49" s="40"/>
      <c r="R49" s="30"/>
      <c r="S49" s="50"/>
      <c r="T49" s="50"/>
      <c r="U49" s="50"/>
      <c r="V49" s="50"/>
      <c r="W49" s="50"/>
      <c r="X49" s="52"/>
      <c r="Y49" s="171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2"/>
      <c r="AQ49" s="310" t="s">
        <v>2255</v>
      </c>
      <c r="AR49" s="311"/>
      <c r="AS49" s="311"/>
      <c r="AT49" s="312"/>
      <c r="AU49" s="89">
        <f>ROUND(L45,0)-AQ52</f>
        <v>456</v>
      </c>
      <c r="AV49" s="9"/>
    </row>
    <row r="50" spans="1:48" ht="14.25" customHeight="1" x14ac:dyDescent="0.3">
      <c r="A50" s="6">
        <v>22</v>
      </c>
      <c r="B50" s="154" t="s">
        <v>385</v>
      </c>
      <c r="C50" s="49" t="s">
        <v>3539</v>
      </c>
      <c r="D50" s="108"/>
      <c r="E50" s="109"/>
      <c r="F50" s="109"/>
      <c r="G50" s="41"/>
      <c r="H50" s="1"/>
      <c r="I50" s="1"/>
      <c r="J50" s="159"/>
      <c r="K50" s="173"/>
      <c r="L50" s="160"/>
      <c r="M50" s="159"/>
      <c r="N50" s="159"/>
      <c r="O50" s="159"/>
      <c r="P50" s="159"/>
      <c r="Q50" s="40"/>
      <c r="R50" s="1"/>
      <c r="S50" s="58"/>
      <c r="T50" s="58"/>
      <c r="U50" s="58"/>
      <c r="V50" s="58"/>
      <c r="W50" s="58"/>
      <c r="X50" s="158"/>
      <c r="Y50" s="74"/>
      <c r="Z50" s="304" t="s">
        <v>2230</v>
      </c>
      <c r="AA50" s="305"/>
      <c r="AB50" s="305"/>
      <c r="AC50" s="305"/>
      <c r="AD50" s="305"/>
      <c r="AE50" s="306"/>
      <c r="AF50" s="45" t="s">
        <v>2244</v>
      </c>
      <c r="AG50" s="46"/>
      <c r="AH50" s="46"/>
      <c r="AI50" s="46"/>
      <c r="AJ50" s="46"/>
      <c r="AK50" s="46"/>
      <c r="AL50" s="46"/>
      <c r="AM50" s="46"/>
      <c r="AN50" s="46"/>
      <c r="AO50" s="50" t="s">
        <v>2224</v>
      </c>
      <c r="AP50" s="25">
        <v>0.7</v>
      </c>
      <c r="AQ50" s="313"/>
      <c r="AR50" s="314"/>
      <c r="AS50" s="314"/>
      <c r="AT50" s="315"/>
      <c r="AU50" s="89">
        <f>ROUND(L45*AP50,0)-AQ52</f>
        <v>318</v>
      </c>
      <c r="AV50" s="9"/>
    </row>
    <row r="51" spans="1:48" ht="14.25" customHeight="1" x14ac:dyDescent="0.3">
      <c r="A51" s="6">
        <v>22</v>
      </c>
      <c r="B51" s="154" t="s">
        <v>384</v>
      </c>
      <c r="C51" s="49" t="s">
        <v>3538</v>
      </c>
      <c r="D51" s="108"/>
      <c r="E51" s="109"/>
      <c r="F51" s="109"/>
      <c r="G51" s="41"/>
      <c r="H51" s="1"/>
      <c r="I51" s="1"/>
      <c r="J51" s="159"/>
      <c r="K51" s="173"/>
      <c r="L51" s="196"/>
      <c r="M51" s="1"/>
      <c r="N51" s="159"/>
      <c r="O51" s="159"/>
      <c r="P51" s="1"/>
      <c r="Q51" s="40"/>
      <c r="R51" s="4"/>
      <c r="S51" s="7"/>
      <c r="T51" s="7"/>
      <c r="U51" s="7"/>
      <c r="V51" s="7"/>
      <c r="W51" s="7"/>
      <c r="X51" s="207"/>
      <c r="Y51" s="149"/>
      <c r="Z51" s="307"/>
      <c r="AA51" s="308"/>
      <c r="AB51" s="308"/>
      <c r="AC51" s="308"/>
      <c r="AD51" s="308"/>
      <c r="AE51" s="309"/>
      <c r="AF51" s="62" t="s">
        <v>2248</v>
      </c>
      <c r="AG51" s="62"/>
      <c r="AH51" s="62"/>
      <c r="AI51" s="62"/>
      <c r="AJ51" s="62"/>
      <c r="AK51" s="62"/>
      <c r="AL51" s="62"/>
      <c r="AM51" s="62"/>
      <c r="AN51" s="62"/>
      <c r="AO51" s="50" t="s">
        <v>2224</v>
      </c>
      <c r="AP51" s="25">
        <v>0.5</v>
      </c>
      <c r="AQ51" s="313"/>
      <c r="AR51" s="314"/>
      <c r="AS51" s="314"/>
      <c r="AT51" s="315"/>
      <c r="AU51" s="89">
        <f>ROUND(L45*AP51,0)-AQ52</f>
        <v>226</v>
      </c>
      <c r="AV51" s="9"/>
    </row>
    <row r="52" spans="1:48" ht="14.25" customHeight="1" x14ac:dyDescent="0.3">
      <c r="A52" s="6">
        <v>22</v>
      </c>
      <c r="B52" s="154" t="s">
        <v>383</v>
      </c>
      <c r="C52" s="49" t="s">
        <v>3537</v>
      </c>
      <c r="D52" s="108"/>
      <c r="E52" s="109"/>
      <c r="F52" s="109"/>
      <c r="G52" s="41"/>
      <c r="H52" s="1"/>
      <c r="I52" s="1"/>
      <c r="J52" s="159"/>
      <c r="K52" s="173"/>
      <c r="L52" s="160"/>
      <c r="M52" s="159"/>
      <c r="N52" s="159"/>
      <c r="O52" s="159"/>
      <c r="P52" s="1"/>
      <c r="Q52" s="40"/>
      <c r="R52" s="62" t="s">
        <v>2234</v>
      </c>
      <c r="S52" s="58"/>
      <c r="T52" s="58"/>
      <c r="U52" s="58"/>
      <c r="V52" s="58"/>
      <c r="W52" s="58"/>
      <c r="X52" s="158"/>
      <c r="Y52" s="74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168"/>
      <c r="AQ52" s="163">
        <v>5</v>
      </c>
      <c r="AR52" s="162" t="s">
        <v>2897</v>
      </c>
      <c r="AS52" s="162"/>
      <c r="AT52" s="161"/>
      <c r="AU52" s="89">
        <f>ROUND(L45*X54,0)-AQ52</f>
        <v>440</v>
      </c>
      <c r="AV52" s="9"/>
    </row>
    <row r="53" spans="1:48" ht="14.25" customHeight="1" x14ac:dyDescent="0.3">
      <c r="A53" s="6">
        <v>22</v>
      </c>
      <c r="B53" s="154" t="s">
        <v>382</v>
      </c>
      <c r="C53" s="49" t="s">
        <v>3536</v>
      </c>
      <c r="D53" s="108"/>
      <c r="E53" s="109"/>
      <c r="F53" s="109"/>
      <c r="G53" s="41"/>
      <c r="H53" s="1"/>
      <c r="I53" s="1"/>
      <c r="J53" s="159"/>
      <c r="K53" s="173"/>
      <c r="L53" s="160"/>
      <c r="M53" s="159"/>
      <c r="N53" s="159"/>
      <c r="O53" s="159"/>
      <c r="P53" s="1"/>
      <c r="Q53" s="40"/>
      <c r="R53" s="58" t="s">
        <v>2231</v>
      </c>
      <c r="S53" s="58"/>
      <c r="T53" s="58"/>
      <c r="U53" s="58"/>
      <c r="V53" s="58"/>
      <c r="W53" s="58"/>
      <c r="X53" s="158"/>
      <c r="Y53" s="74"/>
      <c r="Z53" s="304" t="s">
        <v>2230</v>
      </c>
      <c r="AA53" s="305"/>
      <c r="AB53" s="305"/>
      <c r="AC53" s="305"/>
      <c r="AD53" s="305"/>
      <c r="AE53" s="306"/>
      <c r="AF53" s="45" t="s">
        <v>2244</v>
      </c>
      <c r="AG53" s="46"/>
      <c r="AH53" s="46"/>
      <c r="AI53" s="46"/>
      <c r="AJ53" s="46"/>
      <c r="AK53" s="46"/>
      <c r="AL53" s="46"/>
      <c r="AM53" s="46"/>
      <c r="AN53" s="46"/>
      <c r="AO53" s="50" t="s">
        <v>2224</v>
      </c>
      <c r="AP53" s="25">
        <v>0.7</v>
      </c>
      <c r="AQ53" s="157"/>
      <c r="AR53" s="156"/>
      <c r="AS53" s="156"/>
      <c r="AT53" s="155"/>
      <c r="AU53" s="89">
        <f>ROUND(ROUND(L45*X54,0)*AP53,0)-AQ52</f>
        <v>307</v>
      </c>
      <c r="AV53" s="9"/>
    </row>
    <row r="54" spans="1:48" ht="14.25" customHeight="1" x14ac:dyDescent="0.3">
      <c r="A54" s="6">
        <v>22</v>
      </c>
      <c r="B54" s="154" t="s">
        <v>381</v>
      </c>
      <c r="C54" s="49" t="s">
        <v>3535</v>
      </c>
      <c r="D54" s="108"/>
      <c r="E54" s="109"/>
      <c r="F54" s="109"/>
      <c r="G54" s="41"/>
      <c r="H54" s="1"/>
      <c r="I54" s="1"/>
      <c r="J54" s="159"/>
      <c r="K54" s="173"/>
      <c r="L54" s="160"/>
      <c r="M54" s="159"/>
      <c r="N54" s="159"/>
      <c r="O54" s="159"/>
      <c r="P54" s="1"/>
      <c r="Q54" s="40"/>
      <c r="R54" s="7"/>
      <c r="S54" s="7"/>
      <c r="T54" s="7"/>
      <c r="U54" s="7"/>
      <c r="V54" s="7"/>
      <c r="W54" s="107" t="s">
        <v>2224</v>
      </c>
      <c r="X54" s="150">
        <v>0.96499999999999997</v>
      </c>
      <c r="Y54" s="149"/>
      <c r="Z54" s="307"/>
      <c r="AA54" s="308"/>
      <c r="AB54" s="308"/>
      <c r="AC54" s="308"/>
      <c r="AD54" s="308"/>
      <c r="AE54" s="309"/>
      <c r="AF54" s="62" t="s">
        <v>2248</v>
      </c>
      <c r="AG54" s="62"/>
      <c r="AH54" s="62"/>
      <c r="AI54" s="62"/>
      <c r="AJ54" s="62"/>
      <c r="AK54" s="62"/>
      <c r="AL54" s="62"/>
      <c r="AM54" s="62"/>
      <c r="AN54" s="62"/>
      <c r="AO54" s="50" t="s">
        <v>2224</v>
      </c>
      <c r="AP54" s="25">
        <v>0.5</v>
      </c>
      <c r="AQ54" s="172"/>
      <c r="AR54" s="146"/>
      <c r="AS54" s="146"/>
      <c r="AT54" s="145"/>
      <c r="AU54" s="89">
        <f>ROUND(ROUND(L45*X54,0)*AP54,0)-AQ52</f>
        <v>218</v>
      </c>
      <c r="AV54" s="9"/>
    </row>
    <row r="55" spans="1:48" ht="14.25" customHeight="1" x14ac:dyDescent="0.3">
      <c r="A55" s="6">
        <v>22</v>
      </c>
      <c r="B55" s="154">
        <v>4771</v>
      </c>
      <c r="C55" s="49" t="s">
        <v>3534</v>
      </c>
      <c r="D55" s="108"/>
      <c r="E55" s="109"/>
      <c r="F55" s="109"/>
      <c r="G55" s="298" t="s">
        <v>2971</v>
      </c>
      <c r="H55" s="299"/>
      <c r="I55" s="299"/>
      <c r="J55" s="300"/>
      <c r="K55" s="47" t="s">
        <v>2920</v>
      </c>
      <c r="L55" s="164"/>
      <c r="M55" s="165"/>
      <c r="N55" s="165"/>
      <c r="O55" s="165"/>
      <c r="P55" s="30"/>
      <c r="Q55" s="48"/>
      <c r="R55" s="30"/>
      <c r="S55" s="50"/>
      <c r="T55" s="50"/>
      <c r="U55" s="50"/>
      <c r="V55" s="50"/>
      <c r="W55" s="50"/>
      <c r="X55" s="52"/>
      <c r="Y55" s="171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2"/>
      <c r="AQ55" s="187"/>
      <c r="AR55" s="165"/>
      <c r="AS55" s="165"/>
      <c r="AT55" s="175"/>
      <c r="AU55" s="89">
        <f>ROUND(L57,0)</f>
        <v>443</v>
      </c>
      <c r="AV55" s="9"/>
    </row>
    <row r="56" spans="1:48" ht="14.25" customHeight="1" x14ac:dyDescent="0.3">
      <c r="A56" s="6">
        <v>22</v>
      </c>
      <c r="B56" s="154">
        <v>4772</v>
      </c>
      <c r="C56" s="49" t="s">
        <v>3533</v>
      </c>
      <c r="D56" s="108"/>
      <c r="E56" s="109"/>
      <c r="F56" s="109"/>
      <c r="G56" s="301"/>
      <c r="H56" s="302"/>
      <c r="I56" s="302"/>
      <c r="J56" s="303"/>
      <c r="K56" s="173"/>
      <c r="L56" s="160"/>
      <c r="M56" s="159"/>
      <c r="N56" s="159"/>
      <c r="O56" s="159"/>
      <c r="P56" s="159"/>
      <c r="Q56" s="40"/>
      <c r="R56" s="1"/>
      <c r="S56" s="58"/>
      <c r="T56" s="58"/>
      <c r="U56" s="58"/>
      <c r="V56" s="58"/>
      <c r="W56" s="58"/>
      <c r="X56" s="158"/>
      <c r="Y56" s="74"/>
      <c r="Z56" s="304" t="s">
        <v>2230</v>
      </c>
      <c r="AA56" s="305"/>
      <c r="AB56" s="305"/>
      <c r="AC56" s="305"/>
      <c r="AD56" s="305"/>
      <c r="AE56" s="306"/>
      <c r="AF56" s="45" t="s">
        <v>2244</v>
      </c>
      <c r="AG56" s="46"/>
      <c r="AH56" s="46"/>
      <c r="AI56" s="46"/>
      <c r="AJ56" s="46"/>
      <c r="AK56" s="46"/>
      <c r="AL56" s="46"/>
      <c r="AM56" s="46"/>
      <c r="AN56" s="46"/>
      <c r="AO56" s="50" t="s">
        <v>2224</v>
      </c>
      <c r="AP56" s="25">
        <v>0.7</v>
      </c>
      <c r="AQ56" s="67"/>
      <c r="AR56" s="159"/>
      <c r="AS56" s="159"/>
      <c r="AT56" s="203"/>
      <c r="AU56" s="89">
        <f>ROUND(L57*AP56,0)</f>
        <v>310</v>
      </c>
      <c r="AV56" s="9"/>
    </row>
    <row r="57" spans="1:48" ht="14.25" customHeight="1" x14ac:dyDescent="0.3">
      <c r="A57" s="6">
        <v>22</v>
      </c>
      <c r="B57" s="154" t="s">
        <v>380</v>
      </c>
      <c r="C57" s="49" t="s">
        <v>3532</v>
      </c>
      <c r="D57" s="108"/>
      <c r="E57" s="109"/>
      <c r="F57" s="109"/>
      <c r="G57" s="301"/>
      <c r="H57" s="302"/>
      <c r="I57" s="302"/>
      <c r="J57" s="303"/>
      <c r="K57" s="173"/>
      <c r="L57" s="174">
        <v>443</v>
      </c>
      <c r="M57" s="1" t="s">
        <v>1860</v>
      </c>
      <c r="N57" s="159"/>
      <c r="O57" s="159"/>
      <c r="P57" s="1"/>
      <c r="Q57" s="40"/>
      <c r="R57" s="4"/>
      <c r="S57" s="7"/>
      <c r="T57" s="7"/>
      <c r="U57" s="7"/>
      <c r="V57" s="7"/>
      <c r="W57" s="7"/>
      <c r="X57" s="207"/>
      <c r="Y57" s="149"/>
      <c r="Z57" s="307"/>
      <c r="AA57" s="308"/>
      <c r="AB57" s="308"/>
      <c r="AC57" s="308"/>
      <c r="AD57" s="308"/>
      <c r="AE57" s="309"/>
      <c r="AF57" s="62" t="s">
        <v>2248</v>
      </c>
      <c r="AG57" s="62"/>
      <c r="AH57" s="62"/>
      <c r="AI57" s="62"/>
      <c r="AJ57" s="62"/>
      <c r="AK57" s="62"/>
      <c r="AL57" s="62"/>
      <c r="AM57" s="62"/>
      <c r="AN57" s="62"/>
      <c r="AO57" s="50" t="s">
        <v>2224</v>
      </c>
      <c r="AP57" s="25">
        <v>0.5</v>
      </c>
      <c r="AQ57" s="67"/>
      <c r="AR57" s="127"/>
      <c r="AS57" s="156"/>
      <c r="AT57" s="155"/>
      <c r="AU57" s="89">
        <f>ROUND(L57*AP57,0)</f>
        <v>222</v>
      </c>
      <c r="AV57" s="9"/>
    </row>
    <row r="58" spans="1:48" ht="14.25" customHeight="1" x14ac:dyDescent="0.3">
      <c r="A58" s="6">
        <v>22</v>
      </c>
      <c r="B58" s="154">
        <v>4773</v>
      </c>
      <c r="C58" s="49" t="s">
        <v>3531</v>
      </c>
      <c r="D58" s="108"/>
      <c r="E58" s="109"/>
      <c r="F58" s="109"/>
      <c r="G58" s="108"/>
      <c r="H58" s="109"/>
      <c r="I58" s="109"/>
      <c r="J58" s="110"/>
      <c r="K58" s="41"/>
      <c r="L58" s="33"/>
      <c r="M58" s="1"/>
      <c r="N58" s="1"/>
      <c r="O58" s="1"/>
      <c r="P58" s="159"/>
      <c r="Q58" s="40"/>
      <c r="R58" s="62" t="s">
        <v>2234</v>
      </c>
      <c r="S58" s="58"/>
      <c r="T58" s="58"/>
      <c r="U58" s="58"/>
      <c r="V58" s="58"/>
      <c r="W58" s="58"/>
      <c r="X58" s="158"/>
      <c r="Y58" s="74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168"/>
      <c r="AQ58" s="67"/>
      <c r="AR58" s="127"/>
      <c r="AS58" s="156"/>
      <c r="AT58" s="155"/>
      <c r="AU58" s="89">
        <f>ROUND(L57*X60,0)</f>
        <v>427</v>
      </c>
      <c r="AV58" s="9"/>
    </row>
    <row r="59" spans="1:48" ht="14.25" customHeight="1" x14ac:dyDescent="0.3">
      <c r="A59" s="6">
        <v>22</v>
      </c>
      <c r="B59" s="154">
        <v>4774</v>
      </c>
      <c r="C59" s="49" t="s">
        <v>3530</v>
      </c>
      <c r="D59" s="108"/>
      <c r="E59" s="109"/>
      <c r="F59" s="109"/>
      <c r="G59" s="41"/>
      <c r="H59" s="1"/>
      <c r="I59" s="1"/>
      <c r="J59" s="1"/>
      <c r="K59" s="173"/>
      <c r="L59" s="160"/>
      <c r="M59" s="159"/>
      <c r="N59" s="159"/>
      <c r="O59" s="1"/>
      <c r="P59" s="159"/>
      <c r="Q59" s="40"/>
      <c r="R59" s="58" t="s">
        <v>2231</v>
      </c>
      <c r="S59" s="58"/>
      <c r="T59" s="58"/>
      <c r="U59" s="58"/>
      <c r="V59" s="58"/>
      <c r="W59" s="58"/>
      <c r="X59" s="158"/>
      <c r="Y59" s="74"/>
      <c r="Z59" s="304" t="s">
        <v>2230</v>
      </c>
      <c r="AA59" s="305"/>
      <c r="AB59" s="305"/>
      <c r="AC59" s="305"/>
      <c r="AD59" s="305"/>
      <c r="AE59" s="306"/>
      <c r="AF59" s="45" t="s">
        <v>2244</v>
      </c>
      <c r="AG59" s="46"/>
      <c r="AH59" s="46"/>
      <c r="AI59" s="46"/>
      <c r="AJ59" s="46"/>
      <c r="AK59" s="46"/>
      <c r="AL59" s="46"/>
      <c r="AM59" s="46"/>
      <c r="AN59" s="46"/>
      <c r="AO59" s="50" t="s">
        <v>2224</v>
      </c>
      <c r="AP59" s="25">
        <v>0.7</v>
      </c>
      <c r="AQ59" s="208"/>
      <c r="AR59" s="159"/>
      <c r="AS59" s="159"/>
      <c r="AT59" s="161"/>
      <c r="AU59" s="89">
        <f>ROUND(ROUND(L57*X60,0)*AP59,0)</f>
        <v>299</v>
      </c>
      <c r="AV59" s="9"/>
    </row>
    <row r="60" spans="1:48" ht="14.25" customHeight="1" x14ac:dyDescent="0.3">
      <c r="A60" s="6">
        <v>22</v>
      </c>
      <c r="B60" s="154" t="s">
        <v>379</v>
      </c>
      <c r="C60" s="49" t="s">
        <v>3529</v>
      </c>
      <c r="D60" s="108"/>
      <c r="E60" s="109"/>
      <c r="F60" s="109"/>
      <c r="G60" s="41"/>
      <c r="H60" s="1"/>
      <c r="I60" s="1"/>
      <c r="J60" s="1"/>
      <c r="K60" s="173"/>
      <c r="L60" s="160"/>
      <c r="M60" s="159"/>
      <c r="N60" s="159"/>
      <c r="O60" s="1"/>
      <c r="P60" s="159"/>
      <c r="Q60" s="40"/>
      <c r="R60" s="7"/>
      <c r="S60" s="7"/>
      <c r="T60" s="7"/>
      <c r="U60" s="7"/>
      <c r="V60" s="7"/>
      <c r="W60" s="107" t="s">
        <v>2224</v>
      </c>
      <c r="X60" s="150">
        <v>0.96499999999999997</v>
      </c>
      <c r="Y60" s="149"/>
      <c r="Z60" s="307"/>
      <c r="AA60" s="308"/>
      <c r="AB60" s="308"/>
      <c r="AC60" s="308"/>
      <c r="AD60" s="308"/>
      <c r="AE60" s="309"/>
      <c r="AF60" s="62" t="s">
        <v>2248</v>
      </c>
      <c r="AG60" s="62"/>
      <c r="AH60" s="62"/>
      <c r="AI60" s="62"/>
      <c r="AJ60" s="62"/>
      <c r="AK60" s="62"/>
      <c r="AL60" s="62"/>
      <c r="AM60" s="62"/>
      <c r="AN60" s="62"/>
      <c r="AO60" s="50" t="s">
        <v>2224</v>
      </c>
      <c r="AP60" s="25">
        <v>0.5</v>
      </c>
      <c r="AQ60" s="13"/>
      <c r="AR60" s="107"/>
      <c r="AS60" s="146"/>
      <c r="AT60" s="145"/>
      <c r="AU60" s="89">
        <f>ROUND(ROUND(L57*X60,0)*AP60,0)</f>
        <v>214</v>
      </c>
      <c r="AV60" s="9"/>
    </row>
    <row r="61" spans="1:48" ht="14.25" customHeight="1" x14ac:dyDescent="0.3">
      <c r="A61" s="6">
        <v>22</v>
      </c>
      <c r="B61" s="154" t="s">
        <v>378</v>
      </c>
      <c r="C61" s="49" t="s">
        <v>3528</v>
      </c>
      <c r="D61" s="108"/>
      <c r="E61" s="109"/>
      <c r="F61" s="109"/>
      <c r="G61" s="55"/>
      <c r="H61" s="54"/>
      <c r="I61" s="54"/>
      <c r="J61" s="54"/>
      <c r="K61" s="41"/>
      <c r="L61" s="160"/>
      <c r="M61" s="159"/>
      <c r="N61" s="159"/>
      <c r="O61" s="159"/>
      <c r="P61" s="1"/>
      <c r="Q61" s="40"/>
      <c r="R61" s="30"/>
      <c r="S61" s="50"/>
      <c r="T61" s="50"/>
      <c r="U61" s="50"/>
      <c r="V61" s="50"/>
      <c r="W61" s="50"/>
      <c r="X61" s="52"/>
      <c r="Y61" s="171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2"/>
      <c r="AQ61" s="310" t="s">
        <v>2255</v>
      </c>
      <c r="AR61" s="311"/>
      <c r="AS61" s="311"/>
      <c r="AT61" s="312"/>
      <c r="AU61" s="89">
        <f>ROUND(L57,0)-AQ64</f>
        <v>438</v>
      </c>
      <c r="AV61" s="9"/>
    </row>
    <row r="62" spans="1:48" ht="14.25" customHeight="1" x14ac:dyDescent="0.3">
      <c r="A62" s="6">
        <v>22</v>
      </c>
      <c r="B62" s="154" t="s">
        <v>377</v>
      </c>
      <c r="C62" s="49" t="s">
        <v>3527</v>
      </c>
      <c r="D62" s="108"/>
      <c r="E62" s="109"/>
      <c r="F62" s="109"/>
      <c r="G62" s="55"/>
      <c r="H62" s="54"/>
      <c r="I62" s="54"/>
      <c r="J62" s="54"/>
      <c r="K62" s="173"/>
      <c r="L62" s="160"/>
      <c r="M62" s="159"/>
      <c r="N62" s="159"/>
      <c r="O62" s="159"/>
      <c r="P62" s="159"/>
      <c r="Q62" s="40"/>
      <c r="R62" s="1"/>
      <c r="S62" s="58"/>
      <c r="T62" s="58"/>
      <c r="U62" s="58"/>
      <c r="V62" s="58"/>
      <c r="W62" s="58"/>
      <c r="X62" s="158"/>
      <c r="Y62" s="74"/>
      <c r="Z62" s="304" t="s">
        <v>2230</v>
      </c>
      <c r="AA62" s="305"/>
      <c r="AB62" s="305"/>
      <c r="AC62" s="305"/>
      <c r="AD62" s="305"/>
      <c r="AE62" s="306"/>
      <c r="AF62" s="45" t="s">
        <v>2244</v>
      </c>
      <c r="AG62" s="46"/>
      <c r="AH62" s="46"/>
      <c r="AI62" s="46"/>
      <c r="AJ62" s="46"/>
      <c r="AK62" s="46"/>
      <c r="AL62" s="46"/>
      <c r="AM62" s="46"/>
      <c r="AN62" s="46"/>
      <c r="AO62" s="50" t="s">
        <v>2224</v>
      </c>
      <c r="AP62" s="25">
        <v>0.7</v>
      </c>
      <c r="AQ62" s="313"/>
      <c r="AR62" s="314"/>
      <c r="AS62" s="314"/>
      <c r="AT62" s="315"/>
      <c r="AU62" s="89">
        <f>ROUND(L57*AP62,0)-AQ64</f>
        <v>305</v>
      </c>
      <c r="AV62" s="9"/>
    </row>
    <row r="63" spans="1:48" ht="14.25" customHeight="1" x14ac:dyDescent="0.3">
      <c r="A63" s="6">
        <v>22</v>
      </c>
      <c r="B63" s="154" t="s">
        <v>376</v>
      </c>
      <c r="C63" s="49" t="s">
        <v>3526</v>
      </c>
      <c r="D63" s="108"/>
      <c r="E63" s="109"/>
      <c r="F63" s="109"/>
      <c r="G63" s="55"/>
      <c r="H63" s="54"/>
      <c r="I63" s="54"/>
      <c r="J63" s="54"/>
      <c r="K63" s="173"/>
      <c r="L63" s="196"/>
      <c r="M63" s="1"/>
      <c r="N63" s="159"/>
      <c r="O63" s="159"/>
      <c r="P63" s="1"/>
      <c r="Q63" s="40"/>
      <c r="R63" s="4"/>
      <c r="S63" s="7"/>
      <c r="T63" s="7"/>
      <c r="U63" s="7"/>
      <c r="V63" s="7"/>
      <c r="W63" s="7"/>
      <c r="X63" s="207"/>
      <c r="Y63" s="149"/>
      <c r="Z63" s="307"/>
      <c r="AA63" s="308"/>
      <c r="AB63" s="308"/>
      <c r="AC63" s="308"/>
      <c r="AD63" s="308"/>
      <c r="AE63" s="309"/>
      <c r="AF63" s="62" t="s">
        <v>2248</v>
      </c>
      <c r="AG63" s="62"/>
      <c r="AH63" s="62"/>
      <c r="AI63" s="62"/>
      <c r="AJ63" s="62"/>
      <c r="AK63" s="62"/>
      <c r="AL63" s="62"/>
      <c r="AM63" s="62"/>
      <c r="AN63" s="62"/>
      <c r="AO63" s="50" t="s">
        <v>2224</v>
      </c>
      <c r="AP63" s="25">
        <v>0.5</v>
      </c>
      <c r="AQ63" s="313"/>
      <c r="AR63" s="314"/>
      <c r="AS63" s="314"/>
      <c r="AT63" s="315"/>
      <c r="AU63" s="89">
        <f>ROUND(L57*AP63,0)-AQ64</f>
        <v>217</v>
      </c>
      <c r="AV63" s="9"/>
    </row>
    <row r="64" spans="1:48" ht="14.25" customHeight="1" x14ac:dyDescent="0.3">
      <c r="A64" s="6">
        <v>22</v>
      </c>
      <c r="B64" s="154" t="s">
        <v>375</v>
      </c>
      <c r="C64" s="49" t="s">
        <v>3525</v>
      </c>
      <c r="D64" s="108"/>
      <c r="E64" s="109"/>
      <c r="F64" s="109"/>
      <c r="G64" s="55"/>
      <c r="H64" s="54"/>
      <c r="I64" s="54"/>
      <c r="J64" s="54"/>
      <c r="K64" s="41"/>
      <c r="L64" s="33"/>
      <c r="M64" s="1"/>
      <c r="N64" s="1"/>
      <c r="O64" s="1"/>
      <c r="P64" s="159"/>
      <c r="Q64" s="40"/>
      <c r="R64" s="62" t="s">
        <v>2234</v>
      </c>
      <c r="S64" s="58"/>
      <c r="T64" s="58"/>
      <c r="U64" s="58"/>
      <c r="V64" s="58"/>
      <c r="W64" s="58"/>
      <c r="X64" s="158"/>
      <c r="Y64" s="74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168"/>
      <c r="AQ64" s="163">
        <v>5</v>
      </c>
      <c r="AR64" s="162" t="s">
        <v>2897</v>
      </c>
      <c r="AS64" s="162"/>
      <c r="AT64" s="161"/>
      <c r="AU64" s="89">
        <f>ROUND(L57*X66,0)-AQ64</f>
        <v>422</v>
      </c>
      <c r="AV64" s="9"/>
    </row>
    <row r="65" spans="1:48" ht="14.25" customHeight="1" x14ac:dyDescent="0.3">
      <c r="A65" s="6">
        <v>22</v>
      </c>
      <c r="B65" s="154" t="s">
        <v>374</v>
      </c>
      <c r="C65" s="49" t="s">
        <v>3524</v>
      </c>
      <c r="D65" s="108"/>
      <c r="E65" s="109"/>
      <c r="F65" s="109"/>
      <c r="G65" s="41"/>
      <c r="H65" s="1"/>
      <c r="I65" s="1"/>
      <c r="J65" s="1"/>
      <c r="K65" s="173"/>
      <c r="L65" s="160"/>
      <c r="M65" s="159"/>
      <c r="N65" s="159"/>
      <c r="O65" s="1"/>
      <c r="P65" s="159"/>
      <c r="Q65" s="40"/>
      <c r="R65" s="58" t="s">
        <v>2231</v>
      </c>
      <c r="S65" s="58"/>
      <c r="T65" s="58"/>
      <c r="U65" s="58"/>
      <c r="V65" s="58"/>
      <c r="W65" s="58"/>
      <c r="X65" s="158"/>
      <c r="Y65" s="74"/>
      <c r="Z65" s="304" t="s">
        <v>2230</v>
      </c>
      <c r="AA65" s="305"/>
      <c r="AB65" s="305"/>
      <c r="AC65" s="305"/>
      <c r="AD65" s="305"/>
      <c r="AE65" s="306"/>
      <c r="AF65" s="45" t="s">
        <v>2244</v>
      </c>
      <c r="AG65" s="46"/>
      <c r="AH65" s="46"/>
      <c r="AI65" s="46"/>
      <c r="AJ65" s="46"/>
      <c r="AK65" s="46"/>
      <c r="AL65" s="46"/>
      <c r="AM65" s="46"/>
      <c r="AN65" s="46"/>
      <c r="AO65" s="50" t="s">
        <v>2224</v>
      </c>
      <c r="AP65" s="25">
        <v>0.7</v>
      </c>
      <c r="AQ65" s="157"/>
      <c r="AR65" s="156"/>
      <c r="AS65" s="156"/>
      <c r="AT65" s="155"/>
      <c r="AU65" s="89">
        <f>ROUND(ROUND(L57*X66,0)*AP65,0)-AQ64</f>
        <v>294</v>
      </c>
      <c r="AV65" s="9"/>
    </row>
    <row r="66" spans="1:48" ht="14.25" customHeight="1" x14ac:dyDescent="0.3">
      <c r="A66" s="6">
        <v>22</v>
      </c>
      <c r="B66" s="154" t="s">
        <v>373</v>
      </c>
      <c r="C66" s="49" t="s">
        <v>3523</v>
      </c>
      <c r="D66" s="108"/>
      <c r="E66" s="109"/>
      <c r="F66" s="109"/>
      <c r="G66" s="41"/>
      <c r="H66" s="1"/>
      <c r="I66" s="1"/>
      <c r="J66" s="1"/>
      <c r="K66" s="173"/>
      <c r="L66" s="160"/>
      <c r="M66" s="159"/>
      <c r="N66" s="159"/>
      <c r="O66" s="1"/>
      <c r="P66" s="159"/>
      <c r="Q66" s="40"/>
      <c r="R66" s="7"/>
      <c r="S66" s="7"/>
      <c r="T66" s="7"/>
      <c r="U66" s="7"/>
      <c r="V66" s="7"/>
      <c r="W66" s="107" t="s">
        <v>2224</v>
      </c>
      <c r="X66" s="150">
        <v>0.96499999999999997</v>
      </c>
      <c r="Y66" s="149"/>
      <c r="Z66" s="307"/>
      <c r="AA66" s="308"/>
      <c r="AB66" s="308"/>
      <c r="AC66" s="308"/>
      <c r="AD66" s="308"/>
      <c r="AE66" s="309"/>
      <c r="AF66" s="62" t="s">
        <v>2248</v>
      </c>
      <c r="AG66" s="62"/>
      <c r="AH66" s="62"/>
      <c r="AI66" s="62"/>
      <c r="AJ66" s="62"/>
      <c r="AK66" s="62"/>
      <c r="AL66" s="62"/>
      <c r="AM66" s="62"/>
      <c r="AN66" s="62"/>
      <c r="AO66" s="50" t="s">
        <v>2224</v>
      </c>
      <c r="AP66" s="25">
        <v>0.5</v>
      </c>
      <c r="AQ66" s="172"/>
      <c r="AR66" s="146"/>
      <c r="AS66" s="146"/>
      <c r="AT66" s="145"/>
      <c r="AU66" s="89">
        <f>ROUND(ROUND(L57*X66,0)*AP66,0)-AQ64</f>
        <v>209</v>
      </c>
      <c r="AV66" s="9"/>
    </row>
    <row r="67" spans="1:48" ht="14.25" customHeight="1" x14ac:dyDescent="0.3">
      <c r="A67" s="6">
        <v>22</v>
      </c>
      <c r="B67" s="154">
        <v>4775</v>
      </c>
      <c r="C67" s="49" t="s">
        <v>3522</v>
      </c>
      <c r="D67" s="108"/>
      <c r="E67" s="109"/>
      <c r="F67" s="109"/>
      <c r="G67" s="41"/>
      <c r="H67" s="1"/>
      <c r="I67" s="1"/>
      <c r="J67" s="159"/>
      <c r="K67" s="47" t="s">
        <v>2907</v>
      </c>
      <c r="L67" s="164"/>
      <c r="M67" s="165"/>
      <c r="N67" s="165"/>
      <c r="O67" s="165"/>
      <c r="P67" s="30"/>
      <c r="Q67" s="48"/>
      <c r="R67" s="30"/>
      <c r="S67" s="50"/>
      <c r="T67" s="50"/>
      <c r="U67" s="50"/>
      <c r="V67" s="50"/>
      <c r="W67" s="50"/>
      <c r="X67" s="52"/>
      <c r="Y67" s="171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2"/>
      <c r="AQ67" s="187"/>
      <c r="AR67" s="165"/>
      <c r="AS67" s="165"/>
      <c r="AT67" s="175"/>
      <c r="AU67" s="89">
        <f>ROUND(L69,0)</f>
        <v>443</v>
      </c>
      <c r="AV67" s="9"/>
    </row>
    <row r="68" spans="1:48" ht="14.25" customHeight="1" x14ac:dyDescent="0.3">
      <c r="A68" s="6">
        <v>22</v>
      </c>
      <c r="B68" s="154">
        <v>4776</v>
      </c>
      <c r="C68" s="49" t="s">
        <v>3521</v>
      </c>
      <c r="D68" s="108"/>
      <c r="E68" s="109"/>
      <c r="F68" s="109"/>
      <c r="G68" s="41"/>
      <c r="H68" s="1"/>
      <c r="I68" s="1"/>
      <c r="J68" s="159"/>
      <c r="K68" s="173"/>
      <c r="L68" s="160"/>
      <c r="M68" s="159"/>
      <c r="N68" s="159"/>
      <c r="O68" s="159"/>
      <c r="P68" s="159"/>
      <c r="Q68" s="40"/>
      <c r="R68" s="1"/>
      <c r="S68" s="58"/>
      <c r="T68" s="58"/>
      <c r="U68" s="58"/>
      <c r="V68" s="58"/>
      <c r="W68" s="58"/>
      <c r="X68" s="158"/>
      <c r="Y68" s="74"/>
      <c r="Z68" s="304" t="s">
        <v>2230</v>
      </c>
      <c r="AA68" s="305"/>
      <c r="AB68" s="305"/>
      <c r="AC68" s="305"/>
      <c r="AD68" s="305"/>
      <c r="AE68" s="306"/>
      <c r="AF68" s="45" t="s">
        <v>2244</v>
      </c>
      <c r="AG68" s="46"/>
      <c r="AH68" s="46"/>
      <c r="AI68" s="46"/>
      <c r="AJ68" s="46"/>
      <c r="AK68" s="46"/>
      <c r="AL68" s="46"/>
      <c r="AM68" s="46"/>
      <c r="AN68" s="46"/>
      <c r="AO68" s="50" t="s">
        <v>2224</v>
      </c>
      <c r="AP68" s="25">
        <v>0.7</v>
      </c>
      <c r="AQ68" s="67"/>
      <c r="AR68" s="159"/>
      <c r="AS68" s="159"/>
      <c r="AT68" s="203"/>
      <c r="AU68" s="89">
        <f>ROUND(L69*AP68,0)</f>
        <v>310</v>
      </c>
      <c r="AV68" s="9"/>
    </row>
    <row r="69" spans="1:48" ht="14.25" customHeight="1" x14ac:dyDescent="0.3">
      <c r="A69" s="6">
        <v>22</v>
      </c>
      <c r="B69" s="154" t="s">
        <v>372</v>
      </c>
      <c r="C69" s="49" t="s">
        <v>3520</v>
      </c>
      <c r="D69" s="108"/>
      <c r="E69" s="109"/>
      <c r="F69" s="109"/>
      <c r="G69" s="41"/>
      <c r="H69" s="1"/>
      <c r="I69" s="1"/>
      <c r="J69" s="159"/>
      <c r="K69" s="173"/>
      <c r="L69" s="174">
        <v>443</v>
      </c>
      <c r="M69" s="1" t="s">
        <v>1860</v>
      </c>
      <c r="N69" s="159"/>
      <c r="O69" s="159"/>
      <c r="P69" s="1"/>
      <c r="Q69" s="40"/>
      <c r="R69" s="4"/>
      <c r="S69" s="7"/>
      <c r="T69" s="7"/>
      <c r="U69" s="7"/>
      <c r="V69" s="7"/>
      <c r="W69" s="7"/>
      <c r="X69" s="207"/>
      <c r="Y69" s="149"/>
      <c r="Z69" s="307"/>
      <c r="AA69" s="308"/>
      <c r="AB69" s="308"/>
      <c r="AC69" s="308"/>
      <c r="AD69" s="308"/>
      <c r="AE69" s="309"/>
      <c r="AF69" s="62" t="s">
        <v>2248</v>
      </c>
      <c r="AG69" s="62"/>
      <c r="AH69" s="62"/>
      <c r="AI69" s="62"/>
      <c r="AJ69" s="62"/>
      <c r="AK69" s="62"/>
      <c r="AL69" s="62"/>
      <c r="AM69" s="62"/>
      <c r="AN69" s="62"/>
      <c r="AO69" s="50" t="s">
        <v>2224</v>
      </c>
      <c r="AP69" s="25">
        <v>0.5</v>
      </c>
      <c r="AQ69" s="67"/>
      <c r="AR69" s="127"/>
      <c r="AS69" s="156"/>
      <c r="AT69" s="155"/>
      <c r="AU69" s="89">
        <f>ROUND(L69*AP69,0)</f>
        <v>222</v>
      </c>
      <c r="AV69" s="9"/>
    </row>
    <row r="70" spans="1:48" ht="14.25" customHeight="1" x14ac:dyDescent="0.3">
      <c r="A70" s="6">
        <v>22</v>
      </c>
      <c r="B70" s="154">
        <v>4777</v>
      </c>
      <c r="C70" s="49" t="s">
        <v>3519</v>
      </c>
      <c r="D70" s="108"/>
      <c r="E70" s="109"/>
      <c r="F70" s="109"/>
      <c r="G70" s="41"/>
      <c r="H70" s="1"/>
      <c r="I70" s="1"/>
      <c r="J70" s="159"/>
      <c r="K70" s="173"/>
      <c r="L70" s="160"/>
      <c r="M70" s="159"/>
      <c r="N70" s="159"/>
      <c r="O70" s="159"/>
      <c r="P70" s="1"/>
      <c r="Q70" s="40"/>
      <c r="R70" s="62" t="s">
        <v>2234</v>
      </c>
      <c r="S70" s="58"/>
      <c r="T70" s="58"/>
      <c r="U70" s="58"/>
      <c r="V70" s="58"/>
      <c r="W70" s="58"/>
      <c r="X70" s="158"/>
      <c r="Y70" s="74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168"/>
      <c r="AQ70" s="67"/>
      <c r="AR70" s="127"/>
      <c r="AS70" s="156"/>
      <c r="AT70" s="155"/>
      <c r="AU70" s="89">
        <f>ROUND(L69*X72,0)</f>
        <v>427</v>
      </c>
      <c r="AV70" s="9"/>
    </row>
    <row r="71" spans="1:48" ht="14.25" customHeight="1" x14ac:dyDescent="0.3">
      <c r="A71" s="6">
        <v>22</v>
      </c>
      <c r="B71" s="154">
        <v>4778</v>
      </c>
      <c r="C71" s="49" t="s">
        <v>3518</v>
      </c>
      <c r="D71" s="108"/>
      <c r="E71" s="109"/>
      <c r="F71" s="109"/>
      <c r="G71" s="41"/>
      <c r="H71" s="1"/>
      <c r="I71" s="1"/>
      <c r="J71" s="159"/>
      <c r="K71" s="173"/>
      <c r="L71" s="160"/>
      <c r="M71" s="159"/>
      <c r="N71" s="159"/>
      <c r="O71" s="159"/>
      <c r="P71" s="1"/>
      <c r="Q71" s="40"/>
      <c r="R71" s="58" t="s">
        <v>2231</v>
      </c>
      <c r="S71" s="58"/>
      <c r="T71" s="58"/>
      <c r="U71" s="58"/>
      <c r="V71" s="58"/>
      <c r="W71" s="58"/>
      <c r="X71" s="158"/>
      <c r="Y71" s="74"/>
      <c r="Z71" s="304" t="s">
        <v>2230</v>
      </c>
      <c r="AA71" s="305"/>
      <c r="AB71" s="305"/>
      <c r="AC71" s="305"/>
      <c r="AD71" s="305"/>
      <c r="AE71" s="306"/>
      <c r="AF71" s="45" t="s">
        <v>2244</v>
      </c>
      <c r="AG71" s="46"/>
      <c r="AH71" s="46"/>
      <c r="AI71" s="46"/>
      <c r="AJ71" s="46"/>
      <c r="AK71" s="46"/>
      <c r="AL71" s="46"/>
      <c r="AM71" s="46"/>
      <c r="AN71" s="46"/>
      <c r="AO71" s="50" t="s">
        <v>2224</v>
      </c>
      <c r="AP71" s="25">
        <v>0.7</v>
      </c>
      <c r="AQ71" s="208"/>
      <c r="AR71" s="159"/>
      <c r="AS71" s="159"/>
      <c r="AT71" s="161"/>
      <c r="AU71" s="89">
        <f>ROUND(ROUND(L69*X72,0)*AP71,0)</f>
        <v>299</v>
      </c>
      <c r="AV71" s="9"/>
    </row>
    <row r="72" spans="1:48" ht="14.25" customHeight="1" x14ac:dyDescent="0.3">
      <c r="A72" s="6">
        <v>22</v>
      </c>
      <c r="B72" s="154" t="s">
        <v>371</v>
      </c>
      <c r="C72" s="49" t="s">
        <v>3517</v>
      </c>
      <c r="D72" s="108"/>
      <c r="E72" s="109"/>
      <c r="F72" s="109"/>
      <c r="G72" s="41"/>
      <c r="H72" s="1"/>
      <c r="I72" s="1"/>
      <c r="J72" s="159"/>
      <c r="K72" s="173"/>
      <c r="L72" s="160"/>
      <c r="M72" s="159"/>
      <c r="N72" s="159"/>
      <c r="O72" s="159"/>
      <c r="P72" s="1"/>
      <c r="Q72" s="40"/>
      <c r="R72" s="7"/>
      <c r="S72" s="7"/>
      <c r="T72" s="7"/>
      <c r="U72" s="7"/>
      <c r="V72" s="7"/>
      <c r="W72" s="107" t="s">
        <v>2224</v>
      </c>
      <c r="X72" s="150">
        <v>0.96499999999999997</v>
      </c>
      <c r="Y72" s="149"/>
      <c r="Z72" s="307"/>
      <c r="AA72" s="308"/>
      <c r="AB72" s="308"/>
      <c r="AC72" s="308"/>
      <c r="AD72" s="308"/>
      <c r="AE72" s="309"/>
      <c r="AF72" s="62" t="s">
        <v>2248</v>
      </c>
      <c r="AG72" s="62"/>
      <c r="AH72" s="62"/>
      <c r="AI72" s="62"/>
      <c r="AJ72" s="62"/>
      <c r="AK72" s="62"/>
      <c r="AL72" s="62"/>
      <c r="AM72" s="62"/>
      <c r="AN72" s="62"/>
      <c r="AO72" s="50" t="s">
        <v>2224</v>
      </c>
      <c r="AP72" s="25">
        <v>0.5</v>
      </c>
      <c r="AQ72" s="13"/>
      <c r="AR72" s="107"/>
      <c r="AS72" s="146"/>
      <c r="AT72" s="145"/>
      <c r="AU72" s="89">
        <f>ROUND(ROUND(L69*X72,0)*AP72,0)</f>
        <v>214</v>
      </c>
      <c r="AV72" s="9"/>
    </row>
    <row r="73" spans="1:48" ht="14.25" customHeight="1" x14ac:dyDescent="0.3">
      <c r="A73" s="6">
        <v>22</v>
      </c>
      <c r="B73" s="154" t="s">
        <v>370</v>
      </c>
      <c r="C73" s="49" t="s">
        <v>3516</v>
      </c>
      <c r="D73" s="108"/>
      <c r="E73" s="109"/>
      <c r="F73" s="109"/>
      <c r="G73" s="41"/>
      <c r="H73" s="1"/>
      <c r="I73" s="1"/>
      <c r="J73" s="159"/>
      <c r="K73" s="41"/>
      <c r="L73" s="160"/>
      <c r="M73" s="159"/>
      <c r="N73" s="159"/>
      <c r="O73" s="159"/>
      <c r="P73" s="1"/>
      <c r="Q73" s="40"/>
      <c r="R73" s="30"/>
      <c r="S73" s="50"/>
      <c r="T73" s="50"/>
      <c r="U73" s="50"/>
      <c r="V73" s="50"/>
      <c r="W73" s="50"/>
      <c r="X73" s="52"/>
      <c r="Y73" s="171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2"/>
      <c r="AQ73" s="310" t="s">
        <v>2255</v>
      </c>
      <c r="AR73" s="311"/>
      <c r="AS73" s="311"/>
      <c r="AT73" s="312"/>
      <c r="AU73" s="89">
        <f>ROUND(L69,0)-AQ76</f>
        <v>438</v>
      </c>
      <c r="AV73" s="9"/>
    </row>
    <row r="74" spans="1:48" ht="14.25" customHeight="1" x14ac:dyDescent="0.3">
      <c r="A74" s="6">
        <v>22</v>
      </c>
      <c r="B74" s="154" t="s">
        <v>369</v>
      </c>
      <c r="C74" s="49" t="s">
        <v>3515</v>
      </c>
      <c r="D74" s="108"/>
      <c r="E74" s="109"/>
      <c r="F74" s="109"/>
      <c r="G74" s="41"/>
      <c r="H74" s="1"/>
      <c r="I74" s="1"/>
      <c r="J74" s="159"/>
      <c r="K74" s="173"/>
      <c r="L74" s="160"/>
      <c r="M74" s="159"/>
      <c r="N74" s="159"/>
      <c r="O74" s="159"/>
      <c r="P74" s="159"/>
      <c r="Q74" s="40"/>
      <c r="R74" s="1"/>
      <c r="S74" s="58"/>
      <c r="T74" s="58"/>
      <c r="U74" s="58"/>
      <c r="V74" s="58"/>
      <c r="W74" s="58"/>
      <c r="X74" s="158"/>
      <c r="Y74" s="74"/>
      <c r="Z74" s="304" t="s">
        <v>2230</v>
      </c>
      <c r="AA74" s="305"/>
      <c r="AB74" s="305"/>
      <c r="AC74" s="305"/>
      <c r="AD74" s="305"/>
      <c r="AE74" s="306"/>
      <c r="AF74" s="45" t="s">
        <v>2244</v>
      </c>
      <c r="AG74" s="46"/>
      <c r="AH74" s="46"/>
      <c r="AI74" s="46"/>
      <c r="AJ74" s="46"/>
      <c r="AK74" s="46"/>
      <c r="AL74" s="46"/>
      <c r="AM74" s="46"/>
      <c r="AN74" s="46"/>
      <c r="AO74" s="50" t="s">
        <v>2224</v>
      </c>
      <c r="AP74" s="25">
        <v>0.7</v>
      </c>
      <c r="AQ74" s="313"/>
      <c r="AR74" s="314"/>
      <c r="AS74" s="314"/>
      <c r="AT74" s="315"/>
      <c r="AU74" s="89">
        <f>ROUND(L69*AP74,0)-AQ76</f>
        <v>305</v>
      </c>
      <c r="AV74" s="9"/>
    </row>
    <row r="75" spans="1:48" ht="14.25" customHeight="1" x14ac:dyDescent="0.3">
      <c r="A75" s="6">
        <v>22</v>
      </c>
      <c r="B75" s="154" t="s">
        <v>368</v>
      </c>
      <c r="C75" s="49" t="s">
        <v>3514</v>
      </c>
      <c r="D75" s="108"/>
      <c r="E75" s="109"/>
      <c r="F75" s="109"/>
      <c r="G75" s="41"/>
      <c r="H75" s="1"/>
      <c r="I75" s="1"/>
      <c r="J75" s="159"/>
      <c r="K75" s="173"/>
      <c r="L75" s="196"/>
      <c r="M75" s="1"/>
      <c r="N75" s="159"/>
      <c r="O75" s="159"/>
      <c r="P75" s="1"/>
      <c r="Q75" s="40"/>
      <c r="R75" s="4"/>
      <c r="S75" s="7"/>
      <c r="T75" s="7"/>
      <c r="U75" s="7"/>
      <c r="V75" s="7"/>
      <c r="W75" s="7"/>
      <c r="X75" s="207"/>
      <c r="Y75" s="149"/>
      <c r="Z75" s="307"/>
      <c r="AA75" s="308"/>
      <c r="AB75" s="308"/>
      <c r="AC75" s="308"/>
      <c r="AD75" s="308"/>
      <c r="AE75" s="309"/>
      <c r="AF75" s="62" t="s">
        <v>2248</v>
      </c>
      <c r="AG75" s="62"/>
      <c r="AH75" s="62"/>
      <c r="AI75" s="62"/>
      <c r="AJ75" s="62"/>
      <c r="AK75" s="62"/>
      <c r="AL75" s="62"/>
      <c r="AM75" s="62"/>
      <c r="AN75" s="62"/>
      <c r="AO75" s="50" t="s">
        <v>2224</v>
      </c>
      <c r="AP75" s="25">
        <v>0.5</v>
      </c>
      <c r="AQ75" s="313"/>
      <c r="AR75" s="314"/>
      <c r="AS75" s="314"/>
      <c r="AT75" s="315"/>
      <c r="AU75" s="89">
        <f>ROUND(L69*AP75,0)-AQ76</f>
        <v>217</v>
      </c>
      <c r="AV75" s="9"/>
    </row>
    <row r="76" spans="1:48" ht="14.25" customHeight="1" x14ac:dyDescent="0.3">
      <c r="A76" s="6">
        <v>22</v>
      </c>
      <c r="B76" s="154" t="s">
        <v>367</v>
      </c>
      <c r="C76" s="49" t="s">
        <v>3513</v>
      </c>
      <c r="D76" s="108"/>
      <c r="E76" s="109"/>
      <c r="F76" s="109"/>
      <c r="G76" s="41"/>
      <c r="H76" s="1"/>
      <c r="I76" s="1"/>
      <c r="J76" s="159"/>
      <c r="K76" s="173"/>
      <c r="L76" s="160"/>
      <c r="M76" s="159"/>
      <c r="N76" s="159"/>
      <c r="O76" s="159"/>
      <c r="P76" s="1"/>
      <c r="Q76" s="40"/>
      <c r="R76" s="62" t="s">
        <v>2234</v>
      </c>
      <c r="S76" s="58"/>
      <c r="T76" s="58"/>
      <c r="U76" s="58"/>
      <c r="V76" s="58"/>
      <c r="W76" s="58"/>
      <c r="X76" s="158"/>
      <c r="Y76" s="74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168"/>
      <c r="AQ76" s="163">
        <v>5</v>
      </c>
      <c r="AR76" s="162" t="s">
        <v>2897</v>
      </c>
      <c r="AS76" s="162"/>
      <c r="AT76" s="161"/>
      <c r="AU76" s="89">
        <f>ROUND(L69*X78,0)-AQ76</f>
        <v>422</v>
      </c>
      <c r="AV76" s="9"/>
    </row>
    <row r="77" spans="1:48" ht="14.25" customHeight="1" x14ac:dyDescent="0.3">
      <c r="A77" s="6">
        <v>22</v>
      </c>
      <c r="B77" s="154" t="s">
        <v>366</v>
      </c>
      <c r="C77" s="49" t="s">
        <v>3512</v>
      </c>
      <c r="D77" s="108"/>
      <c r="E77" s="109"/>
      <c r="F77" s="109"/>
      <c r="G77" s="41"/>
      <c r="H77" s="1"/>
      <c r="I77" s="1"/>
      <c r="J77" s="159"/>
      <c r="K77" s="173"/>
      <c r="L77" s="160"/>
      <c r="M77" s="159"/>
      <c r="N77" s="159"/>
      <c r="O77" s="159"/>
      <c r="P77" s="1"/>
      <c r="Q77" s="40"/>
      <c r="R77" s="58" t="s">
        <v>2231</v>
      </c>
      <c r="S77" s="58"/>
      <c r="T77" s="58"/>
      <c r="U77" s="58"/>
      <c r="V77" s="58"/>
      <c r="W77" s="58"/>
      <c r="X77" s="158"/>
      <c r="Y77" s="74"/>
      <c r="Z77" s="304" t="s">
        <v>2230</v>
      </c>
      <c r="AA77" s="305"/>
      <c r="AB77" s="305"/>
      <c r="AC77" s="305"/>
      <c r="AD77" s="305"/>
      <c r="AE77" s="306"/>
      <c r="AF77" s="45" t="s">
        <v>2244</v>
      </c>
      <c r="AG77" s="46"/>
      <c r="AH77" s="46"/>
      <c r="AI77" s="46"/>
      <c r="AJ77" s="46"/>
      <c r="AK77" s="46"/>
      <c r="AL77" s="46"/>
      <c r="AM77" s="46"/>
      <c r="AN77" s="46"/>
      <c r="AO77" s="50" t="s">
        <v>2224</v>
      </c>
      <c r="AP77" s="25">
        <v>0.7</v>
      </c>
      <c r="AQ77" s="157"/>
      <c r="AR77" s="156"/>
      <c r="AS77" s="156"/>
      <c r="AT77" s="155"/>
      <c r="AU77" s="89">
        <f>ROUND(ROUND(L69*X78,0)*AP77,0)-AQ76</f>
        <v>294</v>
      </c>
      <c r="AV77" s="9"/>
    </row>
    <row r="78" spans="1:48" ht="14.25" customHeight="1" x14ac:dyDescent="0.3">
      <c r="A78" s="6">
        <v>22</v>
      </c>
      <c r="B78" s="154" t="s">
        <v>365</v>
      </c>
      <c r="C78" s="49" t="s">
        <v>3511</v>
      </c>
      <c r="D78" s="108"/>
      <c r="E78" s="109"/>
      <c r="F78" s="109"/>
      <c r="G78" s="41"/>
      <c r="H78" s="1"/>
      <c r="I78" s="1"/>
      <c r="J78" s="159"/>
      <c r="K78" s="173"/>
      <c r="L78" s="160"/>
      <c r="M78" s="159"/>
      <c r="N78" s="159"/>
      <c r="O78" s="159"/>
      <c r="P78" s="1"/>
      <c r="Q78" s="40"/>
      <c r="R78" s="7"/>
      <c r="S78" s="7"/>
      <c r="T78" s="7"/>
      <c r="U78" s="7"/>
      <c r="V78" s="7"/>
      <c r="W78" s="107" t="s">
        <v>2224</v>
      </c>
      <c r="X78" s="150">
        <v>0.96499999999999997</v>
      </c>
      <c r="Y78" s="149"/>
      <c r="Z78" s="307"/>
      <c r="AA78" s="308"/>
      <c r="AB78" s="308"/>
      <c r="AC78" s="308"/>
      <c r="AD78" s="308"/>
      <c r="AE78" s="309"/>
      <c r="AF78" s="62" t="s">
        <v>2248</v>
      </c>
      <c r="AG78" s="62"/>
      <c r="AH78" s="62"/>
      <c r="AI78" s="62"/>
      <c r="AJ78" s="62"/>
      <c r="AK78" s="62"/>
      <c r="AL78" s="62"/>
      <c r="AM78" s="62"/>
      <c r="AN78" s="62"/>
      <c r="AO78" s="50" t="s">
        <v>2224</v>
      </c>
      <c r="AP78" s="25">
        <v>0.5</v>
      </c>
      <c r="AQ78" s="172"/>
      <c r="AR78" s="146"/>
      <c r="AS78" s="146"/>
      <c r="AT78" s="145"/>
      <c r="AU78" s="89">
        <f>ROUND(ROUND(L69*X78,0)*AP78,0)-AQ76</f>
        <v>209</v>
      </c>
      <c r="AV78" s="9"/>
    </row>
    <row r="79" spans="1:48" ht="14.25" customHeight="1" x14ac:dyDescent="0.3">
      <c r="A79" s="6">
        <v>22</v>
      </c>
      <c r="B79" s="154">
        <v>4781</v>
      </c>
      <c r="C79" s="49" t="s">
        <v>3510</v>
      </c>
      <c r="D79" s="108"/>
      <c r="E79" s="109"/>
      <c r="F79" s="109"/>
      <c r="G79" s="298" t="s">
        <v>2946</v>
      </c>
      <c r="H79" s="299"/>
      <c r="I79" s="299"/>
      <c r="J79" s="300"/>
      <c r="K79" s="47" t="s">
        <v>2920</v>
      </c>
      <c r="L79" s="164"/>
      <c r="M79" s="165"/>
      <c r="N79" s="165"/>
      <c r="O79" s="165"/>
      <c r="P79" s="30"/>
      <c r="Q79" s="48"/>
      <c r="R79" s="30"/>
      <c r="S79" s="50"/>
      <c r="T79" s="50"/>
      <c r="U79" s="50"/>
      <c r="V79" s="50"/>
      <c r="W79" s="50"/>
      <c r="X79" s="52"/>
      <c r="Y79" s="171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2"/>
      <c r="AQ79" s="187"/>
      <c r="AR79" s="165"/>
      <c r="AS79" s="165"/>
      <c r="AT79" s="175"/>
      <c r="AU79" s="89">
        <f>ROUND(L81,0)</f>
        <v>427</v>
      </c>
      <c r="AV79" s="9"/>
    </row>
    <row r="80" spans="1:48" ht="14.25" customHeight="1" x14ac:dyDescent="0.3">
      <c r="A80" s="6">
        <v>22</v>
      </c>
      <c r="B80" s="154">
        <v>4782</v>
      </c>
      <c r="C80" s="49" t="s">
        <v>3509</v>
      </c>
      <c r="D80" s="108"/>
      <c r="E80" s="109"/>
      <c r="F80" s="109"/>
      <c r="G80" s="301"/>
      <c r="H80" s="302"/>
      <c r="I80" s="302"/>
      <c r="J80" s="303"/>
      <c r="K80" s="173"/>
      <c r="L80" s="160"/>
      <c r="M80" s="159"/>
      <c r="N80" s="159"/>
      <c r="O80" s="159"/>
      <c r="P80" s="159"/>
      <c r="Q80" s="40"/>
      <c r="R80" s="1"/>
      <c r="S80" s="58"/>
      <c r="T80" s="58"/>
      <c r="U80" s="58"/>
      <c r="V80" s="58"/>
      <c r="W80" s="58"/>
      <c r="X80" s="158"/>
      <c r="Y80" s="74"/>
      <c r="Z80" s="304" t="s">
        <v>2230</v>
      </c>
      <c r="AA80" s="305"/>
      <c r="AB80" s="305"/>
      <c r="AC80" s="305"/>
      <c r="AD80" s="305"/>
      <c r="AE80" s="306"/>
      <c r="AF80" s="45" t="s">
        <v>2244</v>
      </c>
      <c r="AG80" s="46"/>
      <c r="AH80" s="46"/>
      <c r="AI80" s="46"/>
      <c r="AJ80" s="46"/>
      <c r="AK80" s="46"/>
      <c r="AL80" s="46"/>
      <c r="AM80" s="46"/>
      <c r="AN80" s="46"/>
      <c r="AO80" s="50" t="s">
        <v>2224</v>
      </c>
      <c r="AP80" s="25">
        <v>0.7</v>
      </c>
      <c r="AQ80" s="67"/>
      <c r="AR80" s="159"/>
      <c r="AS80" s="159"/>
      <c r="AT80" s="203"/>
      <c r="AU80" s="89">
        <f>ROUND(L81*AP80,0)</f>
        <v>299</v>
      </c>
      <c r="AV80" s="9"/>
    </row>
    <row r="81" spans="1:48" ht="14.25" customHeight="1" x14ac:dyDescent="0.3">
      <c r="A81" s="6">
        <v>22</v>
      </c>
      <c r="B81" s="154" t="s">
        <v>364</v>
      </c>
      <c r="C81" s="49" t="s">
        <v>3508</v>
      </c>
      <c r="D81" s="108"/>
      <c r="E81" s="109"/>
      <c r="F81" s="109"/>
      <c r="G81" s="301"/>
      <c r="H81" s="302"/>
      <c r="I81" s="302"/>
      <c r="J81" s="303"/>
      <c r="K81" s="173"/>
      <c r="L81" s="174">
        <v>427</v>
      </c>
      <c r="M81" s="1" t="s">
        <v>1860</v>
      </c>
      <c r="N81" s="159"/>
      <c r="O81" s="159"/>
      <c r="P81" s="1"/>
      <c r="Q81" s="40"/>
      <c r="R81" s="4"/>
      <c r="S81" s="7"/>
      <c r="T81" s="7"/>
      <c r="U81" s="7"/>
      <c r="V81" s="7"/>
      <c r="W81" s="7"/>
      <c r="X81" s="207"/>
      <c r="Y81" s="149"/>
      <c r="Z81" s="307"/>
      <c r="AA81" s="308"/>
      <c r="AB81" s="308"/>
      <c r="AC81" s="308"/>
      <c r="AD81" s="308"/>
      <c r="AE81" s="309"/>
      <c r="AF81" s="62" t="s">
        <v>2248</v>
      </c>
      <c r="AG81" s="62"/>
      <c r="AH81" s="62"/>
      <c r="AI81" s="62"/>
      <c r="AJ81" s="62"/>
      <c r="AK81" s="62"/>
      <c r="AL81" s="62"/>
      <c r="AM81" s="62"/>
      <c r="AN81" s="62"/>
      <c r="AO81" s="50" t="s">
        <v>2224</v>
      </c>
      <c r="AP81" s="25">
        <v>0.5</v>
      </c>
      <c r="AQ81" s="67"/>
      <c r="AR81" s="127"/>
      <c r="AS81" s="156"/>
      <c r="AT81" s="155"/>
      <c r="AU81" s="89">
        <f>ROUND(L81*AP81,0)</f>
        <v>214</v>
      </c>
      <c r="AV81" s="9"/>
    </row>
    <row r="82" spans="1:48" ht="14.25" customHeight="1" x14ac:dyDescent="0.3">
      <c r="A82" s="6">
        <v>22</v>
      </c>
      <c r="B82" s="154">
        <v>4783</v>
      </c>
      <c r="C82" s="49" t="s">
        <v>3507</v>
      </c>
      <c r="D82" s="108"/>
      <c r="E82" s="109"/>
      <c r="F82" s="109"/>
      <c r="G82" s="108"/>
      <c r="H82" s="109"/>
      <c r="I82" s="109"/>
      <c r="J82" s="110"/>
      <c r="K82" s="41"/>
      <c r="L82" s="33"/>
      <c r="M82" s="1"/>
      <c r="N82" s="1"/>
      <c r="O82" s="1"/>
      <c r="P82" s="159"/>
      <c r="Q82" s="40"/>
      <c r="R82" s="62" t="s">
        <v>2234</v>
      </c>
      <c r="S82" s="58"/>
      <c r="T82" s="58"/>
      <c r="U82" s="58"/>
      <c r="V82" s="58"/>
      <c r="W82" s="58"/>
      <c r="X82" s="158"/>
      <c r="Y82" s="74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168"/>
      <c r="AQ82" s="67"/>
      <c r="AR82" s="127"/>
      <c r="AS82" s="156"/>
      <c r="AT82" s="155"/>
      <c r="AU82" s="89">
        <f>ROUND(L81*X84,0)</f>
        <v>412</v>
      </c>
      <c r="AV82" s="9"/>
    </row>
    <row r="83" spans="1:48" ht="14.25" customHeight="1" x14ac:dyDescent="0.3">
      <c r="A83" s="6">
        <v>22</v>
      </c>
      <c r="B83" s="154">
        <v>4784</v>
      </c>
      <c r="C83" s="49" t="s">
        <v>3506</v>
      </c>
      <c r="D83" s="108"/>
      <c r="E83" s="109"/>
      <c r="F83" s="109"/>
      <c r="G83" s="41"/>
      <c r="H83" s="1"/>
      <c r="I83" s="1"/>
      <c r="J83" s="1"/>
      <c r="K83" s="173"/>
      <c r="L83" s="160"/>
      <c r="M83" s="159"/>
      <c r="N83" s="159"/>
      <c r="O83" s="1"/>
      <c r="P83" s="159"/>
      <c r="Q83" s="40"/>
      <c r="R83" s="58" t="s">
        <v>2231</v>
      </c>
      <c r="S83" s="58"/>
      <c r="T83" s="58"/>
      <c r="U83" s="58"/>
      <c r="V83" s="58"/>
      <c r="W83" s="58"/>
      <c r="X83" s="158"/>
      <c r="Y83" s="74"/>
      <c r="Z83" s="304" t="s">
        <v>2230</v>
      </c>
      <c r="AA83" s="305"/>
      <c r="AB83" s="305"/>
      <c r="AC83" s="305"/>
      <c r="AD83" s="305"/>
      <c r="AE83" s="306"/>
      <c r="AF83" s="45" t="s">
        <v>2244</v>
      </c>
      <c r="AG83" s="46"/>
      <c r="AH83" s="46"/>
      <c r="AI83" s="46"/>
      <c r="AJ83" s="46"/>
      <c r="AK83" s="46"/>
      <c r="AL83" s="46"/>
      <c r="AM83" s="46"/>
      <c r="AN83" s="46"/>
      <c r="AO83" s="50" t="s">
        <v>2224</v>
      </c>
      <c r="AP83" s="25">
        <v>0.7</v>
      </c>
      <c r="AQ83" s="208"/>
      <c r="AR83" s="159"/>
      <c r="AS83" s="159"/>
      <c r="AT83" s="161"/>
      <c r="AU83" s="89">
        <f>ROUND(ROUND(L81*X84,0)*AP83,0)</f>
        <v>288</v>
      </c>
      <c r="AV83" s="9"/>
    </row>
    <row r="84" spans="1:48" ht="14.25" customHeight="1" x14ac:dyDescent="0.3">
      <c r="A84" s="6">
        <v>22</v>
      </c>
      <c r="B84" s="154" t="s">
        <v>363</v>
      </c>
      <c r="C84" s="49" t="s">
        <v>3505</v>
      </c>
      <c r="D84" s="108"/>
      <c r="E84" s="109"/>
      <c r="F84" s="109"/>
      <c r="G84" s="41"/>
      <c r="H84" s="1"/>
      <c r="I84" s="1"/>
      <c r="J84" s="1"/>
      <c r="K84" s="173"/>
      <c r="L84" s="160"/>
      <c r="M84" s="159"/>
      <c r="N84" s="159"/>
      <c r="O84" s="1"/>
      <c r="P84" s="159"/>
      <c r="Q84" s="40"/>
      <c r="R84" s="7"/>
      <c r="S84" s="7"/>
      <c r="T84" s="7"/>
      <c r="U84" s="7"/>
      <c r="V84" s="7"/>
      <c r="W84" s="107" t="s">
        <v>2224</v>
      </c>
      <c r="X84" s="150">
        <v>0.96499999999999997</v>
      </c>
      <c r="Y84" s="149"/>
      <c r="Z84" s="307"/>
      <c r="AA84" s="308"/>
      <c r="AB84" s="308"/>
      <c r="AC84" s="308"/>
      <c r="AD84" s="308"/>
      <c r="AE84" s="309"/>
      <c r="AF84" s="62" t="s">
        <v>2248</v>
      </c>
      <c r="AG84" s="62"/>
      <c r="AH84" s="62"/>
      <c r="AI84" s="62"/>
      <c r="AJ84" s="62"/>
      <c r="AK84" s="62"/>
      <c r="AL84" s="62"/>
      <c r="AM84" s="62"/>
      <c r="AN84" s="62"/>
      <c r="AO84" s="50" t="s">
        <v>2224</v>
      </c>
      <c r="AP84" s="25">
        <v>0.5</v>
      </c>
      <c r="AQ84" s="13"/>
      <c r="AR84" s="107"/>
      <c r="AS84" s="146"/>
      <c r="AT84" s="145"/>
      <c r="AU84" s="89">
        <f>ROUND(ROUND(L81*X84,0)*AP84,0)</f>
        <v>206</v>
      </c>
      <c r="AV84" s="9"/>
    </row>
    <row r="85" spans="1:48" ht="14.25" customHeight="1" x14ac:dyDescent="0.3">
      <c r="A85" s="6">
        <v>22</v>
      </c>
      <c r="B85" s="154" t="s">
        <v>362</v>
      </c>
      <c r="C85" s="49" t="s">
        <v>3504</v>
      </c>
      <c r="D85" s="108"/>
      <c r="E85" s="109"/>
      <c r="F85" s="109"/>
      <c r="G85" s="55"/>
      <c r="H85" s="54"/>
      <c r="I85" s="54"/>
      <c r="J85" s="54"/>
      <c r="K85" s="41"/>
      <c r="L85" s="160"/>
      <c r="M85" s="159"/>
      <c r="N85" s="159"/>
      <c r="O85" s="159"/>
      <c r="P85" s="1"/>
      <c r="Q85" s="40"/>
      <c r="R85" s="30"/>
      <c r="S85" s="50"/>
      <c r="T85" s="50"/>
      <c r="U85" s="50"/>
      <c r="V85" s="50"/>
      <c r="W85" s="50"/>
      <c r="X85" s="52"/>
      <c r="Y85" s="171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2"/>
      <c r="AQ85" s="310" t="s">
        <v>2255</v>
      </c>
      <c r="AR85" s="311"/>
      <c r="AS85" s="311"/>
      <c r="AT85" s="312"/>
      <c r="AU85" s="89">
        <f>ROUND(L81,0)-AQ88</f>
        <v>422</v>
      </c>
      <c r="AV85" s="9"/>
    </row>
    <row r="86" spans="1:48" ht="14.25" customHeight="1" x14ac:dyDescent="0.3">
      <c r="A86" s="6">
        <v>22</v>
      </c>
      <c r="B86" s="154" t="s">
        <v>361</v>
      </c>
      <c r="C86" s="49" t="s">
        <v>3503</v>
      </c>
      <c r="D86" s="108"/>
      <c r="E86" s="109"/>
      <c r="F86" s="109"/>
      <c r="G86" s="55"/>
      <c r="H86" s="54"/>
      <c r="I86" s="54"/>
      <c r="J86" s="54"/>
      <c r="K86" s="173"/>
      <c r="L86" s="160"/>
      <c r="M86" s="159"/>
      <c r="N86" s="159"/>
      <c r="O86" s="159"/>
      <c r="P86" s="159"/>
      <c r="Q86" s="40"/>
      <c r="R86" s="1"/>
      <c r="S86" s="58"/>
      <c r="T86" s="58"/>
      <c r="U86" s="58"/>
      <c r="V86" s="58"/>
      <c r="W86" s="58"/>
      <c r="X86" s="158"/>
      <c r="Y86" s="74"/>
      <c r="Z86" s="304" t="s">
        <v>2230</v>
      </c>
      <c r="AA86" s="305"/>
      <c r="AB86" s="305"/>
      <c r="AC86" s="305"/>
      <c r="AD86" s="305"/>
      <c r="AE86" s="306"/>
      <c r="AF86" s="45" t="s">
        <v>2244</v>
      </c>
      <c r="AG86" s="46"/>
      <c r="AH86" s="46"/>
      <c r="AI86" s="46"/>
      <c r="AJ86" s="46"/>
      <c r="AK86" s="46"/>
      <c r="AL86" s="46"/>
      <c r="AM86" s="46"/>
      <c r="AN86" s="46"/>
      <c r="AO86" s="50" t="s">
        <v>2224</v>
      </c>
      <c r="AP86" s="25">
        <v>0.7</v>
      </c>
      <c r="AQ86" s="313"/>
      <c r="AR86" s="314"/>
      <c r="AS86" s="314"/>
      <c r="AT86" s="315"/>
      <c r="AU86" s="89">
        <f>ROUND(L81*AP86,0)-AQ88</f>
        <v>294</v>
      </c>
      <c r="AV86" s="9"/>
    </row>
    <row r="87" spans="1:48" ht="14.25" customHeight="1" x14ac:dyDescent="0.3">
      <c r="A87" s="6">
        <v>22</v>
      </c>
      <c r="B87" s="154" t="s">
        <v>360</v>
      </c>
      <c r="C87" s="49" t="s">
        <v>3502</v>
      </c>
      <c r="D87" s="108"/>
      <c r="E87" s="109"/>
      <c r="F87" s="109"/>
      <c r="G87" s="55"/>
      <c r="H87" s="54"/>
      <c r="I87" s="54"/>
      <c r="J87" s="54"/>
      <c r="K87" s="173"/>
      <c r="L87" s="196"/>
      <c r="M87" s="1"/>
      <c r="N87" s="159"/>
      <c r="O87" s="159"/>
      <c r="P87" s="1"/>
      <c r="Q87" s="40"/>
      <c r="R87" s="4"/>
      <c r="S87" s="7"/>
      <c r="T87" s="7"/>
      <c r="U87" s="7"/>
      <c r="V87" s="7"/>
      <c r="W87" s="7"/>
      <c r="X87" s="207"/>
      <c r="Y87" s="149"/>
      <c r="Z87" s="307"/>
      <c r="AA87" s="308"/>
      <c r="AB87" s="308"/>
      <c r="AC87" s="308"/>
      <c r="AD87" s="308"/>
      <c r="AE87" s="309"/>
      <c r="AF87" s="62" t="s">
        <v>2248</v>
      </c>
      <c r="AG87" s="62"/>
      <c r="AH87" s="62"/>
      <c r="AI87" s="62"/>
      <c r="AJ87" s="62"/>
      <c r="AK87" s="62"/>
      <c r="AL87" s="62"/>
      <c r="AM87" s="62"/>
      <c r="AN87" s="62"/>
      <c r="AO87" s="50" t="s">
        <v>2224</v>
      </c>
      <c r="AP87" s="25">
        <v>0.5</v>
      </c>
      <c r="AQ87" s="313"/>
      <c r="AR87" s="314"/>
      <c r="AS87" s="314"/>
      <c r="AT87" s="315"/>
      <c r="AU87" s="89">
        <f>ROUND(L81*AP87,0)-AQ88</f>
        <v>209</v>
      </c>
      <c r="AV87" s="9"/>
    </row>
    <row r="88" spans="1:48" ht="14.25" customHeight="1" x14ac:dyDescent="0.3">
      <c r="A88" s="6">
        <v>22</v>
      </c>
      <c r="B88" s="154" t="s">
        <v>359</v>
      </c>
      <c r="C88" s="49" t="s">
        <v>3501</v>
      </c>
      <c r="D88" s="108"/>
      <c r="E88" s="109"/>
      <c r="F88" s="109"/>
      <c r="G88" s="55"/>
      <c r="H88" s="54"/>
      <c r="I88" s="54"/>
      <c r="J88" s="54"/>
      <c r="K88" s="41"/>
      <c r="L88" s="33"/>
      <c r="M88" s="1"/>
      <c r="N88" s="1"/>
      <c r="O88" s="1"/>
      <c r="P88" s="159"/>
      <c r="Q88" s="40"/>
      <c r="R88" s="62" t="s">
        <v>2234</v>
      </c>
      <c r="S88" s="58"/>
      <c r="T88" s="58"/>
      <c r="U88" s="58"/>
      <c r="V88" s="58"/>
      <c r="W88" s="58"/>
      <c r="X88" s="158"/>
      <c r="Y88" s="74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168"/>
      <c r="AQ88" s="163">
        <v>5</v>
      </c>
      <c r="AR88" s="162" t="s">
        <v>2897</v>
      </c>
      <c r="AS88" s="162"/>
      <c r="AT88" s="161"/>
      <c r="AU88" s="89">
        <f>ROUND(L81*X90,0)-AQ88</f>
        <v>407</v>
      </c>
      <c r="AV88" s="9"/>
    </row>
    <row r="89" spans="1:48" ht="14.25" customHeight="1" x14ac:dyDescent="0.3">
      <c r="A89" s="6">
        <v>22</v>
      </c>
      <c r="B89" s="154" t="s">
        <v>358</v>
      </c>
      <c r="C89" s="49" t="s">
        <v>3500</v>
      </c>
      <c r="D89" s="108"/>
      <c r="E89" s="109"/>
      <c r="F89" s="109"/>
      <c r="G89" s="41"/>
      <c r="H89" s="1"/>
      <c r="I89" s="1"/>
      <c r="J89" s="1"/>
      <c r="K89" s="173"/>
      <c r="L89" s="160"/>
      <c r="M89" s="159"/>
      <c r="N89" s="159"/>
      <c r="O89" s="1"/>
      <c r="P89" s="159"/>
      <c r="Q89" s="40"/>
      <c r="R89" s="58" t="s">
        <v>2231</v>
      </c>
      <c r="S89" s="58"/>
      <c r="T89" s="58"/>
      <c r="U89" s="58"/>
      <c r="V89" s="58"/>
      <c r="W89" s="58"/>
      <c r="X89" s="158"/>
      <c r="Y89" s="74"/>
      <c r="Z89" s="304" t="s">
        <v>2230</v>
      </c>
      <c r="AA89" s="305"/>
      <c r="AB89" s="305"/>
      <c r="AC89" s="305"/>
      <c r="AD89" s="305"/>
      <c r="AE89" s="306"/>
      <c r="AF89" s="45" t="s">
        <v>2244</v>
      </c>
      <c r="AG89" s="46"/>
      <c r="AH89" s="46"/>
      <c r="AI89" s="46"/>
      <c r="AJ89" s="46"/>
      <c r="AK89" s="46"/>
      <c r="AL89" s="46"/>
      <c r="AM89" s="46"/>
      <c r="AN89" s="46"/>
      <c r="AO89" s="50" t="s">
        <v>2224</v>
      </c>
      <c r="AP89" s="25">
        <v>0.7</v>
      </c>
      <c r="AQ89" s="157"/>
      <c r="AR89" s="156"/>
      <c r="AS89" s="156"/>
      <c r="AT89" s="155"/>
      <c r="AU89" s="89">
        <f>ROUND(ROUND(L81*X90,0)*AP89,0)-AQ88</f>
        <v>283</v>
      </c>
      <c r="AV89" s="9"/>
    </row>
    <row r="90" spans="1:48" ht="14.25" customHeight="1" x14ac:dyDescent="0.3">
      <c r="A90" s="6">
        <v>22</v>
      </c>
      <c r="B90" s="154" t="s">
        <v>357</v>
      </c>
      <c r="C90" s="49" t="s">
        <v>3499</v>
      </c>
      <c r="D90" s="108"/>
      <c r="E90" s="109"/>
      <c r="F90" s="109"/>
      <c r="G90" s="41"/>
      <c r="H90" s="1"/>
      <c r="I90" s="1"/>
      <c r="J90" s="1"/>
      <c r="K90" s="153"/>
      <c r="L90" s="183"/>
      <c r="M90" s="152"/>
      <c r="N90" s="152"/>
      <c r="O90" s="4"/>
      <c r="P90" s="152"/>
      <c r="Q90" s="17"/>
      <c r="R90" s="7"/>
      <c r="S90" s="7"/>
      <c r="T90" s="7"/>
      <c r="U90" s="7"/>
      <c r="V90" s="7"/>
      <c r="W90" s="107" t="s">
        <v>2224</v>
      </c>
      <c r="X90" s="150">
        <v>0.96499999999999997</v>
      </c>
      <c r="Y90" s="149"/>
      <c r="Z90" s="307"/>
      <c r="AA90" s="308"/>
      <c r="AB90" s="308"/>
      <c r="AC90" s="308"/>
      <c r="AD90" s="308"/>
      <c r="AE90" s="309"/>
      <c r="AF90" s="62" t="s">
        <v>2248</v>
      </c>
      <c r="AG90" s="62"/>
      <c r="AH90" s="62"/>
      <c r="AI90" s="62"/>
      <c r="AJ90" s="62"/>
      <c r="AK90" s="62"/>
      <c r="AL90" s="62"/>
      <c r="AM90" s="62"/>
      <c r="AN90" s="62"/>
      <c r="AO90" s="50" t="s">
        <v>2224</v>
      </c>
      <c r="AP90" s="25">
        <v>0.5</v>
      </c>
      <c r="AQ90" s="172"/>
      <c r="AR90" s="146"/>
      <c r="AS90" s="146"/>
      <c r="AT90" s="145"/>
      <c r="AU90" s="89">
        <f>ROUND(ROUND(L81*X90,0)*AP90,0)-AQ88</f>
        <v>201</v>
      </c>
      <c r="AV90" s="9"/>
    </row>
    <row r="91" spans="1:48" ht="14.25" customHeight="1" x14ac:dyDescent="0.3">
      <c r="A91" s="6">
        <v>22</v>
      </c>
      <c r="B91" s="154">
        <v>4785</v>
      </c>
      <c r="C91" s="49" t="s">
        <v>3498</v>
      </c>
      <c r="D91" s="108"/>
      <c r="E91" s="109"/>
      <c r="F91" s="109"/>
      <c r="G91" s="41"/>
      <c r="H91" s="1"/>
      <c r="I91" s="1"/>
      <c r="J91" s="159"/>
      <c r="K91" s="41" t="s">
        <v>2907</v>
      </c>
      <c r="L91" s="160"/>
      <c r="M91" s="159"/>
      <c r="N91" s="159"/>
      <c r="O91" s="159"/>
      <c r="P91" s="1"/>
      <c r="Q91" s="40"/>
      <c r="R91" s="30"/>
      <c r="S91" s="50"/>
      <c r="T91" s="50"/>
      <c r="U91" s="50"/>
      <c r="V91" s="50"/>
      <c r="W91" s="50"/>
      <c r="X91" s="52"/>
      <c r="Y91" s="171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2"/>
      <c r="AQ91" s="187"/>
      <c r="AR91" s="165"/>
      <c r="AS91" s="165"/>
      <c r="AT91" s="175"/>
      <c r="AU91" s="89">
        <f>ROUND(L93,0)</f>
        <v>427</v>
      </c>
      <c r="AV91" s="9"/>
    </row>
    <row r="92" spans="1:48" ht="14.25" customHeight="1" x14ac:dyDescent="0.3">
      <c r="A92" s="6">
        <v>22</v>
      </c>
      <c r="B92" s="154">
        <v>4786</v>
      </c>
      <c r="C92" s="49" t="s">
        <v>3497</v>
      </c>
      <c r="D92" s="108"/>
      <c r="E92" s="109"/>
      <c r="F92" s="109"/>
      <c r="G92" s="41"/>
      <c r="H92" s="1"/>
      <c r="I92" s="1"/>
      <c r="J92" s="159"/>
      <c r="K92" s="173"/>
      <c r="L92" s="160"/>
      <c r="M92" s="159"/>
      <c r="N92" s="159"/>
      <c r="O92" s="159"/>
      <c r="P92" s="159"/>
      <c r="Q92" s="40"/>
      <c r="R92" s="1"/>
      <c r="S92" s="58"/>
      <c r="T92" s="58"/>
      <c r="U92" s="58"/>
      <c r="V92" s="58"/>
      <c r="W92" s="58"/>
      <c r="X92" s="158"/>
      <c r="Y92" s="74"/>
      <c r="Z92" s="304" t="s">
        <v>2230</v>
      </c>
      <c r="AA92" s="305"/>
      <c r="AB92" s="305"/>
      <c r="AC92" s="305"/>
      <c r="AD92" s="305"/>
      <c r="AE92" s="306"/>
      <c r="AF92" s="45" t="s">
        <v>2244</v>
      </c>
      <c r="AG92" s="46"/>
      <c r="AH92" s="46"/>
      <c r="AI92" s="46"/>
      <c r="AJ92" s="46"/>
      <c r="AK92" s="46"/>
      <c r="AL92" s="46"/>
      <c r="AM92" s="46"/>
      <c r="AN92" s="46"/>
      <c r="AO92" s="50" t="s">
        <v>2224</v>
      </c>
      <c r="AP92" s="25">
        <v>0.7</v>
      </c>
      <c r="AQ92" s="67"/>
      <c r="AR92" s="159"/>
      <c r="AS92" s="159"/>
      <c r="AT92" s="203"/>
      <c r="AU92" s="89">
        <f>ROUND(L93*AP92,0)</f>
        <v>299</v>
      </c>
      <c r="AV92" s="9"/>
    </row>
    <row r="93" spans="1:48" ht="14.25" customHeight="1" x14ac:dyDescent="0.3">
      <c r="A93" s="6">
        <v>22</v>
      </c>
      <c r="B93" s="154" t="s">
        <v>356</v>
      </c>
      <c r="C93" s="49" t="s">
        <v>3496</v>
      </c>
      <c r="D93" s="108"/>
      <c r="E93" s="109"/>
      <c r="F93" s="109"/>
      <c r="G93" s="41"/>
      <c r="H93" s="1"/>
      <c r="I93" s="1"/>
      <c r="J93" s="159"/>
      <c r="K93" s="173"/>
      <c r="L93" s="174">
        <v>427</v>
      </c>
      <c r="M93" s="1" t="s">
        <v>1860</v>
      </c>
      <c r="N93" s="159"/>
      <c r="O93" s="159"/>
      <c r="P93" s="1"/>
      <c r="Q93" s="40"/>
      <c r="R93" s="4"/>
      <c r="S93" s="7"/>
      <c r="T93" s="7"/>
      <c r="U93" s="7"/>
      <c r="V93" s="7"/>
      <c r="W93" s="7"/>
      <c r="X93" s="207"/>
      <c r="Y93" s="149"/>
      <c r="Z93" s="307"/>
      <c r="AA93" s="308"/>
      <c r="AB93" s="308"/>
      <c r="AC93" s="308"/>
      <c r="AD93" s="308"/>
      <c r="AE93" s="309"/>
      <c r="AF93" s="62" t="s">
        <v>2248</v>
      </c>
      <c r="AG93" s="62"/>
      <c r="AH93" s="62"/>
      <c r="AI93" s="62"/>
      <c r="AJ93" s="62"/>
      <c r="AK93" s="62"/>
      <c r="AL93" s="62"/>
      <c r="AM93" s="62"/>
      <c r="AN93" s="62"/>
      <c r="AO93" s="50" t="s">
        <v>2224</v>
      </c>
      <c r="AP93" s="25">
        <v>0.5</v>
      </c>
      <c r="AQ93" s="67"/>
      <c r="AR93" s="127"/>
      <c r="AS93" s="156"/>
      <c r="AT93" s="155"/>
      <c r="AU93" s="89">
        <f>ROUND(L93*AP93,0)</f>
        <v>214</v>
      </c>
      <c r="AV93" s="9"/>
    </row>
    <row r="94" spans="1:48" ht="14.25" customHeight="1" x14ac:dyDescent="0.3">
      <c r="A94" s="6">
        <v>22</v>
      </c>
      <c r="B94" s="154">
        <v>4787</v>
      </c>
      <c r="C94" s="49" t="s">
        <v>3495</v>
      </c>
      <c r="D94" s="108"/>
      <c r="E94" s="109"/>
      <c r="F94" s="109"/>
      <c r="G94" s="41"/>
      <c r="H94" s="1"/>
      <c r="I94" s="1"/>
      <c r="J94" s="159"/>
      <c r="K94" s="173"/>
      <c r="L94" s="160"/>
      <c r="M94" s="159"/>
      <c r="N94" s="159"/>
      <c r="O94" s="159"/>
      <c r="P94" s="1"/>
      <c r="Q94" s="40"/>
      <c r="R94" s="62" t="s">
        <v>2234</v>
      </c>
      <c r="S94" s="58"/>
      <c r="T94" s="58"/>
      <c r="U94" s="58"/>
      <c r="V94" s="58"/>
      <c r="W94" s="58"/>
      <c r="X94" s="158"/>
      <c r="Y94" s="74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168"/>
      <c r="AQ94" s="67"/>
      <c r="AR94" s="127"/>
      <c r="AS94" s="156"/>
      <c r="AT94" s="155"/>
      <c r="AU94" s="89">
        <f>ROUND(L93*X96,0)</f>
        <v>412</v>
      </c>
      <c r="AV94" s="9"/>
    </row>
    <row r="95" spans="1:48" ht="14.25" customHeight="1" x14ac:dyDescent="0.3">
      <c r="A95" s="6">
        <v>22</v>
      </c>
      <c r="B95" s="154">
        <v>4788</v>
      </c>
      <c r="C95" s="49" t="s">
        <v>3494</v>
      </c>
      <c r="D95" s="108"/>
      <c r="E95" s="109"/>
      <c r="F95" s="109"/>
      <c r="G95" s="41"/>
      <c r="H95" s="1"/>
      <c r="I95" s="1"/>
      <c r="J95" s="159"/>
      <c r="K95" s="173"/>
      <c r="L95" s="160"/>
      <c r="M95" s="159"/>
      <c r="N95" s="159"/>
      <c r="O95" s="159"/>
      <c r="P95" s="1"/>
      <c r="Q95" s="40"/>
      <c r="R95" s="58" t="s">
        <v>2231</v>
      </c>
      <c r="S95" s="58"/>
      <c r="T95" s="58"/>
      <c r="U95" s="58"/>
      <c r="V95" s="58"/>
      <c r="W95" s="58"/>
      <c r="X95" s="158"/>
      <c r="Y95" s="74"/>
      <c r="Z95" s="304" t="s">
        <v>2230</v>
      </c>
      <c r="AA95" s="305"/>
      <c r="AB95" s="305"/>
      <c r="AC95" s="305"/>
      <c r="AD95" s="305"/>
      <c r="AE95" s="306"/>
      <c r="AF95" s="45" t="s">
        <v>2244</v>
      </c>
      <c r="AG95" s="46"/>
      <c r="AH95" s="46"/>
      <c r="AI95" s="46"/>
      <c r="AJ95" s="46"/>
      <c r="AK95" s="46"/>
      <c r="AL95" s="46"/>
      <c r="AM95" s="46"/>
      <c r="AN95" s="46"/>
      <c r="AO95" s="50" t="s">
        <v>2224</v>
      </c>
      <c r="AP95" s="25">
        <v>0.7</v>
      </c>
      <c r="AQ95" s="208"/>
      <c r="AR95" s="159"/>
      <c r="AS95" s="159"/>
      <c r="AT95" s="161"/>
      <c r="AU95" s="89">
        <f>ROUND(ROUND(L93*X96,0)*AP95,0)</f>
        <v>288</v>
      </c>
      <c r="AV95" s="9"/>
    </row>
    <row r="96" spans="1:48" ht="14.25" customHeight="1" x14ac:dyDescent="0.3">
      <c r="A96" s="6">
        <v>22</v>
      </c>
      <c r="B96" s="154" t="s">
        <v>355</v>
      </c>
      <c r="C96" s="49" t="s">
        <v>3493</v>
      </c>
      <c r="D96" s="108"/>
      <c r="E96" s="109"/>
      <c r="F96" s="109"/>
      <c r="G96" s="41"/>
      <c r="H96" s="1"/>
      <c r="I96" s="1"/>
      <c r="J96" s="159"/>
      <c r="K96" s="173"/>
      <c r="L96" s="160"/>
      <c r="M96" s="159"/>
      <c r="N96" s="159"/>
      <c r="O96" s="159"/>
      <c r="P96" s="1"/>
      <c r="Q96" s="40"/>
      <c r="R96" s="7"/>
      <c r="S96" s="7"/>
      <c r="T96" s="7"/>
      <c r="U96" s="7"/>
      <c r="V96" s="7"/>
      <c r="W96" s="107" t="s">
        <v>2224</v>
      </c>
      <c r="X96" s="150">
        <v>0.96499999999999997</v>
      </c>
      <c r="Y96" s="149"/>
      <c r="Z96" s="307"/>
      <c r="AA96" s="308"/>
      <c r="AB96" s="308"/>
      <c r="AC96" s="308"/>
      <c r="AD96" s="308"/>
      <c r="AE96" s="309"/>
      <c r="AF96" s="62" t="s">
        <v>2248</v>
      </c>
      <c r="AG96" s="62"/>
      <c r="AH96" s="62"/>
      <c r="AI96" s="62"/>
      <c r="AJ96" s="62"/>
      <c r="AK96" s="62"/>
      <c r="AL96" s="62"/>
      <c r="AM96" s="62"/>
      <c r="AN96" s="62"/>
      <c r="AO96" s="50" t="s">
        <v>2224</v>
      </c>
      <c r="AP96" s="25">
        <v>0.5</v>
      </c>
      <c r="AQ96" s="13"/>
      <c r="AR96" s="107"/>
      <c r="AS96" s="146"/>
      <c r="AT96" s="145"/>
      <c r="AU96" s="89">
        <f>ROUND(ROUND(L93*X96,0)*AP96,0)</f>
        <v>206</v>
      </c>
      <c r="AV96" s="9"/>
    </row>
    <row r="97" spans="1:48" ht="14.25" customHeight="1" x14ac:dyDescent="0.3">
      <c r="A97" s="6">
        <v>22</v>
      </c>
      <c r="B97" s="154" t="s">
        <v>354</v>
      </c>
      <c r="C97" s="49" t="s">
        <v>3492</v>
      </c>
      <c r="D97" s="108"/>
      <c r="E97" s="109"/>
      <c r="F97" s="109"/>
      <c r="G97" s="41"/>
      <c r="H97" s="1"/>
      <c r="I97" s="1"/>
      <c r="J97" s="159"/>
      <c r="K97" s="41"/>
      <c r="L97" s="160"/>
      <c r="M97" s="159"/>
      <c r="N97" s="159"/>
      <c r="O97" s="159"/>
      <c r="P97" s="1"/>
      <c r="Q97" s="40"/>
      <c r="R97" s="30"/>
      <c r="S97" s="50"/>
      <c r="T97" s="50"/>
      <c r="U97" s="50"/>
      <c r="V97" s="50"/>
      <c r="W97" s="50"/>
      <c r="X97" s="52"/>
      <c r="Y97" s="171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2"/>
      <c r="AQ97" s="310" t="s">
        <v>2255</v>
      </c>
      <c r="AR97" s="311"/>
      <c r="AS97" s="311"/>
      <c r="AT97" s="312"/>
      <c r="AU97" s="89">
        <f>ROUND(L93,0)-AQ100</f>
        <v>422</v>
      </c>
      <c r="AV97" s="9"/>
    </row>
    <row r="98" spans="1:48" ht="14.25" customHeight="1" x14ac:dyDescent="0.3">
      <c r="A98" s="6">
        <v>22</v>
      </c>
      <c r="B98" s="154" t="s">
        <v>353</v>
      </c>
      <c r="C98" s="49" t="s">
        <v>3491</v>
      </c>
      <c r="D98" s="108"/>
      <c r="E98" s="109"/>
      <c r="F98" s="109"/>
      <c r="G98" s="41"/>
      <c r="H98" s="1"/>
      <c r="I98" s="1"/>
      <c r="J98" s="159"/>
      <c r="K98" s="173"/>
      <c r="L98" s="160"/>
      <c r="M98" s="159"/>
      <c r="N98" s="159"/>
      <c r="O98" s="159"/>
      <c r="P98" s="159"/>
      <c r="Q98" s="40"/>
      <c r="R98" s="1"/>
      <c r="S98" s="58"/>
      <c r="T98" s="58"/>
      <c r="U98" s="58"/>
      <c r="V98" s="58"/>
      <c r="W98" s="58"/>
      <c r="X98" s="158"/>
      <c r="Y98" s="74"/>
      <c r="Z98" s="304" t="s">
        <v>2230</v>
      </c>
      <c r="AA98" s="305"/>
      <c r="AB98" s="305"/>
      <c r="AC98" s="305"/>
      <c r="AD98" s="305"/>
      <c r="AE98" s="306"/>
      <c r="AF98" s="45" t="s">
        <v>2244</v>
      </c>
      <c r="AG98" s="46"/>
      <c r="AH98" s="46"/>
      <c r="AI98" s="46"/>
      <c r="AJ98" s="46"/>
      <c r="AK98" s="46"/>
      <c r="AL98" s="46"/>
      <c r="AM98" s="46"/>
      <c r="AN98" s="46"/>
      <c r="AO98" s="50" t="s">
        <v>2224</v>
      </c>
      <c r="AP98" s="25">
        <v>0.7</v>
      </c>
      <c r="AQ98" s="313"/>
      <c r="AR98" s="314"/>
      <c r="AS98" s="314"/>
      <c r="AT98" s="315"/>
      <c r="AU98" s="89">
        <f>ROUND(L93*AP98,0)-AQ100</f>
        <v>294</v>
      </c>
      <c r="AV98" s="9"/>
    </row>
    <row r="99" spans="1:48" ht="14.25" customHeight="1" x14ac:dyDescent="0.3">
      <c r="A99" s="6">
        <v>22</v>
      </c>
      <c r="B99" s="154" t="s">
        <v>352</v>
      </c>
      <c r="C99" s="49" t="s">
        <v>3490</v>
      </c>
      <c r="D99" s="108"/>
      <c r="E99" s="109"/>
      <c r="F99" s="109"/>
      <c r="G99" s="41"/>
      <c r="H99" s="1"/>
      <c r="I99" s="1"/>
      <c r="J99" s="159"/>
      <c r="K99" s="173"/>
      <c r="L99" s="196"/>
      <c r="M99" s="1"/>
      <c r="N99" s="159"/>
      <c r="O99" s="159"/>
      <c r="P99" s="1"/>
      <c r="Q99" s="40"/>
      <c r="R99" s="4"/>
      <c r="S99" s="7"/>
      <c r="T99" s="7"/>
      <c r="U99" s="7"/>
      <c r="V99" s="7"/>
      <c r="W99" s="7"/>
      <c r="X99" s="207"/>
      <c r="Y99" s="149"/>
      <c r="Z99" s="307"/>
      <c r="AA99" s="308"/>
      <c r="AB99" s="308"/>
      <c r="AC99" s="308"/>
      <c r="AD99" s="308"/>
      <c r="AE99" s="309"/>
      <c r="AF99" s="62" t="s">
        <v>2248</v>
      </c>
      <c r="AG99" s="62"/>
      <c r="AH99" s="62"/>
      <c r="AI99" s="62"/>
      <c r="AJ99" s="62"/>
      <c r="AK99" s="62"/>
      <c r="AL99" s="62"/>
      <c r="AM99" s="62"/>
      <c r="AN99" s="62"/>
      <c r="AO99" s="50" t="s">
        <v>2224</v>
      </c>
      <c r="AP99" s="25">
        <v>0.5</v>
      </c>
      <c r="AQ99" s="313"/>
      <c r="AR99" s="314"/>
      <c r="AS99" s="314"/>
      <c r="AT99" s="315"/>
      <c r="AU99" s="89">
        <f>ROUND(L93*AP99,0)-AQ100</f>
        <v>209</v>
      </c>
      <c r="AV99" s="9"/>
    </row>
    <row r="100" spans="1:48" ht="14.25" customHeight="1" x14ac:dyDescent="0.3">
      <c r="A100" s="6">
        <v>22</v>
      </c>
      <c r="B100" s="154" t="s">
        <v>351</v>
      </c>
      <c r="C100" s="49" t="s">
        <v>3489</v>
      </c>
      <c r="D100" s="108"/>
      <c r="E100" s="109"/>
      <c r="F100" s="109"/>
      <c r="G100" s="41"/>
      <c r="H100" s="1"/>
      <c r="I100" s="1"/>
      <c r="J100" s="159"/>
      <c r="K100" s="173"/>
      <c r="L100" s="160"/>
      <c r="M100" s="159"/>
      <c r="N100" s="159"/>
      <c r="O100" s="159"/>
      <c r="P100" s="1"/>
      <c r="Q100" s="40"/>
      <c r="R100" s="62" t="s">
        <v>2234</v>
      </c>
      <c r="S100" s="58"/>
      <c r="T100" s="58"/>
      <c r="U100" s="58"/>
      <c r="V100" s="58"/>
      <c r="W100" s="58"/>
      <c r="X100" s="158"/>
      <c r="Y100" s="74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168"/>
      <c r="AQ100" s="163">
        <v>5</v>
      </c>
      <c r="AR100" s="162" t="s">
        <v>2897</v>
      </c>
      <c r="AS100" s="162"/>
      <c r="AT100" s="161"/>
      <c r="AU100" s="89">
        <f>ROUND(L93*X102,0)-AQ100</f>
        <v>407</v>
      </c>
      <c r="AV100" s="9"/>
    </row>
    <row r="101" spans="1:48" ht="14.25" customHeight="1" x14ac:dyDescent="0.3">
      <c r="A101" s="6">
        <v>22</v>
      </c>
      <c r="B101" s="154" t="s">
        <v>350</v>
      </c>
      <c r="C101" s="49" t="s">
        <v>3488</v>
      </c>
      <c r="D101" s="108"/>
      <c r="E101" s="109"/>
      <c r="F101" s="109"/>
      <c r="G101" s="41"/>
      <c r="H101" s="1"/>
      <c r="I101" s="1"/>
      <c r="J101" s="159"/>
      <c r="K101" s="173"/>
      <c r="L101" s="160"/>
      <c r="M101" s="159"/>
      <c r="N101" s="159"/>
      <c r="O101" s="159"/>
      <c r="P101" s="1"/>
      <c r="Q101" s="40"/>
      <c r="R101" s="58" t="s">
        <v>2231</v>
      </c>
      <c r="S101" s="58"/>
      <c r="T101" s="58"/>
      <c r="U101" s="58"/>
      <c r="V101" s="58"/>
      <c r="W101" s="58"/>
      <c r="X101" s="158"/>
      <c r="Y101" s="74"/>
      <c r="Z101" s="304" t="s">
        <v>2230</v>
      </c>
      <c r="AA101" s="305"/>
      <c r="AB101" s="305"/>
      <c r="AC101" s="305"/>
      <c r="AD101" s="305"/>
      <c r="AE101" s="306"/>
      <c r="AF101" s="45" t="s">
        <v>2244</v>
      </c>
      <c r="AG101" s="46"/>
      <c r="AH101" s="46"/>
      <c r="AI101" s="46"/>
      <c r="AJ101" s="46"/>
      <c r="AK101" s="46"/>
      <c r="AL101" s="46"/>
      <c r="AM101" s="46"/>
      <c r="AN101" s="46"/>
      <c r="AO101" s="50" t="s">
        <v>2224</v>
      </c>
      <c r="AP101" s="25">
        <v>0.7</v>
      </c>
      <c r="AQ101" s="157"/>
      <c r="AR101" s="156"/>
      <c r="AS101" s="156"/>
      <c r="AT101" s="155"/>
      <c r="AU101" s="89">
        <f>ROUND(ROUND(L93*X102,0)*AP101,0)-AQ100</f>
        <v>283</v>
      </c>
      <c r="AV101" s="9"/>
    </row>
    <row r="102" spans="1:48" ht="14.25" customHeight="1" x14ac:dyDescent="0.3">
      <c r="A102" s="6">
        <v>22</v>
      </c>
      <c r="B102" s="154" t="s">
        <v>349</v>
      </c>
      <c r="C102" s="49" t="s">
        <v>3487</v>
      </c>
      <c r="D102" s="108"/>
      <c r="E102" s="109"/>
      <c r="F102" s="109"/>
      <c r="G102" s="41"/>
      <c r="H102" s="1"/>
      <c r="I102" s="1"/>
      <c r="J102" s="159"/>
      <c r="K102" s="173"/>
      <c r="L102" s="160"/>
      <c r="M102" s="159"/>
      <c r="N102" s="159"/>
      <c r="O102" s="159"/>
      <c r="P102" s="1"/>
      <c r="Q102" s="40"/>
      <c r="R102" s="7"/>
      <c r="S102" s="7"/>
      <c r="T102" s="7"/>
      <c r="U102" s="7"/>
      <c r="V102" s="7"/>
      <c r="W102" s="107" t="s">
        <v>2224</v>
      </c>
      <c r="X102" s="150">
        <v>0.96499999999999997</v>
      </c>
      <c r="Y102" s="149"/>
      <c r="Z102" s="307"/>
      <c r="AA102" s="308"/>
      <c r="AB102" s="308"/>
      <c r="AC102" s="308"/>
      <c r="AD102" s="308"/>
      <c r="AE102" s="309"/>
      <c r="AF102" s="62" t="s">
        <v>2248</v>
      </c>
      <c r="AG102" s="62"/>
      <c r="AH102" s="62"/>
      <c r="AI102" s="62"/>
      <c r="AJ102" s="62"/>
      <c r="AK102" s="62"/>
      <c r="AL102" s="62"/>
      <c r="AM102" s="62"/>
      <c r="AN102" s="62"/>
      <c r="AO102" s="50" t="s">
        <v>2224</v>
      </c>
      <c r="AP102" s="25">
        <v>0.5</v>
      </c>
      <c r="AQ102" s="172"/>
      <c r="AR102" s="146"/>
      <c r="AS102" s="146"/>
      <c r="AT102" s="145"/>
      <c r="AU102" s="89">
        <f>ROUND(ROUND(L93*X102,0)*AP102,0)-AQ100</f>
        <v>201</v>
      </c>
      <c r="AV102" s="9"/>
    </row>
    <row r="103" spans="1:48" ht="14.25" customHeight="1" x14ac:dyDescent="0.3">
      <c r="A103" s="6">
        <v>22</v>
      </c>
      <c r="B103" s="154">
        <v>4791</v>
      </c>
      <c r="C103" s="49" t="s">
        <v>3486</v>
      </c>
      <c r="D103" s="108"/>
      <c r="E103" s="109"/>
      <c r="F103" s="109"/>
      <c r="G103" s="298" t="s">
        <v>2921</v>
      </c>
      <c r="H103" s="299"/>
      <c r="I103" s="299"/>
      <c r="J103" s="300"/>
      <c r="K103" s="47" t="s">
        <v>2920</v>
      </c>
      <c r="L103" s="164"/>
      <c r="M103" s="165"/>
      <c r="N103" s="165"/>
      <c r="O103" s="165"/>
      <c r="P103" s="30"/>
      <c r="Q103" s="48"/>
      <c r="R103" s="30"/>
      <c r="S103" s="50"/>
      <c r="T103" s="50"/>
      <c r="U103" s="50"/>
      <c r="V103" s="50"/>
      <c r="W103" s="50"/>
      <c r="X103" s="52"/>
      <c r="Y103" s="171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2"/>
      <c r="AQ103" s="187"/>
      <c r="AR103" s="165"/>
      <c r="AS103" s="165"/>
      <c r="AT103" s="175"/>
      <c r="AU103" s="89">
        <f>ROUND(L105,0)</f>
        <v>411</v>
      </c>
      <c r="AV103" s="9"/>
    </row>
    <row r="104" spans="1:48" ht="14.25" customHeight="1" x14ac:dyDescent="0.3">
      <c r="A104" s="6">
        <v>22</v>
      </c>
      <c r="B104" s="154">
        <v>4792</v>
      </c>
      <c r="C104" s="49" t="s">
        <v>3485</v>
      </c>
      <c r="D104" s="108"/>
      <c r="E104" s="109"/>
      <c r="F104" s="109"/>
      <c r="G104" s="301"/>
      <c r="H104" s="302"/>
      <c r="I104" s="302"/>
      <c r="J104" s="303"/>
      <c r="K104" s="173"/>
      <c r="L104" s="160"/>
      <c r="M104" s="159"/>
      <c r="N104" s="159"/>
      <c r="O104" s="159"/>
      <c r="P104" s="159"/>
      <c r="Q104" s="40"/>
      <c r="R104" s="1"/>
      <c r="S104" s="58"/>
      <c r="T104" s="58"/>
      <c r="U104" s="58"/>
      <c r="V104" s="58"/>
      <c r="W104" s="58"/>
      <c r="X104" s="158"/>
      <c r="Y104" s="74"/>
      <c r="Z104" s="304" t="s">
        <v>2230</v>
      </c>
      <c r="AA104" s="305"/>
      <c r="AB104" s="305"/>
      <c r="AC104" s="305"/>
      <c r="AD104" s="305"/>
      <c r="AE104" s="306"/>
      <c r="AF104" s="45" t="s">
        <v>2244</v>
      </c>
      <c r="AG104" s="46"/>
      <c r="AH104" s="46"/>
      <c r="AI104" s="46"/>
      <c r="AJ104" s="46"/>
      <c r="AK104" s="46"/>
      <c r="AL104" s="46"/>
      <c r="AM104" s="46"/>
      <c r="AN104" s="46"/>
      <c r="AO104" s="50" t="s">
        <v>2224</v>
      </c>
      <c r="AP104" s="25">
        <v>0.7</v>
      </c>
      <c r="AQ104" s="67"/>
      <c r="AR104" s="159"/>
      <c r="AS104" s="159"/>
      <c r="AT104" s="203"/>
      <c r="AU104" s="89">
        <f>ROUND(L105*AP104,0)</f>
        <v>288</v>
      </c>
      <c r="AV104" s="9"/>
    </row>
    <row r="105" spans="1:48" ht="14.25" customHeight="1" x14ac:dyDescent="0.3">
      <c r="A105" s="6">
        <v>22</v>
      </c>
      <c r="B105" s="154" t="s">
        <v>348</v>
      </c>
      <c r="C105" s="49" t="s">
        <v>3484</v>
      </c>
      <c r="D105" s="108"/>
      <c r="E105" s="109"/>
      <c r="F105" s="109"/>
      <c r="G105" s="301"/>
      <c r="H105" s="302"/>
      <c r="I105" s="302"/>
      <c r="J105" s="303"/>
      <c r="K105" s="173"/>
      <c r="L105" s="174">
        <v>411</v>
      </c>
      <c r="M105" s="1" t="s">
        <v>1860</v>
      </c>
      <c r="N105" s="159"/>
      <c r="O105" s="159"/>
      <c r="P105" s="1"/>
      <c r="Q105" s="40"/>
      <c r="R105" s="4"/>
      <c r="S105" s="7"/>
      <c r="T105" s="7"/>
      <c r="U105" s="7"/>
      <c r="V105" s="7"/>
      <c r="W105" s="7"/>
      <c r="X105" s="207"/>
      <c r="Y105" s="149"/>
      <c r="Z105" s="307"/>
      <c r="AA105" s="308"/>
      <c r="AB105" s="308"/>
      <c r="AC105" s="308"/>
      <c r="AD105" s="308"/>
      <c r="AE105" s="309"/>
      <c r="AF105" s="62" t="s">
        <v>2248</v>
      </c>
      <c r="AG105" s="62"/>
      <c r="AH105" s="62"/>
      <c r="AI105" s="62"/>
      <c r="AJ105" s="62"/>
      <c r="AK105" s="62"/>
      <c r="AL105" s="62"/>
      <c r="AM105" s="62"/>
      <c r="AN105" s="62"/>
      <c r="AO105" s="50" t="s">
        <v>2224</v>
      </c>
      <c r="AP105" s="25">
        <v>0.5</v>
      </c>
      <c r="AQ105" s="67"/>
      <c r="AR105" s="127"/>
      <c r="AS105" s="156"/>
      <c r="AT105" s="155"/>
      <c r="AU105" s="89">
        <f>ROUND(L105*AP105,0)</f>
        <v>206</v>
      </c>
      <c r="AV105" s="9"/>
    </row>
    <row r="106" spans="1:48" ht="14.25" customHeight="1" x14ac:dyDescent="0.3">
      <c r="A106" s="6">
        <v>22</v>
      </c>
      <c r="B106" s="154">
        <v>4793</v>
      </c>
      <c r="C106" s="49" t="s">
        <v>3483</v>
      </c>
      <c r="D106" s="108"/>
      <c r="E106" s="109"/>
      <c r="F106" s="109"/>
      <c r="G106" s="108"/>
      <c r="H106" s="109"/>
      <c r="I106" s="109"/>
      <c r="J106" s="110"/>
      <c r="K106" s="41"/>
      <c r="L106" s="33"/>
      <c r="M106" s="1"/>
      <c r="N106" s="1"/>
      <c r="O106" s="1"/>
      <c r="P106" s="159"/>
      <c r="Q106" s="40"/>
      <c r="R106" s="62" t="s">
        <v>2234</v>
      </c>
      <c r="S106" s="58"/>
      <c r="T106" s="58"/>
      <c r="U106" s="58"/>
      <c r="V106" s="58"/>
      <c r="W106" s="58"/>
      <c r="X106" s="158"/>
      <c r="Y106" s="74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168"/>
      <c r="AQ106" s="67"/>
      <c r="AR106" s="127"/>
      <c r="AS106" s="156"/>
      <c r="AT106" s="155"/>
      <c r="AU106" s="89">
        <f>ROUND(L105*X108,0)</f>
        <v>397</v>
      </c>
      <c r="AV106" s="9"/>
    </row>
    <row r="107" spans="1:48" ht="14.25" customHeight="1" x14ac:dyDescent="0.3">
      <c r="A107" s="6">
        <v>22</v>
      </c>
      <c r="B107" s="154">
        <v>4794</v>
      </c>
      <c r="C107" s="49" t="s">
        <v>3482</v>
      </c>
      <c r="D107" s="108"/>
      <c r="E107" s="109"/>
      <c r="F107" s="109"/>
      <c r="G107" s="41"/>
      <c r="H107" s="1"/>
      <c r="I107" s="1"/>
      <c r="J107" s="1"/>
      <c r="K107" s="173"/>
      <c r="L107" s="160"/>
      <c r="M107" s="159"/>
      <c r="N107" s="159"/>
      <c r="O107" s="1"/>
      <c r="P107" s="159"/>
      <c r="Q107" s="40"/>
      <c r="R107" s="58" t="s">
        <v>2231</v>
      </c>
      <c r="S107" s="58"/>
      <c r="T107" s="58"/>
      <c r="U107" s="58"/>
      <c r="V107" s="58"/>
      <c r="W107" s="58"/>
      <c r="X107" s="158"/>
      <c r="Y107" s="74"/>
      <c r="Z107" s="304" t="s">
        <v>2230</v>
      </c>
      <c r="AA107" s="305"/>
      <c r="AB107" s="305"/>
      <c r="AC107" s="305"/>
      <c r="AD107" s="305"/>
      <c r="AE107" s="306"/>
      <c r="AF107" s="45" t="s">
        <v>2244</v>
      </c>
      <c r="AG107" s="46"/>
      <c r="AH107" s="46"/>
      <c r="AI107" s="46"/>
      <c r="AJ107" s="46"/>
      <c r="AK107" s="46"/>
      <c r="AL107" s="46"/>
      <c r="AM107" s="46"/>
      <c r="AN107" s="46"/>
      <c r="AO107" s="50" t="s">
        <v>2224</v>
      </c>
      <c r="AP107" s="25">
        <v>0.7</v>
      </c>
      <c r="AQ107" s="208"/>
      <c r="AR107" s="159"/>
      <c r="AS107" s="159"/>
      <c r="AT107" s="161"/>
      <c r="AU107" s="89">
        <f>ROUND(ROUND(L105*X108,0)*AP107,0)</f>
        <v>278</v>
      </c>
      <c r="AV107" s="9"/>
    </row>
    <row r="108" spans="1:48" ht="14.25" customHeight="1" x14ac:dyDescent="0.3">
      <c r="A108" s="6">
        <v>22</v>
      </c>
      <c r="B108" s="154" t="s">
        <v>347</v>
      </c>
      <c r="C108" s="49" t="s">
        <v>3481</v>
      </c>
      <c r="D108" s="108"/>
      <c r="E108" s="109"/>
      <c r="F108" s="109"/>
      <c r="G108" s="41"/>
      <c r="H108" s="1"/>
      <c r="I108" s="1"/>
      <c r="J108" s="1"/>
      <c r="K108" s="173"/>
      <c r="L108" s="160"/>
      <c r="M108" s="159"/>
      <c r="N108" s="159"/>
      <c r="O108" s="1"/>
      <c r="P108" s="159"/>
      <c r="Q108" s="40"/>
      <c r="R108" s="7"/>
      <c r="S108" s="7"/>
      <c r="T108" s="7"/>
      <c r="U108" s="7"/>
      <c r="V108" s="7"/>
      <c r="W108" s="107" t="s">
        <v>2224</v>
      </c>
      <c r="X108" s="150">
        <v>0.96499999999999997</v>
      </c>
      <c r="Y108" s="149"/>
      <c r="Z108" s="307"/>
      <c r="AA108" s="308"/>
      <c r="AB108" s="308"/>
      <c r="AC108" s="308"/>
      <c r="AD108" s="308"/>
      <c r="AE108" s="309"/>
      <c r="AF108" s="62" t="s">
        <v>2248</v>
      </c>
      <c r="AG108" s="62"/>
      <c r="AH108" s="62"/>
      <c r="AI108" s="62"/>
      <c r="AJ108" s="62"/>
      <c r="AK108" s="62"/>
      <c r="AL108" s="62"/>
      <c r="AM108" s="62"/>
      <c r="AN108" s="62"/>
      <c r="AO108" s="50" t="s">
        <v>2224</v>
      </c>
      <c r="AP108" s="25">
        <v>0.5</v>
      </c>
      <c r="AQ108" s="13"/>
      <c r="AR108" s="107"/>
      <c r="AS108" s="146"/>
      <c r="AT108" s="145"/>
      <c r="AU108" s="89">
        <f>ROUND(ROUND(L105*X108,0)*AP108,0)</f>
        <v>199</v>
      </c>
      <c r="AV108" s="9"/>
    </row>
    <row r="109" spans="1:48" ht="14.25" customHeight="1" x14ac:dyDescent="0.3">
      <c r="A109" s="6">
        <v>22</v>
      </c>
      <c r="B109" s="154" t="s">
        <v>346</v>
      </c>
      <c r="C109" s="49" t="s">
        <v>3480</v>
      </c>
      <c r="D109" s="108"/>
      <c r="E109" s="109"/>
      <c r="F109" s="109"/>
      <c r="G109" s="55"/>
      <c r="H109" s="54"/>
      <c r="I109" s="54"/>
      <c r="J109" s="54"/>
      <c r="K109" s="41"/>
      <c r="L109" s="160"/>
      <c r="M109" s="159"/>
      <c r="N109" s="159"/>
      <c r="O109" s="159"/>
      <c r="P109" s="1"/>
      <c r="Q109" s="40"/>
      <c r="R109" s="30"/>
      <c r="S109" s="50"/>
      <c r="T109" s="50"/>
      <c r="U109" s="50"/>
      <c r="V109" s="50"/>
      <c r="W109" s="50"/>
      <c r="X109" s="52"/>
      <c r="Y109" s="171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2"/>
      <c r="AQ109" s="310" t="s">
        <v>2255</v>
      </c>
      <c r="AR109" s="311"/>
      <c r="AS109" s="311"/>
      <c r="AT109" s="312"/>
      <c r="AU109" s="89">
        <f>ROUND(L105,0)-AQ112</f>
        <v>406</v>
      </c>
      <c r="AV109" s="9"/>
    </row>
    <row r="110" spans="1:48" ht="14.25" customHeight="1" x14ac:dyDescent="0.3">
      <c r="A110" s="6">
        <v>22</v>
      </c>
      <c r="B110" s="154" t="s">
        <v>345</v>
      </c>
      <c r="C110" s="49" t="s">
        <v>3479</v>
      </c>
      <c r="D110" s="108"/>
      <c r="E110" s="109"/>
      <c r="F110" s="109"/>
      <c r="G110" s="55"/>
      <c r="H110" s="54"/>
      <c r="I110" s="54"/>
      <c r="J110" s="54"/>
      <c r="K110" s="173"/>
      <c r="L110" s="160"/>
      <c r="M110" s="159"/>
      <c r="N110" s="159"/>
      <c r="O110" s="159"/>
      <c r="P110" s="159"/>
      <c r="Q110" s="40"/>
      <c r="R110" s="1"/>
      <c r="S110" s="58"/>
      <c r="T110" s="58"/>
      <c r="U110" s="58"/>
      <c r="V110" s="58"/>
      <c r="W110" s="58"/>
      <c r="X110" s="158"/>
      <c r="Y110" s="74"/>
      <c r="Z110" s="304" t="s">
        <v>2230</v>
      </c>
      <c r="AA110" s="305"/>
      <c r="AB110" s="305"/>
      <c r="AC110" s="305"/>
      <c r="AD110" s="305"/>
      <c r="AE110" s="306"/>
      <c r="AF110" s="45" t="s">
        <v>2244</v>
      </c>
      <c r="AG110" s="46"/>
      <c r="AH110" s="46"/>
      <c r="AI110" s="46"/>
      <c r="AJ110" s="46"/>
      <c r="AK110" s="46"/>
      <c r="AL110" s="46"/>
      <c r="AM110" s="46"/>
      <c r="AN110" s="46"/>
      <c r="AO110" s="50" t="s">
        <v>2224</v>
      </c>
      <c r="AP110" s="25">
        <v>0.7</v>
      </c>
      <c r="AQ110" s="313"/>
      <c r="AR110" s="314"/>
      <c r="AS110" s="314"/>
      <c r="AT110" s="315"/>
      <c r="AU110" s="89">
        <f>ROUND(L105*AP110,0)-AQ112</f>
        <v>283</v>
      </c>
      <c r="AV110" s="9"/>
    </row>
    <row r="111" spans="1:48" ht="14.25" customHeight="1" x14ac:dyDescent="0.3">
      <c r="A111" s="6">
        <v>22</v>
      </c>
      <c r="B111" s="154" t="s">
        <v>344</v>
      </c>
      <c r="C111" s="49" t="s">
        <v>3478</v>
      </c>
      <c r="D111" s="108"/>
      <c r="E111" s="109"/>
      <c r="F111" s="109"/>
      <c r="G111" s="55"/>
      <c r="H111" s="54"/>
      <c r="I111" s="54"/>
      <c r="J111" s="54"/>
      <c r="K111" s="173"/>
      <c r="L111" s="196"/>
      <c r="M111" s="1"/>
      <c r="N111" s="159"/>
      <c r="O111" s="159"/>
      <c r="P111" s="1"/>
      <c r="Q111" s="40"/>
      <c r="R111" s="4"/>
      <c r="S111" s="7"/>
      <c r="T111" s="7"/>
      <c r="U111" s="7"/>
      <c r="V111" s="7"/>
      <c r="W111" s="7"/>
      <c r="X111" s="207"/>
      <c r="Y111" s="149"/>
      <c r="Z111" s="307"/>
      <c r="AA111" s="308"/>
      <c r="AB111" s="308"/>
      <c r="AC111" s="308"/>
      <c r="AD111" s="308"/>
      <c r="AE111" s="309"/>
      <c r="AF111" s="62" t="s">
        <v>2248</v>
      </c>
      <c r="AG111" s="62"/>
      <c r="AH111" s="62"/>
      <c r="AI111" s="62"/>
      <c r="AJ111" s="62"/>
      <c r="AK111" s="62"/>
      <c r="AL111" s="62"/>
      <c r="AM111" s="62"/>
      <c r="AN111" s="62"/>
      <c r="AO111" s="50" t="s">
        <v>2224</v>
      </c>
      <c r="AP111" s="25">
        <v>0.5</v>
      </c>
      <c r="AQ111" s="313"/>
      <c r="AR111" s="314"/>
      <c r="AS111" s="314"/>
      <c r="AT111" s="315"/>
      <c r="AU111" s="89">
        <f>ROUND(L105*AP111,0)-AQ112</f>
        <v>201</v>
      </c>
      <c r="AV111" s="9"/>
    </row>
    <row r="112" spans="1:48" ht="14.25" customHeight="1" x14ac:dyDescent="0.3">
      <c r="A112" s="6">
        <v>22</v>
      </c>
      <c r="B112" s="154" t="s">
        <v>343</v>
      </c>
      <c r="C112" s="49" t="s">
        <v>3477</v>
      </c>
      <c r="D112" s="108"/>
      <c r="E112" s="109"/>
      <c r="F112" s="109"/>
      <c r="G112" s="55"/>
      <c r="H112" s="54"/>
      <c r="I112" s="54"/>
      <c r="J112" s="54"/>
      <c r="K112" s="41"/>
      <c r="L112" s="33"/>
      <c r="M112" s="1"/>
      <c r="N112" s="1"/>
      <c r="O112" s="1"/>
      <c r="P112" s="159"/>
      <c r="Q112" s="40"/>
      <c r="R112" s="62" t="s">
        <v>2234</v>
      </c>
      <c r="S112" s="58"/>
      <c r="T112" s="58"/>
      <c r="U112" s="58"/>
      <c r="V112" s="58"/>
      <c r="W112" s="58"/>
      <c r="X112" s="158"/>
      <c r="Y112" s="74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168"/>
      <c r="AQ112" s="163">
        <v>5</v>
      </c>
      <c r="AR112" s="162" t="s">
        <v>2897</v>
      </c>
      <c r="AS112" s="162"/>
      <c r="AT112" s="161"/>
      <c r="AU112" s="89">
        <f>ROUND(L105*X114,0)-AQ112</f>
        <v>392</v>
      </c>
      <c r="AV112" s="9"/>
    </row>
    <row r="113" spans="1:48" ht="14.25" customHeight="1" x14ac:dyDescent="0.3">
      <c r="A113" s="6">
        <v>22</v>
      </c>
      <c r="B113" s="154" t="s">
        <v>342</v>
      </c>
      <c r="C113" s="49" t="s">
        <v>3476</v>
      </c>
      <c r="D113" s="108"/>
      <c r="E113" s="109"/>
      <c r="F113" s="109"/>
      <c r="G113" s="41"/>
      <c r="H113" s="1"/>
      <c r="I113" s="1"/>
      <c r="J113" s="1"/>
      <c r="K113" s="173"/>
      <c r="L113" s="160"/>
      <c r="M113" s="159"/>
      <c r="N113" s="159"/>
      <c r="O113" s="1"/>
      <c r="P113" s="159"/>
      <c r="Q113" s="40"/>
      <c r="R113" s="58" t="s">
        <v>2231</v>
      </c>
      <c r="S113" s="58"/>
      <c r="T113" s="58"/>
      <c r="U113" s="58"/>
      <c r="V113" s="58"/>
      <c r="W113" s="58"/>
      <c r="X113" s="158"/>
      <c r="Y113" s="74"/>
      <c r="Z113" s="304" t="s">
        <v>2230</v>
      </c>
      <c r="AA113" s="305"/>
      <c r="AB113" s="305"/>
      <c r="AC113" s="305"/>
      <c r="AD113" s="305"/>
      <c r="AE113" s="306"/>
      <c r="AF113" s="45" t="s">
        <v>2244</v>
      </c>
      <c r="AG113" s="46"/>
      <c r="AH113" s="46"/>
      <c r="AI113" s="46"/>
      <c r="AJ113" s="46"/>
      <c r="AK113" s="46"/>
      <c r="AL113" s="46"/>
      <c r="AM113" s="46"/>
      <c r="AN113" s="46"/>
      <c r="AO113" s="50" t="s">
        <v>2224</v>
      </c>
      <c r="AP113" s="25">
        <v>0.7</v>
      </c>
      <c r="AQ113" s="157"/>
      <c r="AR113" s="156"/>
      <c r="AS113" s="156"/>
      <c r="AT113" s="155"/>
      <c r="AU113" s="89">
        <f>ROUND(ROUND(L105*X114,0)*AP113,0)-AQ112</f>
        <v>273</v>
      </c>
      <c r="AV113" s="9"/>
    </row>
    <row r="114" spans="1:48" ht="14.25" customHeight="1" x14ac:dyDescent="0.3">
      <c r="A114" s="6">
        <v>22</v>
      </c>
      <c r="B114" s="154" t="s">
        <v>341</v>
      </c>
      <c r="C114" s="49" t="s">
        <v>3475</v>
      </c>
      <c r="D114" s="108"/>
      <c r="E114" s="109"/>
      <c r="F114" s="109"/>
      <c r="G114" s="41"/>
      <c r="H114" s="1"/>
      <c r="I114" s="1"/>
      <c r="J114" s="1"/>
      <c r="K114" s="173"/>
      <c r="L114" s="160"/>
      <c r="M114" s="159"/>
      <c r="N114" s="159"/>
      <c r="O114" s="1"/>
      <c r="P114" s="159"/>
      <c r="Q114" s="40"/>
      <c r="R114" s="7"/>
      <c r="S114" s="7"/>
      <c r="T114" s="7"/>
      <c r="U114" s="7"/>
      <c r="V114" s="7"/>
      <c r="W114" s="107" t="s">
        <v>2224</v>
      </c>
      <c r="X114" s="150">
        <v>0.96499999999999997</v>
      </c>
      <c r="Y114" s="149"/>
      <c r="Z114" s="307"/>
      <c r="AA114" s="308"/>
      <c r="AB114" s="308"/>
      <c r="AC114" s="308"/>
      <c r="AD114" s="308"/>
      <c r="AE114" s="309"/>
      <c r="AF114" s="62" t="s">
        <v>2248</v>
      </c>
      <c r="AG114" s="62"/>
      <c r="AH114" s="62"/>
      <c r="AI114" s="62"/>
      <c r="AJ114" s="62"/>
      <c r="AK114" s="62"/>
      <c r="AL114" s="62"/>
      <c r="AM114" s="62"/>
      <c r="AN114" s="62"/>
      <c r="AO114" s="50" t="s">
        <v>2224</v>
      </c>
      <c r="AP114" s="25">
        <v>0.5</v>
      </c>
      <c r="AQ114" s="172"/>
      <c r="AR114" s="146"/>
      <c r="AS114" s="146"/>
      <c r="AT114" s="145"/>
      <c r="AU114" s="89">
        <f>ROUND(ROUND(L105*X114,0)*AP114,0)-AQ112</f>
        <v>194</v>
      </c>
      <c r="AV114" s="9"/>
    </row>
    <row r="115" spans="1:48" ht="14.25" customHeight="1" x14ac:dyDescent="0.3">
      <c r="A115" s="6">
        <v>22</v>
      </c>
      <c r="B115" s="154">
        <v>4795</v>
      </c>
      <c r="C115" s="49" t="s">
        <v>3474</v>
      </c>
      <c r="D115" s="108"/>
      <c r="E115" s="109"/>
      <c r="F115" s="109"/>
      <c r="G115" s="41"/>
      <c r="H115" s="1"/>
      <c r="I115" s="1"/>
      <c r="J115" s="159"/>
      <c r="K115" s="47" t="s">
        <v>2907</v>
      </c>
      <c r="L115" s="164"/>
      <c r="M115" s="165"/>
      <c r="N115" s="165"/>
      <c r="O115" s="165"/>
      <c r="P115" s="30"/>
      <c r="Q115" s="48"/>
      <c r="R115" s="30"/>
      <c r="S115" s="50"/>
      <c r="T115" s="50"/>
      <c r="U115" s="50"/>
      <c r="V115" s="50"/>
      <c r="W115" s="50"/>
      <c r="X115" s="52"/>
      <c r="Y115" s="171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2"/>
      <c r="AQ115" s="187"/>
      <c r="AR115" s="165"/>
      <c r="AS115" s="165"/>
      <c r="AT115" s="175"/>
      <c r="AU115" s="89">
        <f>ROUND(L117,0)</f>
        <v>411</v>
      </c>
      <c r="AV115" s="9"/>
    </row>
    <row r="116" spans="1:48" ht="14.25" customHeight="1" x14ac:dyDescent="0.3">
      <c r="A116" s="6">
        <v>22</v>
      </c>
      <c r="B116" s="154">
        <v>4796</v>
      </c>
      <c r="C116" s="49" t="s">
        <v>3473</v>
      </c>
      <c r="D116" s="108"/>
      <c r="E116" s="109"/>
      <c r="F116" s="109"/>
      <c r="G116" s="41"/>
      <c r="H116" s="1"/>
      <c r="I116" s="1"/>
      <c r="J116" s="159"/>
      <c r="K116" s="173"/>
      <c r="L116" s="160"/>
      <c r="M116" s="159"/>
      <c r="N116" s="159"/>
      <c r="O116" s="159"/>
      <c r="P116" s="159"/>
      <c r="Q116" s="40"/>
      <c r="R116" s="1"/>
      <c r="S116" s="58"/>
      <c r="T116" s="58"/>
      <c r="U116" s="58"/>
      <c r="V116" s="58"/>
      <c r="W116" s="58"/>
      <c r="X116" s="158"/>
      <c r="Y116" s="74"/>
      <c r="Z116" s="304" t="s">
        <v>2230</v>
      </c>
      <c r="AA116" s="305"/>
      <c r="AB116" s="305"/>
      <c r="AC116" s="305"/>
      <c r="AD116" s="305"/>
      <c r="AE116" s="306"/>
      <c r="AF116" s="45" t="s">
        <v>2244</v>
      </c>
      <c r="AG116" s="46"/>
      <c r="AH116" s="46"/>
      <c r="AI116" s="46"/>
      <c r="AJ116" s="46"/>
      <c r="AK116" s="46"/>
      <c r="AL116" s="46"/>
      <c r="AM116" s="46"/>
      <c r="AN116" s="46"/>
      <c r="AO116" s="50" t="s">
        <v>2224</v>
      </c>
      <c r="AP116" s="25">
        <v>0.7</v>
      </c>
      <c r="AQ116" s="67"/>
      <c r="AR116" s="159"/>
      <c r="AS116" s="159"/>
      <c r="AT116" s="203"/>
      <c r="AU116" s="89">
        <f>ROUND(L117*AP116,0)</f>
        <v>288</v>
      </c>
      <c r="AV116" s="9"/>
    </row>
    <row r="117" spans="1:48" ht="14.25" customHeight="1" x14ac:dyDescent="0.3">
      <c r="A117" s="6">
        <v>22</v>
      </c>
      <c r="B117" s="154" t="s">
        <v>340</v>
      </c>
      <c r="C117" s="49" t="s">
        <v>3472</v>
      </c>
      <c r="D117" s="108"/>
      <c r="E117" s="109"/>
      <c r="F117" s="109"/>
      <c r="G117" s="41"/>
      <c r="H117" s="1"/>
      <c r="I117" s="1"/>
      <c r="J117" s="159"/>
      <c r="K117" s="173"/>
      <c r="L117" s="174">
        <v>411</v>
      </c>
      <c r="M117" s="1" t="s">
        <v>1860</v>
      </c>
      <c r="N117" s="159"/>
      <c r="O117" s="159"/>
      <c r="P117" s="1"/>
      <c r="Q117" s="40"/>
      <c r="R117" s="4"/>
      <c r="S117" s="7"/>
      <c r="T117" s="7"/>
      <c r="U117" s="7"/>
      <c r="V117" s="7"/>
      <c r="W117" s="7"/>
      <c r="X117" s="207"/>
      <c r="Y117" s="149"/>
      <c r="Z117" s="307"/>
      <c r="AA117" s="308"/>
      <c r="AB117" s="308"/>
      <c r="AC117" s="308"/>
      <c r="AD117" s="308"/>
      <c r="AE117" s="309"/>
      <c r="AF117" s="62" t="s">
        <v>2248</v>
      </c>
      <c r="AG117" s="62"/>
      <c r="AH117" s="62"/>
      <c r="AI117" s="62"/>
      <c r="AJ117" s="62"/>
      <c r="AK117" s="62"/>
      <c r="AL117" s="62"/>
      <c r="AM117" s="62"/>
      <c r="AN117" s="62"/>
      <c r="AO117" s="50" t="s">
        <v>2224</v>
      </c>
      <c r="AP117" s="25">
        <v>0.5</v>
      </c>
      <c r="AQ117" s="67"/>
      <c r="AR117" s="127"/>
      <c r="AS117" s="156"/>
      <c r="AT117" s="155"/>
      <c r="AU117" s="89">
        <f>ROUND(L117*AP117,0)</f>
        <v>206</v>
      </c>
      <c r="AV117" s="9"/>
    </row>
    <row r="118" spans="1:48" ht="14.25" customHeight="1" x14ac:dyDescent="0.3">
      <c r="A118" s="6">
        <v>22</v>
      </c>
      <c r="B118" s="154">
        <v>4797</v>
      </c>
      <c r="C118" s="49" t="s">
        <v>3471</v>
      </c>
      <c r="D118" s="108"/>
      <c r="E118" s="109"/>
      <c r="F118" s="109"/>
      <c r="G118" s="41"/>
      <c r="H118" s="1"/>
      <c r="I118" s="1"/>
      <c r="J118" s="159"/>
      <c r="K118" s="173"/>
      <c r="L118" s="160"/>
      <c r="M118" s="159"/>
      <c r="N118" s="159"/>
      <c r="O118" s="159"/>
      <c r="P118" s="1"/>
      <c r="Q118" s="40"/>
      <c r="R118" s="62" t="s">
        <v>2234</v>
      </c>
      <c r="S118" s="58"/>
      <c r="T118" s="58"/>
      <c r="U118" s="58"/>
      <c r="V118" s="58"/>
      <c r="W118" s="58"/>
      <c r="X118" s="158"/>
      <c r="Y118" s="74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168"/>
      <c r="AQ118" s="67"/>
      <c r="AR118" s="127"/>
      <c r="AS118" s="156"/>
      <c r="AT118" s="155"/>
      <c r="AU118" s="89">
        <f>ROUND(L117*X120,0)</f>
        <v>397</v>
      </c>
      <c r="AV118" s="9"/>
    </row>
    <row r="119" spans="1:48" ht="14.25" customHeight="1" x14ac:dyDescent="0.3">
      <c r="A119" s="6">
        <v>22</v>
      </c>
      <c r="B119" s="154">
        <v>4798</v>
      </c>
      <c r="C119" s="49" t="s">
        <v>3470</v>
      </c>
      <c r="D119" s="108"/>
      <c r="E119" s="109"/>
      <c r="F119" s="109"/>
      <c r="G119" s="41"/>
      <c r="H119" s="1"/>
      <c r="I119" s="1"/>
      <c r="J119" s="159"/>
      <c r="K119" s="173"/>
      <c r="L119" s="160"/>
      <c r="M119" s="159"/>
      <c r="N119" s="159"/>
      <c r="O119" s="159"/>
      <c r="P119" s="1"/>
      <c r="Q119" s="40"/>
      <c r="R119" s="58" t="s">
        <v>2231</v>
      </c>
      <c r="S119" s="58"/>
      <c r="T119" s="58"/>
      <c r="U119" s="58"/>
      <c r="V119" s="58"/>
      <c r="W119" s="58"/>
      <c r="X119" s="158"/>
      <c r="Y119" s="74"/>
      <c r="Z119" s="304" t="s">
        <v>2230</v>
      </c>
      <c r="AA119" s="305"/>
      <c r="AB119" s="305"/>
      <c r="AC119" s="305"/>
      <c r="AD119" s="305"/>
      <c r="AE119" s="306"/>
      <c r="AF119" s="45" t="s">
        <v>2244</v>
      </c>
      <c r="AG119" s="46"/>
      <c r="AH119" s="46"/>
      <c r="AI119" s="46"/>
      <c r="AJ119" s="46"/>
      <c r="AK119" s="46"/>
      <c r="AL119" s="46"/>
      <c r="AM119" s="46"/>
      <c r="AN119" s="46"/>
      <c r="AO119" s="50" t="s">
        <v>2224</v>
      </c>
      <c r="AP119" s="25">
        <v>0.7</v>
      </c>
      <c r="AQ119" s="208"/>
      <c r="AR119" s="159"/>
      <c r="AS119" s="159"/>
      <c r="AT119" s="161"/>
      <c r="AU119" s="89">
        <f>ROUND(ROUND(L117*X120,0)*AP119,0)</f>
        <v>278</v>
      </c>
      <c r="AV119" s="9"/>
    </row>
    <row r="120" spans="1:48" ht="14.25" customHeight="1" x14ac:dyDescent="0.3">
      <c r="A120" s="6">
        <v>22</v>
      </c>
      <c r="B120" s="154" t="s">
        <v>339</v>
      </c>
      <c r="C120" s="49" t="s">
        <v>3469</v>
      </c>
      <c r="D120" s="108"/>
      <c r="E120" s="109"/>
      <c r="F120" s="109"/>
      <c r="G120" s="41"/>
      <c r="H120" s="1"/>
      <c r="I120" s="1"/>
      <c r="J120" s="159"/>
      <c r="K120" s="173"/>
      <c r="L120" s="160"/>
      <c r="M120" s="159"/>
      <c r="N120" s="159"/>
      <c r="O120" s="159"/>
      <c r="P120" s="1"/>
      <c r="Q120" s="40"/>
      <c r="R120" s="7"/>
      <c r="S120" s="7"/>
      <c r="T120" s="7"/>
      <c r="U120" s="7"/>
      <c r="V120" s="7"/>
      <c r="W120" s="107" t="s">
        <v>2224</v>
      </c>
      <c r="X120" s="150">
        <v>0.96499999999999997</v>
      </c>
      <c r="Y120" s="149"/>
      <c r="Z120" s="307"/>
      <c r="AA120" s="308"/>
      <c r="AB120" s="308"/>
      <c r="AC120" s="308"/>
      <c r="AD120" s="308"/>
      <c r="AE120" s="309"/>
      <c r="AF120" s="62" t="s">
        <v>2248</v>
      </c>
      <c r="AG120" s="62"/>
      <c r="AH120" s="62"/>
      <c r="AI120" s="62"/>
      <c r="AJ120" s="62"/>
      <c r="AK120" s="62"/>
      <c r="AL120" s="62"/>
      <c r="AM120" s="62"/>
      <c r="AN120" s="62"/>
      <c r="AO120" s="50" t="s">
        <v>2224</v>
      </c>
      <c r="AP120" s="25">
        <v>0.5</v>
      </c>
      <c r="AQ120" s="13"/>
      <c r="AR120" s="107"/>
      <c r="AS120" s="146"/>
      <c r="AT120" s="145"/>
      <c r="AU120" s="89">
        <f>ROUND(ROUND(L117*X120,0)*AP120,0)</f>
        <v>199</v>
      </c>
      <c r="AV120" s="9"/>
    </row>
    <row r="121" spans="1:48" ht="14.25" customHeight="1" x14ac:dyDescent="0.3">
      <c r="A121" s="6">
        <v>22</v>
      </c>
      <c r="B121" s="154" t="s">
        <v>338</v>
      </c>
      <c r="C121" s="49" t="s">
        <v>3468</v>
      </c>
      <c r="D121" s="108"/>
      <c r="E121" s="109"/>
      <c r="F121" s="109"/>
      <c r="G121" s="41"/>
      <c r="H121" s="1"/>
      <c r="I121" s="1"/>
      <c r="J121" s="159"/>
      <c r="K121" s="41"/>
      <c r="L121" s="160"/>
      <c r="M121" s="159"/>
      <c r="N121" s="159"/>
      <c r="O121" s="159"/>
      <c r="P121" s="1"/>
      <c r="Q121" s="40"/>
      <c r="R121" s="30"/>
      <c r="S121" s="50"/>
      <c r="T121" s="50"/>
      <c r="U121" s="50"/>
      <c r="V121" s="50"/>
      <c r="W121" s="50"/>
      <c r="X121" s="52"/>
      <c r="Y121" s="171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2"/>
      <c r="AQ121" s="310" t="s">
        <v>2255</v>
      </c>
      <c r="AR121" s="311"/>
      <c r="AS121" s="311"/>
      <c r="AT121" s="312"/>
      <c r="AU121" s="89">
        <f>ROUND(L117,0)-AQ124</f>
        <v>406</v>
      </c>
      <c r="AV121" s="9"/>
    </row>
    <row r="122" spans="1:48" ht="14.25" customHeight="1" x14ac:dyDescent="0.3">
      <c r="A122" s="6">
        <v>22</v>
      </c>
      <c r="B122" s="154" t="s">
        <v>337</v>
      </c>
      <c r="C122" s="49" t="s">
        <v>3467</v>
      </c>
      <c r="D122" s="108"/>
      <c r="E122" s="109"/>
      <c r="F122" s="109"/>
      <c r="G122" s="41"/>
      <c r="H122" s="1"/>
      <c r="I122" s="1"/>
      <c r="J122" s="159"/>
      <c r="K122" s="173"/>
      <c r="L122" s="160"/>
      <c r="M122" s="159"/>
      <c r="N122" s="159"/>
      <c r="O122" s="159"/>
      <c r="P122" s="159"/>
      <c r="Q122" s="40"/>
      <c r="R122" s="1"/>
      <c r="S122" s="58"/>
      <c r="T122" s="58"/>
      <c r="U122" s="58"/>
      <c r="V122" s="58"/>
      <c r="W122" s="58"/>
      <c r="X122" s="158"/>
      <c r="Y122" s="74"/>
      <c r="Z122" s="304" t="s">
        <v>2230</v>
      </c>
      <c r="AA122" s="305"/>
      <c r="AB122" s="305"/>
      <c r="AC122" s="305"/>
      <c r="AD122" s="305"/>
      <c r="AE122" s="306"/>
      <c r="AF122" s="45" t="s">
        <v>2244</v>
      </c>
      <c r="AG122" s="46"/>
      <c r="AH122" s="46"/>
      <c r="AI122" s="46"/>
      <c r="AJ122" s="46"/>
      <c r="AK122" s="46"/>
      <c r="AL122" s="46"/>
      <c r="AM122" s="46"/>
      <c r="AN122" s="46"/>
      <c r="AO122" s="50" t="s">
        <v>2224</v>
      </c>
      <c r="AP122" s="25">
        <v>0.7</v>
      </c>
      <c r="AQ122" s="313"/>
      <c r="AR122" s="314"/>
      <c r="AS122" s="314"/>
      <c r="AT122" s="315"/>
      <c r="AU122" s="89">
        <f>ROUND(L117*AP122,0)-AQ124</f>
        <v>283</v>
      </c>
      <c r="AV122" s="9"/>
    </row>
    <row r="123" spans="1:48" ht="14.25" customHeight="1" x14ac:dyDescent="0.3">
      <c r="A123" s="6">
        <v>22</v>
      </c>
      <c r="B123" s="154" t="s">
        <v>336</v>
      </c>
      <c r="C123" s="49" t="s">
        <v>3466</v>
      </c>
      <c r="D123" s="108"/>
      <c r="E123" s="109"/>
      <c r="F123" s="109"/>
      <c r="G123" s="41"/>
      <c r="H123" s="1"/>
      <c r="I123" s="1"/>
      <c r="J123" s="159"/>
      <c r="K123" s="173"/>
      <c r="L123" s="196"/>
      <c r="M123" s="1"/>
      <c r="N123" s="159"/>
      <c r="O123" s="159"/>
      <c r="P123" s="1"/>
      <c r="Q123" s="40"/>
      <c r="R123" s="4"/>
      <c r="S123" s="7"/>
      <c r="T123" s="7"/>
      <c r="U123" s="7"/>
      <c r="V123" s="7"/>
      <c r="W123" s="7"/>
      <c r="X123" s="207"/>
      <c r="Y123" s="149"/>
      <c r="Z123" s="307"/>
      <c r="AA123" s="308"/>
      <c r="AB123" s="308"/>
      <c r="AC123" s="308"/>
      <c r="AD123" s="308"/>
      <c r="AE123" s="309"/>
      <c r="AF123" s="62" t="s">
        <v>2248</v>
      </c>
      <c r="AG123" s="62"/>
      <c r="AH123" s="62"/>
      <c r="AI123" s="62"/>
      <c r="AJ123" s="62"/>
      <c r="AK123" s="62"/>
      <c r="AL123" s="62"/>
      <c r="AM123" s="62"/>
      <c r="AN123" s="62"/>
      <c r="AO123" s="50" t="s">
        <v>2224</v>
      </c>
      <c r="AP123" s="25">
        <v>0.5</v>
      </c>
      <c r="AQ123" s="313"/>
      <c r="AR123" s="314"/>
      <c r="AS123" s="314"/>
      <c r="AT123" s="315"/>
      <c r="AU123" s="89">
        <f>ROUND(L117*AP123,0)-AQ124</f>
        <v>201</v>
      </c>
      <c r="AV123" s="9"/>
    </row>
    <row r="124" spans="1:48" ht="14.25" customHeight="1" x14ac:dyDescent="0.3">
      <c r="A124" s="6">
        <v>22</v>
      </c>
      <c r="B124" s="154" t="s">
        <v>335</v>
      </c>
      <c r="C124" s="49" t="s">
        <v>3465</v>
      </c>
      <c r="D124" s="108"/>
      <c r="E124" s="109"/>
      <c r="F124" s="109"/>
      <c r="G124" s="41"/>
      <c r="H124" s="1"/>
      <c r="I124" s="1"/>
      <c r="J124" s="159"/>
      <c r="K124" s="173"/>
      <c r="L124" s="160"/>
      <c r="M124" s="159"/>
      <c r="N124" s="159"/>
      <c r="O124" s="159"/>
      <c r="P124" s="1"/>
      <c r="Q124" s="40"/>
      <c r="R124" s="62" t="s">
        <v>2234</v>
      </c>
      <c r="S124" s="58"/>
      <c r="T124" s="58"/>
      <c r="U124" s="58"/>
      <c r="V124" s="58"/>
      <c r="W124" s="58"/>
      <c r="X124" s="158"/>
      <c r="Y124" s="74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168"/>
      <c r="AQ124" s="163">
        <v>5</v>
      </c>
      <c r="AR124" s="162" t="s">
        <v>2897</v>
      </c>
      <c r="AS124" s="162"/>
      <c r="AT124" s="161"/>
      <c r="AU124" s="89">
        <f>ROUND(L117*X126,0)-AQ124</f>
        <v>392</v>
      </c>
      <c r="AV124" s="9"/>
    </row>
    <row r="125" spans="1:48" ht="14.25" customHeight="1" x14ac:dyDescent="0.3">
      <c r="A125" s="6">
        <v>22</v>
      </c>
      <c r="B125" s="154" t="s">
        <v>334</v>
      </c>
      <c r="C125" s="49" t="s">
        <v>3464</v>
      </c>
      <c r="D125" s="108"/>
      <c r="E125" s="109"/>
      <c r="F125" s="109"/>
      <c r="G125" s="41"/>
      <c r="H125" s="1"/>
      <c r="I125" s="1"/>
      <c r="J125" s="159"/>
      <c r="K125" s="173"/>
      <c r="L125" s="160"/>
      <c r="M125" s="159"/>
      <c r="N125" s="159"/>
      <c r="O125" s="159"/>
      <c r="P125" s="1"/>
      <c r="Q125" s="40"/>
      <c r="R125" s="58" t="s">
        <v>2231</v>
      </c>
      <c r="S125" s="58"/>
      <c r="T125" s="58"/>
      <c r="U125" s="58"/>
      <c r="V125" s="58"/>
      <c r="W125" s="58"/>
      <c r="X125" s="158"/>
      <c r="Y125" s="74"/>
      <c r="Z125" s="316" t="s">
        <v>2230</v>
      </c>
      <c r="AA125" s="317"/>
      <c r="AB125" s="317"/>
      <c r="AC125" s="317"/>
      <c r="AD125" s="317"/>
      <c r="AE125" s="318"/>
      <c r="AF125" s="45" t="s">
        <v>2244</v>
      </c>
      <c r="AG125" s="46"/>
      <c r="AH125" s="46"/>
      <c r="AI125" s="46"/>
      <c r="AJ125" s="46"/>
      <c r="AK125" s="46"/>
      <c r="AL125" s="46"/>
      <c r="AM125" s="46"/>
      <c r="AN125" s="46"/>
      <c r="AO125" s="50" t="s">
        <v>2224</v>
      </c>
      <c r="AP125" s="25">
        <v>0.7</v>
      </c>
      <c r="AQ125" s="157"/>
      <c r="AR125" s="156"/>
      <c r="AS125" s="156"/>
      <c r="AT125" s="155"/>
      <c r="AU125" s="89">
        <f>ROUND(ROUND(L117*X126,0)*AP125,0)-AQ124</f>
        <v>273</v>
      </c>
      <c r="AV125" s="9"/>
    </row>
    <row r="126" spans="1:48" ht="14.25" customHeight="1" x14ac:dyDescent="0.3">
      <c r="A126" s="6">
        <v>22</v>
      </c>
      <c r="B126" s="154" t="s">
        <v>333</v>
      </c>
      <c r="C126" s="49" t="s">
        <v>3463</v>
      </c>
      <c r="D126" s="282"/>
      <c r="E126" s="283"/>
      <c r="F126" s="284"/>
      <c r="G126" s="39"/>
      <c r="H126" s="4"/>
      <c r="I126" s="4"/>
      <c r="J126" s="152"/>
      <c r="K126" s="153"/>
      <c r="L126" s="183"/>
      <c r="M126" s="152"/>
      <c r="N126" s="152"/>
      <c r="O126" s="152"/>
      <c r="P126" s="4"/>
      <c r="Q126" s="17"/>
      <c r="R126" s="7"/>
      <c r="S126" s="7"/>
      <c r="T126" s="7"/>
      <c r="U126" s="7"/>
      <c r="V126" s="7"/>
      <c r="W126" s="281" t="s">
        <v>2224</v>
      </c>
      <c r="X126" s="150">
        <v>0.96499999999999997</v>
      </c>
      <c r="Y126" s="149"/>
      <c r="Z126" s="316"/>
      <c r="AA126" s="317"/>
      <c r="AB126" s="317"/>
      <c r="AC126" s="317"/>
      <c r="AD126" s="317"/>
      <c r="AE126" s="318"/>
      <c r="AF126" s="46" t="s">
        <v>2248</v>
      </c>
      <c r="AG126" s="46"/>
      <c r="AH126" s="46"/>
      <c r="AI126" s="46"/>
      <c r="AJ126" s="46"/>
      <c r="AK126" s="46"/>
      <c r="AL126" s="46"/>
      <c r="AM126" s="46"/>
      <c r="AN126" s="46"/>
      <c r="AO126" s="53" t="s">
        <v>2224</v>
      </c>
      <c r="AP126" s="25">
        <v>0.5</v>
      </c>
      <c r="AQ126" s="172"/>
      <c r="AR126" s="146"/>
      <c r="AS126" s="146"/>
      <c r="AT126" s="145"/>
      <c r="AU126" s="89">
        <f>ROUND(ROUND(L117*X126,0)*AP126,0)-AQ124</f>
        <v>194</v>
      </c>
      <c r="AV126" s="9"/>
    </row>
    <row r="127" spans="1:48" ht="14.25" customHeight="1" x14ac:dyDescent="0.3">
      <c r="A127" s="6">
        <v>22</v>
      </c>
      <c r="B127" s="154">
        <v>4801</v>
      </c>
      <c r="C127" s="49" t="s">
        <v>3462</v>
      </c>
      <c r="D127" s="319" t="s">
        <v>3461</v>
      </c>
      <c r="E127" s="320"/>
      <c r="F127" s="321"/>
      <c r="G127" s="47" t="s">
        <v>3460</v>
      </c>
      <c r="H127" s="30"/>
      <c r="I127" s="30"/>
      <c r="J127" s="165"/>
      <c r="K127" s="30"/>
      <c r="L127" s="164"/>
      <c r="M127" s="165"/>
      <c r="N127" s="165"/>
      <c r="O127" s="165"/>
      <c r="P127" s="30"/>
      <c r="Q127" s="48"/>
      <c r="R127" s="30"/>
      <c r="S127" s="50"/>
      <c r="T127" s="50"/>
      <c r="U127" s="50"/>
      <c r="V127" s="50"/>
      <c r="W127" s="50"/>
      <c r="X127" s="291"/>
      <c r="Y127" s="171"/>
      <c r="Z127" s="204"/>
      <c r="AA127" s="53"/>
      <c r="AB127" s="53"/>
      <c r="AC127" s="53"/>
      <c r="AD127" s="53"/>
      <c r="AE127" s="53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2"/>
      <c r="AQ127" s="187"/>
      <c r="AR127" s="165"/>
      <c r="AS127" s="165"/>
      <c r="AT127" s="175"/>
      <c r="AU127" s="89">
        <f>ROUND(L129,0)</f>
        <v>707</v>
      </c>
      <c r="AV127" s="9"/>
    </row>
    <row r="128" spans="1:48" ht="14.25" customHeight="1" x14ac:dyDescent="0.3">
      <c r="A128" s="6">
        <v>22</v>
      </c>
      <c r="B128" s="154">
        <v>4802</v>
      </c>
      <c r="C128" s="49" t="s">
        <v>3459</v>
      </c>
      <c r="D128" s="319"/>
      <c r="E128" s="320"/>
      <c r="F128" s="321"/>
      <c r="G128" s="41"/>
      <c r="H128" s="1"/>
      <c r="I128" s="1"/>
      <c r="J128" s="159"/>
      <c r="K128" s="1"/>
      <c r="L128" s="160"/>
      <c r="M128" s="159"/>
      <c r="N128" s="159"/>
      <c r="O128" s="159"/>
      <c r="P128" s="159"/>
      <c r="Q128" s="40"/>
      <c r="R128" s="1"/>
      <c r="S128" s="58"/>
      <c r="T128" s="58"/>
      <c r="U128" s="58"/>
      <c r="V128" s="58"/>
      <c r="W128" s="58"/>
      <c r="X128" s="158"/>
      <c r="Y128" s="74"/>
      <c r="Z128" s="304" t="s">
        <v>2230</v>
      </c>
      <c r="AA128" s="305"/>
      <c r="AB128" s="305"/>
      <c r="AC128" s="305"/>
      <c r="AD128" s="305"/>
      <c r="AE128" s="306"/>
      <c r="AF128" s="45" t="s">
        <v>2244</v>
      </c>
      <c r="AG128" s="46"/>
      <c r="AH128" s="46"/>
      <c r="AI128" s="46"/>
      <c r="AJ128" s="46"/>
      <c r="AK128" s="46"/>
      <c r="AL128" s="46"/>
      <c r="AM128" s="46"/>
      <c r="AN128" s="46"/>
      <c r="AO128" s="50" t="s">
        <v>2224</v>
      </c>
      <c r="AP128" s="25">
        <v>0.7</v>
      </c>
      <c r="AQ128" s="67"/>
      <c r="AR128" s="159"/>
      <c r="AS128" s="159"/>
      <c r="AT128" s="203"/>
      <c r="AU128" s="89">
        <f>ROUND(L129*AP128,0)</f>
        <v>495</v>
      </c>
      <c r="AV128" s="9"/>
    </row>
    <row r="129" spans="1:48" ht="14.25" customHeight="1" x14ac:dyDescent="0.3">
      <c r="A129" s="6">
        <v>22</v>
      </c>
      <c r="B129" s="154" t="s">
        <v>332</v>
      </c>
      <c r="C129" s="49" t="s">
        <v>3458</v>
      </c>
      <c r="D129" s="298"/>
      <c r="E129" s="299"/>
      <c r="F129" s="300"/>
      <c r="G129" s="41"/>
      <c r="H129" s="1"/>
      <c r="I129" s="1"/>
      <c r="J129" s="159"/>
      <c r="K129" s="1"/>
      <c r="L129" s="174">
        <v>707</v>
      </c>
      <c r="M129" s="1" t="s">
        <v>1860</v>
      </c>
      <c r="N129" s="159"/>
      <c r="O129" s="159"/>
      <c r="P129" s="1"/>
      <c r="Q129" s="40"/>
      <c r="R129" s="4"/>
      <c r="S129" s="7"/>
      <c r="T129" s="7"/>
      <c r="U129" s="7"/>
      <c r="V129" s="7"/>
      <c r="W129" s="7"/>
      <c r="X129" s="207"/>
      <c r="Y129" s="149"/>
      <c r="Z129" s="307"/>
      <c r="AA129" s="308"/>
      <c r="AB129" s="308"/>
      <c r="AC129" s="308"/>
      <c r="AD129" s="308"/>
      <c r="AE129" s="309"/>
      <c r="AF129" s="62" t="s">
        <v>2248</v>
      </c>
      <c r="AG129" s="62"/>
      <c r="AH129" s="62"/>
      <c r="AI129" s="62"/>
      <c r="AJ129" s="62"/>
      <c r="AK129" s="62"/>
      <c r="AL129" s="62"/>
      <c r="AM129" s="62"/>
      <c r="AN129" s="62"/>
      <c r="AO129" s="50" t="s">
        <v>2224</v>
      </c>
      <c r="AP129" s="25">
        <v>0.5</v>
      </c>
      <c r="AQ129" s="67"/>
      <c r="AR129" s="127"/>
      <c r="AS129" s="156"/>
      <c r="AT129" s="155"/>
      <c r="AU129" s="89">
        <f>ROUND(L129*AP129,0)</f>
        <v>354</v>
      </c>
      <c r="AV129" s="9"/>
    </row>
    <row r="130" spans="1:48" ht="14.25" customHeight="1" x14ac:dyDescent="0.3">
      <c r="A130" s="6">
        <v>22</v>
      </c>
      <c r="B130" s="154">
        <v>4803</v>
      </c>
      <c r="C130" s="49" t="s">
        <v>3457</v>
      </c>
      <c r="D130" s="108"/>
      <c r="E130" s="109"/>
      <c r="F130" s="110"/>
      <c r="G130" s="41"/>
      <c r="H130" s="1"/>
      <c r="I130" s="1"/>
      <c r="J130" s="159"/>
      <c r="K130" s="1"/>
      <c r="L130" s="160"/>
      <c r="M130" s="159"/>
      <c r="N130" s="159"/>
      <c r="O130" s="159"/>
      <c r="P130" s="1"/>
      <c r="Q130" s="40"/>
      <c r="R130" s="62" t="s">
        <v>2234</v>
      </c>
      <c r="S130" s="58"/>
      <c r="T130" s="58"/>
      <c r="U130" s="58"/>
      <c r="V130" s="58"/>
      <c r="W130" s="58"/>
      <c r="X130" s="158"/>
      <c r="Y130" s="74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168"/>
      <c r="AQ130" s="67"/>
      <c r="AR130" s="127"/>
      <c r="AS130" s="156"/>
      <c r="AT130" s="155"/>
      <c r="AU130" s="89">
        <f>ROUND(L129*X132,0)</f>
        <v>682</v>
      </c>
      <c r="AV130" s="9"/>
    </row>
    <row r="131" spans="1:48" ht="14.25" customHeight="1" x14ac:dyDescent="0.3">
      <c r="A131" s="6">
        <v>22</v>
      </c>
      <c r="B131" s="154">
        <v>4804</v>
      </c>
      <c r="C131" s="49" t="s">
        <v>3456</v>
      </c>
      <c r="D131" s="108"/>
      <c r="E131" s="109"/>
      <c r="F131" s="110"/>
      <c r="G131" s="41"/>
      <c r="H131" s="1"/>
      <c r="I131" s="1"/>
      <c r="J131" s="159"/>
      <c r="K131" s="1"/>
      <c r="L131" s="160"/>
      <c r="M131" s="159"/>
      <c r="N131" s="159"/>
      <c r="O131" s="159"/>
      <c r="P131" s="1"/>
      <c r="Q131" s="40"/>
      <c r="R131" s="58" t="s">
        <v>2231</v>
      </c>
      <c r="S131" s="58"/>
      <c r="T131" s="58"/>
      <c r="U131" s="58"/>
      <c r="V131" s="58"/>
      <c r="W131" s="58"/>
      <c r="X131" s="158"/>
      <c r="Y131" s="74"/>
      <c r="Z131" s="304" t="s">
        <v>2230</v>
      </c>
      <c r="AA131" s="305"/>
      <c r="AB131" s="305"/>
      <c r="AC131" s="305"/>
      <c r="AD131" s="305"/>
      <c r="AE131" s="306"/>
      <c r="AF131" s="45" t="s">
        <v>2244</v>
      </c>
      <c r="AG131" s="46"/>
      <c r="AH131" s="46"/>
      <c r="AI131" s="46"/>
      <c r="AJ131" s="46"/>
      <c r="AK131" s="46"/>
      <c r="AL131" s="46"/>
      <c r="AM131" s="46"/>
      <c r="AN131" s="46"/>
      <c r="AO131" s="50" t="s">
        <v>2224</v>
      </c>
      <c r="AP131" s="25">
        <v>0.7</v>
      </c>
      <c r="AQ131" s="208"/>
      <c r="AR131" s="159"/>
      <c r="AS131" s="159"/>
      <c r="AT131" s="161"/>
      <c r="AU131" s="89">
        <f>ROUND(ROUND(L129*X132,0)*AP131,0)</f>
        <v>477</v>
      </c>
      <c r="AV131" s="9"/>
    </row>
    <row r="132" spans="1:48" ht="14.25" customHeight="1" x14ac:dyDescent="0.3">
      <c r="A132" s="6">
        <v>22</v>
      </c>
      <c r="B132" s="154" t="s">
        <v>331</v>
      </c>
      <c r="C132" s="49" t="s">
        <v>3455</v>
      </c>
      <c r="D132" s="113"/>
      <c r="E132" s="114"/>
      <c r="F132" s="114"/>
      <c r="G132" s="41"/>
      <c r="H132" s="1"/>
      <c r="I132" s="1"/>
      <c r="J132" s="159"/>
      <c r="K132" s="1"/>
      <c r="L132" s="160"/>
      <c r="M132" s="159"/>
      <c r="N132" s="159"/>
      <c r="O132" s="159"/>
      <c r="P132" s="1"/>
      <c r="Q132" s="40"/>
      <c r="R132" s="7"/>
      <c r="S132" s="7"/>
      <c r="T132" s="7"/>
      <c r="U132" s="7"/>
      <c r="V132" s="7"/>
      <c r="W132" s="107" t="s">
        <v>2224</v>
      </c>
      <c r="X132" s="150">
        <v>0.96499999999999997</v>
      </c>
      <c r="Y132" s="149"/>
      <c r="Z132" s="307"/>
      <c r="AA132" s="308"/>
      <c r="AB132" s="308"/>
      <c r="AC132" s="308"/>
      <c r="AD132" s="308"/>
      <c r="AE132" s="309"/>
      <c r="AF132" s="62" t="s">
        <v>2248</v>
      </c>
      <c r="AG132" s="62"/>
      <c r="AH132" s="62"/>
      <c r="AI132" s="62"/>
      <c r="AJ132" s="62"/>
      <c r="AK132" s="62"/>
      <c r="AL132" s="62"/>
      <c r="AM132" s="62"/>
      <c r="AN132" s="62"/>
      <c r="AO132" s="50" t="s">
        <v>2224</v>
      </c>
      <c r="AP132" s="25">
        <v>0.5</v>
      </c>
      <c r="AQ132" s="13"/>
      <c r="AR132" s="107"/>
      <c r="AS132" s="146"/>
      <c r="AT132" s="145"/>
      <c r="AU132" s="89">
        <f>ROUND(ROUND(L129*X132,0)*AP132,0)</f>
        <v>341</v>
      </c>
      <c r="AV132" s="9"/>
    </row>
    <row r="133" spans="1:48" ht="14.25" customHeight="1" x14ac:dyDescent="0.3">
      <c r="A133" s="6">
        <v>22</v>
      </c>
      <c r="B133" s="154" t="s">
        <v>330</v>
      </c>
      <c r="C133" s="49" t="s">
        <v>3454</v>
      </c>
      <c r="D133" s="55"/>
      <c r="E133" s="54"/>
      <c r="F133" s="54"/>
      <c r="G133" s="41"/>
      <c r="H133" s="1"/>
      <c r="I133" s="1"/>
      <c r="J133" s="159"/>
      <c r="K133" s="1"/>
      <c r="L133" s="160"/>
      <c r="M133" s="159"/>
      <c r="N133" s="159"/>
      <c r="O133" s="159"/>
      <c r="P133" s="1"/>
      <c r="Q133" s="40"/>
      <c r="R133" s="30"/>
      <c r="S133" s="50"/>
      <c r="T133" s="50"/>
      <c r="U133" s="50"/>
      <c r="V133" s="50"/>
      <c r="W133" s="50"/>
      <c r="X133" s="52"/>
      <c r="Y133" s="17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2"/>
      <c r="AQ133" s="310" t="s">
        <v>2255</v>
      </c>
      <c r="AR133" s="311"/>
      <c r="AS133" s="311"/>
      <c r="AT133" s="312"/>
      <c r="AU133" s="89">
        <f>ROUND(L129,0)-AQ136</f>
        <v>702</v>
      </c>
      <c r="AV133" s="9"/>
    </row>
    <row r="134" spans="1:48" ht="14.25" customHeight="1" x14ac:dyDescent="0.3">
      <c r="A134" s="6">
        <v>22</v>
      </c>
      <c r="B134" s="154" t="s">
        <v>329</v>
      </c>
      <c r="C134" s="49" t="s">
        <v>3453</v>
      </c>
      <c r="D134" s="55"/>
      <c r="E134" s="54"/>
      <c r="F134" s="54"/>
      <c r="G134" s="41"/>
      <c r="H134" s="1"/>
      <c r="I134" s="1"/>
      <c r="J134" s="159"/>
      <c r="K134" s="1"/>
      <c r="L134" s="160"/>
      <c r="M134" s="159"/>
      <c r="N134" s="159"/>
      <c r="O134" s="159"/>
      <c r="P134" s="159"/>
      <c r="Q134" s="40"/>
      <c r="R134" s="1"/>
      <c r="S134" s="58"/>
      <c r="T134" s="58"/>
      <c r="U134" s="58"/>
      <c r="V134" s="58"/>
      <c r="W134" s="58"/>
      <c r="X134" s="158"/>
      <c r="Y134" s="74"/>
      <c r="Z134" s="304" t="s">
        <v>2230</v>
      </c>
      <c r="AA134" s="305"/>
      <c r="AB134" s="305"/>
      <c r="AC134" s="305"/>
      <c r="AD134" s="305"/>
      <c r="AE134" s="306"/>
      <c r="AF134" s="45" t="s">
        <v>2244</v>
      </c>
      <c r="AG134" s="46"/>
      <c r="AH134" s="46"/>
      <c r="AI134" s="46"/>
      <c r="AJ134" s="46"/>
      <c r="AK134" s="46"/>
      <c r="AL134" s="46"/>
      <c r="AM134" s="46"/>
      <c r="AN134" s="46"/>
      <c r="AO134" s="50" t="s">
        <v>2224</v>
      </c>
      <c r="AP134" s="25">
        <v>0.7</v>
      </c>
      <c r="AQ134" s="313"/>
      <c r="AR134" s="314"/>
      <c r="AS134" s="314"/>
      <c r="AT134" s="315"/>
      <c r="AU134" s="89">
        <f>ROUND(L129*AP134,0)-AQ136</f>
        <v>490</v>
      </c>
      <c r="AV134" s="9"/>
    </row>
    <row r="135" spans="1:48" ht="14.25" customHeight="1" x14ac:dyDescent="0.3">
      <c r="A135" s="6">
        <v>22</v>
      </c>
      <c r="B135" s="154" t="s">
        <v>328</v>
      </c>
      <c r="C135" s="49" t="s">
        <v>3452</v>
      </c>
      <c r="D135" s="55"/>
      <c r="E135" s="54"/>
      <c r="F135" s="54"/>
      <c r="G135" s="41"/>
      <c r="H135" s="1"/>
      <c r="I135" s="1"/>
      <c r="J135" s="159"/>
      <c r="K135" s="1"/>
      <c r="L135" s="196"/>
      <c r="M135" s="1"/>
      <c r="N135" s="159"/>
      <c r="O135" s="159"/>
      <c r="P135" s="1"/>
      <c r="Q135" s="40"/>
      <c r="R135" s="4"/>
      <c r="S135" s="7"/>
      <c r="T135" s="7"/>
      <c r="U135" s="7"/>
      <c r="V135" s="7"/>
      <c r="W135" s="7"/>
      <c r="X135" s="207"/>
      <c r="Y135" s="149"/>
      <c r="Z135" s="307"/>
      <c r="AA135" s="308"/>
      <c r="AB135" s="308"/>
      <c r="AC135" s="308"/>
      <c r="AD135" s="308"/>
      <c r="AE135" s="309"/>
      <c r="AF135" s="62" t="s">
        <v>2248</v>
      </c>
      <c r="AG135" s="62"/>
      <c r="AH135" s="62"/>
      <c r="AI135" s="62"/>
      <c r="AJ135" s="62"/>
      <c r="AK135" s="62"/>
      <c r="AL135" s="62"/>
      <c r="AM135" s="62"/>
      <c r="AN135" s="62"/>
      <c r="AO135" s="50" t="s">
        <v>2224</v>
      </c>
      <c r="AP135" s="25">
        <v>0.5</v>
      </c>
      <c r="AQ135" s="313"/>
      <c r="AR135" s="314"/>
      <c r="AS135" s="314"/>
      <c r="AT135" s="315"/>
      <c r="AU135" s="89">
        <f>ROUND(L129*AP135,0)-AQ136</f>
        <v>349</v>
      </c>
      <c r="AV135" s="9"/>
    </row>
    <row r="136" spans="1:48" ht="14.25" customHeight="1" x14ac:dyDescent="0.3">
      <c r="A136" s="6">
        <v>22</v>
      </c>
      <c r="B136" s="154" t="s">
        <v>327</v>
      </c>
      <c r="C136" s="49" t="s">
        <v>3451</v>
      </c>
      <c r="D136" s="55"/>
      <c r="E136" s="54"/>
      <c r="F136" s="54"/>
      <c r="G136" s="41"/>
      <c r="H136" s="1"/>
      <c r="I136" s="1"/>
      <c r="J136" s="159"/>
      <c r="K136" s="1"/>
      <c r="L136" s="160"/>
      <c r="M136" s="159"/>
      <c r="N136" s="159"/>
      <c r="O136" s="159"/>
      <c r="P136" s="1"/>
      <c r="Q136" s="40"/>
      <c r="R136" s="62" t="s">
        <v>2234</v>
      </c>
      <c r="S136" s="58"/>
      <c r="T136" s="58"/>
      <c r="U136" s="58"/>
      <c r="V136" s="58"/>
      <c r="W136" s="58"/>
      <c r="X136" s="158"/>
      <c r="Y136" s="74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168"/>
      <c r="AQ136" s="163">
        <v>5</v>
      </c>
      <c r="AR136" s="162" t="s">
        <v>2897</v>
      </c>
      <c r="AS136" s="162"/>
      <c r="AT136" s="161"/>
      <c r="AU136" s="89">
        <f>ROUND(L129*X138,0)-AQ136</f>
        <v>677</v>
      </c>
      <c r="AV136" s="9"/>
    </row>
    <row r="137" spans="1:48" ht="14.25" customHeight="1" x14ac:dyDescent="0.3">
      <c r="A137" s="6">
        <v>22</v>
      </c>
      <c r="B137" s="154" t="s">
        <v>326</v>
      </c>
      <c r="C137" s="49" t="s">
        <v>3450</v>
      </c>
      <c r="D137" s="55"/>
      <c r="E137" s="54"/>
      <c r="F137" s="54"/>
      <c r="G137" s="41"/>
      <c r="H137" s="1"/>
      <c r="I137" s="1"/>
      <c r="J137" s="159"/>
      <c r="K137" s="1"/>
      <c r="L137" s="160"/>
      <c r="M137" s="159"/>
      <c r="N137" s="159"/>
      <c r="O137" s="159"/>
      <c r="P137" s="1"/>
      <c r="Q137" s="40"/>
      <c r="R137" s="58" t="s">
        <v>2231</v>
      </c>
      <c r="S137" s="58"/>
      <c r="T137" s="58"/>
      <c r="U137" s="58"/>
      <c r="V137" s="58"/>
      <c r="W137" s="58"/>
      <c r="X137" s="158"/>
      <c r="Y137" s="74"/>
      <c r="Z137" s="304" t="s">
        <v>2230</v>
      </c>
      <c r="AA137" s="305"/>
      <c r="AB137" s="305"/>
      <c r="AC137" s="305"/>
      <c r="AD137" s="305"/>
      <c r="AE137" s="306"/>
      <c r="AF137" s="45" t="s">
        <v>2244</v>
      </c>
      <c r="AG137" s="46"/>
      <c r="AH137" s="46"/>
      <c r="AI137" s="46"/>
      <c r="AJ137" s="46"/>
      <c r="AK137" s="46"/>
      <c r="AL137" s="46"/>
      <c r="AM137" s="46"/>
      <c r="AN137" s="46"/>
      <c r="AO137" s="50" t="s">
        <v>2224</v>
      </c>
      <c r="AP137" s="25">
        <v>0.7</v>
      </c>
      <c r="AQ137" s="157"/>
      <c r="AR137" s="156"/>
      <c r="AS137" s="156"/>
      <c r="AT137" s="155"/>
      <c r="AU137" s="89">
        <f>ROUND(ROUND(L129*X138,0)*AP137,0)-AQ136</f>
        <v>472</v>
      </c>
      <c r="AV137" s="9"/>
    </row>
    <row r="138" spans="1:48" ht="14.25" customHeight="1" x14ac:dyDescent="0.3">
      <c r="A138" s="6">
        <v>22</v>
      </c>
      <c r="B138" s="154" t="s">
        <v>325</v>
      </c>
      <c r="C138" s="49" t="s">
        <v>3449</v>
      </c>
      <c r="D138" s="113"/>
      <c r="E138" s="114"/>
      <c r="F138" s="114"/>
      <c r="G138" s="41"/>
      <c r="H138" s="1"/>
      <c r="I138" s="1"/>
      <c r="J138" s="159"/>
      <c r="K138" s="1"/>
      <c r="L138" s="160"/>
      <c r="M138" s="159"/>
      <c r="N138" s="159"/>
      <c r="O138" s="159"/>
      <c r="P138" s="1"/>
      <c r="Q138" s="40"/>
      <c r="R138" s="7"/>
      <c r="S138" s="7"/>
      <c r="T138" s="7"/>
      <c r="U138" s="7"/>
      <c r="V138" s="7"/>
      <c r="W138" s="107" t="s">
        <v>2224</v>
      </c>
      <c r="X138" s="150">
        <v>0.96499999999999997</v>
      </c>
      <c r="Y138" s="149"/>
      <c r="Z138" s="307"/>
      <c r="AA138" s="308"/>
      <c r="AB138" s="308"/>
      <c r="AC138" s="308"/>
      <c r="AD138" s="308"/>
      <c r="AE138" s="309"/>
      <c r="AF138" s="62" t="s">
        <v>2248</v>
      </c>
      <c r="AG138" s="62"/>
      <c r="AH138" s="62"/>
      <c r="AI138" s="62"/>
      <c r="AJ138" s="62"/>
      <c r="AK138" s="62"/>
      <c r="AL138" s="62"/>
      <c r="AM138" s="62"/>
      <c r="AN138" s="62"/>
      <c r="AO138" s="50" t="s">
        <v>2224</v>
      </c>
      <c r="AP138" s="25">
        <v>0.5</v>
      </c>
      <c r="AQ138" s="172"/>
      <c r="AR138" s="146"/>
      <c r="AS138" s="146"/>
      <c r="AT138" s="145"/>
      <c r="AU138" s="89">
        <f>ROUND(ROUND(L129*X138,0)*AP138,0)-AQ136</f>
        <v>336</v>
      </c>
      <c r="AV138" s="9"/>
    </row>
    <row r="139" spans="1:48" ht="14.25" customHeight="1" x14ac:dyDescent="0.3">
      <c r="A139" s="6">
        <v>22</v>
      </c>
      <c r="B139" s="154">
        <v>4811</v>
      </c>
      <c r="C139" s="49" t="s">
        <v>3448</v>
      </c>
      <c r="D139" s="108"/>
      <c r="E139" s="109"/>
      <c r="F139" s="109"/>
      <c r="G139" s="47" t="s">
        <v>3447</v>
      </c>
      <c r="H139" s="30"/>
      <c r="I139" s="30"/>
      <c r="J139" s="165"/>
      <c r="K139" s="30"/>
      <c r="L139" s="164"/>
      <c r="M139" s="165"/>
      <c r="N139" s="165"/>
      <c r="O139" s="165"/>
      <c r="P139" s="30"/>
      <c r="Q139" s="48"/>
      <c r="R139" s="30"/>
      <c r="S139" s="50"/>
      <c r="T139" s="50"/>
      <c r="U139" s="50"/>
      <c r="V139" s="50"/>
      <c r="W139" s="50"/>
      <c r="X139" s="52"/>
      <c r="Y139" s="171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2"/>
      <c r="AQ139" s="187"/>
      <c r="AR139" s="165"/>
      <c r="AS139" s="165"/>
      <c r="AT139" s="175"/>
      <c r="AU139" s="89">
        <f>ROUND(L141,0)</f>
        <v>694</v>
      </c>
      <c r="AV139" s="9"/>
    </row>
    <row r="140" spans="1:48" ht="14.25" customHeight="1" x14ac:dyDescent="0.3">
      <c r="A140" s="6">
        <v>22</v>
      </c>
      <c r="B140" s="154">
        <v>4812</v>
      </c>
      <c r="C140" s="49" t="s">
        <v>3446</v>
      </c>
      <c r="D140" s="108"/>
      <c r="E140" s="109"/>
      <c r="F140" s="109"/>
      <c r="G140" s="41"/>
      <c r="H140" s="1"/>
      <c r="I140" s="1"/>
      <c r="J140" s="159"/>
      <c r="K140" s="1"/>
      <c r="L140" s="160"/>
      <c r="M140" s="159"/>
      <c r="N140" s="159"/>
      <c r="O140" s="159"/>
      <c r="P140" s="159"/>
      <c r="Q140" s="40"/>
      <c r="R140" s="1"/>
      <c r="S140" s="58"/>
      <c r="T140" s="58"/>
      <c r="U140" s="58"/>
      <c r="V140" s="58"/>
      <c r="W140" s="58"/>
      <c r="X140" s="158"/>
      <c r="Y140" s="74"/>
      <c r="Z140" s="304" t="s">
        <v>2230</v>
      </c>
      <c r="AA140" s="305"/>
      <c r="AB140" s="305"/>
      <c r="AC140" s="305"/>
      <c r="AD140" s="305"/>
      <c r="AE140" s="306"/>
      <c r="AF140" s="45" t="s">
        <v>2244</v>
      </c>
      <c r="AG140" s="46"/>
      <c r="AH140" s="46"/>
      <c r="AI140" s="46"/>
      <c r="AJ140" s="46"/>
      <c r="AK140" s="46"/>
      <c r="AL140" s="46"/>
      <c r="AM140" s="46"/>
      <c r="AN140" s="46"/>
      <c r="AO140" s="50" t="s">
        <v>2224</v>
      </c>
      <c r="AP140" s="25">
        <v>0.7</v>
      </c>
      <c r="AQ140" s="67"/>
      <c r="AR140" s="159"/>
      <c r="AS140" s="159"/>
      <c r="AT140" s="203"/>
      <c r="AU140" s="89">
        <f>ROUND(L141*AP140,0)</f>
        <v>486</v>
      </c>
      <c r="AV140" s="9"/>
    </row>
    <row r="141" spans="1:48" ht="14.25" customHeight="1" x14ac:dyDescent="0.3">
      <c r="A141" s="6">
        <v>22</v>
      </c>
      <c r="B141" s="154" t="s">
        <v>324</v>
      </c>
      <c r="C141" s="49" t="s">
        <v>3445</v>
      </c>
      <c r="D141" s="108"/>
      <c r="E141" s="109"/>
      <c r="F141" s="109"/>
      <c r="G141" s="41"/>
      <c r="H141" s="1"/>
      <c r="I141" s="1"/>
      <c r="J141" s="159"/>
      <c r="K141" s="1"/>
      <c r="L141" s="174">
        <v>694</v>
      </c>
      <c r="M141" s="1" t="s">
        <v>1860</v>
      </c>
      <c r="N141" s="159"/>
      <c r="O141" s="159"/>
      <c r="P141" s="1"/>
      <c r="Q141" s="40"/>
      <c r="R141" s="4"/>
      <c r="S141" s="7"/>
      <c r="T141" s="7"/>
      <c r="U141" s="7"/>
      <c r="V141" s="7"/>
      <c r="W141" s="7"/>
      <c r="X141" s="207"/>
      <c r="Y141" s="149"/>
      <c r="Z141" s="307"/>
      <c r="AA141" s="308"/>
      <c r="AB141" s="308"/>
      <c r="AC141" s="308"/>
      <c r="AD141" s="308"/>
      <c r="AE141" s="309"/>
      <c r="AF141" s="62" t="s">
        <v>2248</v>
      </c>
      <c r="AG141" s="62"/>
      <c r="AH141" s="62"/>
      <c r="AI141" s="62"/>
      <c r="AJ141" s="62"/>
      <c r="AK141" s="62"/>
      <c r="AL141" s="62"/>
      <c r="AM141" s="62"/>
      <c r="AN141" s="62"/>
      <c r="AO141" s="50" t="s">
        <v>2224</v>
      </c>
      <c r="AP141" s="25">
        <v>0.5</v>
      </c>
      <c r="AQ141" s="67"/>
      <c r="AR141" s="127"/>
      <c r="AS141" s="156"/>
      <c r="AT141" s="155"/>
      <c r="AU141" s="89">
        <f>ROUND(L141*AP141,0)</f>
        <v>347</v>
      </c>
      <c r="AV141" s="9"/>
    </row>
    <row r="142" spans="1:48" ht="14.25" customHeight="1" x14ac:dyDescent="0.3">
      <c r="A142" s="6">
        <v>22</v>
      </c>
      <c r="B142" s="154">
        <v>4813</v>
      </c>
      <c r="C142" s="49" t="s">
        <v>3444</v>
      </c>
      <c r="D142" s="108"/>
      <c r="E142" s="109"/>
      <c r="F142" s="109"/>
      <c r="G142" s="41"/>
      <c r="H142" s="1"/>
      <c r="I142" s="1"/>
      <c r="J142" s="159"/>
      <c r="K142" s="1"/>
      <c r="L142" s="160"/>
      <c r="M142" s="159"/>
      <c r="N142" s="159"/>
      <c r="O142" s="159"/>
      <c r="P142" s="1"/>
      <c r="Q142" s="40"/>
      <c r="R142" s="62" t="s">
        <v>2234</v>
      </c>
      <c r="S142" s="58"/>
      <c r="T142" s="58"/>
      <c r="U142" s="58"/>
      <c r="V142" s="58"/>
      <c r="W142" s="58"/>
      <c r="X142" s="158"/>
      <c r="Y142" s="74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168"/>
      <c r="AQ142" s="67"/>
      <c r="AR142" s="127"/>
      <c r="AS142" s="156"/>
      <c r="AT142" s="155"/>
      <c r="AU142" s="89">
        <f>ROUND(L141*X144,0)</f>
        <v>670</v>
      </c>
      <c r="AV142" s="9"/>
    </row>
    <row r="143" spans="1:48" ht="14.25" customHeight="1" x14ac:dyDescent="0.3">
      <c r="A143" s="6">
        <v>22</v>
      </c>
      <c r="B143" s="154">
        <v>4814</v>
      </c>
      <c r="C143" s="49" t="s">
        <v>3443</v>
      </c>
      <c r="D143" s="108"/>
      <c r="E143" s="109"/>
      <c r="F143" s="109"/>
      <c r="G143" s="41"/>
      <c r="H143" s="1"/>
      <c r="I143" s="1"/>
      <c r="J143" s="159"/>
      <c r="K143" s="1"/>
      <c r="L143" s="160"/>
      <c r="M143" s="159"/>
      <c r="N143" s="159"/>
      <c r="O143" s="159"/>
      <c r="P143" s="1"/>
      <c r="Q143" s="40"/>
      <c r="R143" s="58" t="s">
        <v>2231</v>
      </c>
      <c r="S143" s="58"/>
      <c r="T143" s="58"/>
      <c r="U143" s="58"/>
      <c r="V143" s="58"/>
      <c r="W143" s="58"/>
      <c r="X143" s="158"/>
      <c r="Y143" s="74"/>
      <c r="Z143" s="304" t="s">
        <v>2230</v>
      </c>
      <c r="AA143" s="305"/>
      <c r="AB143" s="305"/>
      <c r="AC143" s="305"/>
      <c r="AD143" s="305"/>
      <c r="AE143" s="306"/>
      <c r="AF143" s="45" t="s">
        <v>2244</v>
      </c>
      <c r="AG143" s="46"/>
      <c r="AH143" s="46"/>
      <c r="AI143" s="46"/>
      <c r="AJ143" s="46"/>
      <c r="AK143" s="46"/>
      <c r="AL143" s="46"/>
      <c r="AM143" s="46"/>
      <c r="AN143" s="46"/>
      <c r="AO143" s="50" t="s">
        <v>2224</v>
      </c>
      <c r="AP143" s="25">
        <v>0.7</v>
      </c>
      <c r="AQ143" s="208"/>
      <c r="AR143" s="159"/>
      <c r="AS143" s="159"/>
      <c r="AT143" s="161"/>
      <c r="AU143" s="89">
        <f>ROUND(ROUND(L141*X144,0)*AP143,0)</f>
        <v>469</v>
      </c>
      <c r="AV143" s="9"/>
    </row>
    <row r="144" spans="1:48" ht="14.25" customHeight="1" x14ac:dyDescent="0.3">
      <c r="A144" s="6">
        <v>22</v>
      </c>
      <c r="B144" s="154" t="s">
        <v>323</v>
      </c>
      <c r="C144" s="49" t="s">
        <v>3442</v>
      </c>
      <c r="D144" s="108"/>
      <c r="E144" s="109"/>
      <c r="F144" s="109"/>
      <c r="G144" s="41"/>
      <c r="H144" s="1"/>
      <c r="I144" s="1"/>
      <c r="J144" s="159"/>
      <c r="K144" s="1"/>
      <c r="L144" s="160"/>
      <c r="M144" s="159"/>
      <c r="N144" s="159"/>
      <c r="O144" s="159"/>
      <c r="P144" s="1"/>
      <c r="Q144" s="40"/>
      <c r="R144" s="7"/>
      <c r="S144" s="7"/>
      <c r="T144" s="7"/>
      <c r="U144" s="7"/>
      <c r="V144" s="7"/>
      <c r="W144" s="107" t="s">
        <v>2224</v>
      </c>
      <c r="X144" s="150">
        <v>0.96499999999999997</v>
      </c>
      <c r="Y144" s="149"/>
      <c r="Z144" s="307"/>
      <c r="AA144" s="308"/>
      <c r="AB144" s="308"/>
      <c r="AC144" s="308"/>
      <c r="AD144" s="308"/>
      <c r="AE144" s="309"/>
      <c r="AF144" s="62" t="s">
        <v>2248</v>
      </c>
      <c r="AG144" s="62"/>
      <c r="AH144" s="62"/>
      <c r="AI144" s="62"/>
      <c r="AJ144" s="62"/>
      <c r="AK144" s="62"/>
      <c r="AL144" s="62"/>
      <c r="AM144" s="62"/>
      <c r="AN144" s="62"/>
      <c r="AO144" s="50" t="s">
        <v>2224</v>
      </c>
      <c r="AP144" s="25">
        <v>0.5</v>
      </c>
      <c r="AQ144" s="13"/>
      <c r="AR144" s="107"/>
      <c r="AS144" s="146"/>
      <c r="AT144" s="145"/>
      <c r="AU144" s="89">
        <f>ROUND(ROUND(L141*X144,0)*AP144,0)</f>
        <v>335</v>
      </c>
      <c r="AV144" s="9"/>
    </row>
    <row r="145" spans="1:48" ht="14.25" customHeight="1" x14ac:dyDescent="0.3">
      <c r="A145" s="6">
        <v>22</v>
      </c>
      <c r="B145" s="154" t="s">
        <v>322</v>
      </c>
      <c r="C145" s="49" t="s">
        <v>3441</v>
      </c>
      <c r="D145" s="108"/>
      <c r="E145" s="109"/>
      <c r="F145" s="109"/>
      <c r="G145" s="41"/>
      <c r="H145" s="1"/>
      <c r="I145" s="1"/>
      <c r="J145" s="159"/>
      <c r="K145" s="1"/>
      <c r="L145" s="160"/>
      <c r="M145" s="159"/>
      <c r="N145" s="159"/>
      <c r="O145" s="159"/>
      <c r="P145" s="1"/>
      <c r="Q145" s="40"/>
      <c r="R145" s="30"/>
      <c r="S145" s="50"/>
      <c r="T145" s="50"/>
      <c r="U145" s="50"/>
      <c r="V145" s="50"/>
      <c r="W145" s="50"/>
      <c r="X145" s="52"/>
      <c r="Y145" s="171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2"/>
      <c r="AQ145" s="310" t="s">
        <v>2255</v>
      </c>
      <c r="AR145" s="311"/>
      <c r="AS145" s="311"/>
      <c r="AT145" s="312"/>
      <c r="AU145" s="89">
        <f>ROUND(L141,0)-AQ148</f>
        <v>689</v>
      </c>
      <c r="AV145" s="9"/>
    </row>
    <row r="146" spans="1:48" ht="14.25" customHeight="1" x14ac:dyDescent="0.3">
      <c r="A146" s="6">
        <v>22</v>
      </c>
      <c r="B146" s="154" t="s">
        <v>321</v>
      </c>
      <c r="C146" s="49" t="s">
        <v>3440</v>
      </c>
      <c r="D146" s="108"/>
      <c r="E146" s="109"/>
      <c r="F146" s="109"/>
      <c r="G146" s="41"/>
      <c r="H146" s="1"/>
      <c r="I146" s="1"/>
      <c r="J146" s="159"/>
      <c r="K146" s="1"/>
      <c r="L146" s="160"/>
      <c r="M146" s="159"/>
      <c r="N146" s="159"/>
      <c r="O146" s="159"/>
      <c r="P146" s="159"/>
      <c r="Q146" s="40"/>
      <c r="R146" s="1"/>
      <c r="S146" s="58"/>
      <c r="T146" s="58"/>
      <c r="U146" s="58"/>
      <c r="V146" s="58"/>
      <c r="W146" s="58"/>
      <c r="X146" s="158"/>
      <c r="Y146" s="74"/>
      <c r="Z146" s="304" t="s">
        <v>2230</v>
      </c>
      <c r="AA146" s="305"/>
      <c r="AB146" s="305"/>
      <c r="AC146" s="305"/>
      <c r="AD146" s="305"/>
      <c r="AE146" s="306"/>
      <c r="AF146" s="45" t="s">
        <v>2244</v>
      </c>
      <c r="AG146" s="46"/>
      <c r="AH146" s="46"/>
      <c r="AI146" s="46"/>
      <c r="AJ146" s="46"/>
      <c r="AK146" s="46"/>
      <c r="AL146" s="46"/>
      <c r="AM146" s="46"/>
      <c r="AN146" s="46"/>
      <c r="AO146" s="50" t="s">
        <v>2224</v>
      </c>
      <c r="AP146" s="25">
        <v>0.7</v>
      </c>
      <c r="AQ146" s="313"/>
      <c r="AR146" s="314"/>
      <c r="AS146" s="314"/>
      <c r="AT146" s="315"/>
      <c r="AU146" s="89">
        <f>ROUND(L141*AP146,0)-AQ148</f>
        <v>481</v>
      </c>
      <c r="AV146" s="9"/>
    </row>
    <row r="147" spans="1:48" ht="14.25" customHeight="1" x14ac:dyDescent="0.3">
      <c r="A147" s="6">
        <v>22</v>
      </c>
      <c r="B147" s="154" t="s">
        <v>320</v>
      </c>
      <c r="C147" s="49" t="s">
        <v>3439</v>
      </c>
      <c r="D147" s="108"/>
      <c r="E147" s="109"/>
      <c r="F147" s="109"/>
      <c r="G147" s="41"/>
      <c r="H147" s="1"/>
      <c r="I147" s="1"/>
      <c r="J147" s="159"/>
      <c r="K147" s="1"/>
      <c r="L147" s="196"/>
      <c r="M147" s="1"/>
      <c r="N147" s="159"/>
      <c r="O147" s="159"/>
      <c r="P147" s="1"/>
      <c r="Q147" s="40"/>
      <c r="R147" s="4"/>
      <c r="S147" s="7"/>
      <c r="T147" s="7"/>
      <c r="U147" s="7"/>
      <c r="V147" s="7"/>
      <c r="W147" s="7"/>
      <c r="X147" s="207"/>
      <c r="Y147" s="149"/>
      <c r="Z147" s="307"/>
      <c r="AA147" s="308"/>
      <c r="AB147" s="308"/>
      <c r="AC147" s="308"/>
      <c r="AD147" s="308"/>
      <c r="AE147" s="309"/>
      <c r="AF147" s="62" t="s">
        <v>2248</v>
      </c>
      <c r="AG147" s="62"/>
      <c r="AH147" s="62"/>
      <c r="AI147" s="62"/>
      <c r="AJ147" s="62"/>
      <c r="AK147" s="62"/>
      <c r="AL147" s="62"/>
      <c r="AM147" s="62"/>
      <c r="AN147" s="62"/>
      <c r="AO147" s="50" t="s">
        <v>2224</v>
      </c>
      <c r="AP147" s="25">
        <v>0.5</v>
      </c>
      <c r="AQ147" s="313"/>
      <c r="AR147" s="314"/>
      <c r="AS147" s="314"/>
      <c r="AT147" s="315"/>
      <c r="AU147" s="89">
        <f>ROUND(L141*AP147,0)-AQ148</f>
        <v>342</v>
      </c>
      <c r="AV147" s="9"/>
    </row>
    <row r="148" spans="1:48" ht="14.25" customHeight="1" x14ac:dyDescent="0.3">
      <c r="A148" s="6">
        <v>22</v>
      </c>
      <c r="B148" s="154" t="s">
        <v>319</v>
      </c>
      <c r="C148" s="49" t="s">
        <v>3438</v>
      </c>
      <c r="D148" s="108"/>
      <c r="E148" s="109"/>
      <c r="F148" s="109"/>
      <c r="G148" s="41"/>
      <c r="H148" s="1"/>
      <c r="I148" s="1"/>
      <c r="J148" s="159"/>
      <c r="K148" s="1"/>
      <c r="L148" s="160"/>
      <c r="M148" s="159"/>
      <c r="N148" s="159"/>
      <c r="O148" s="159"/>
      <c r="P148" s="1"/>
      <c r="Q148" s="40"/>
      <c r="R148" s="62" t="s">
        <v>2234</v>
      </c>
      <c r="S148" s="58"/>
      <c r="T148" s="58"/>
      <c r="U148" s="58"/>
      <c r="V148" s="58"/>
      <c r="W148" s="58"/>
      <c r="X148" s="158"/>
      <c r="Y148" s="74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168"/>
      <c r="AQ148" s="163">
        <v>5</v>
      </c>
      <c r="AR148" s="162" t="s">
        <v>2897</v>
      </c>
      <c r="AS148" s="162"/>
      <c r="AT148" s="161"/>
      <c r="AU148" s="89">
        <f>ROUND(L141*X150,0)-AQ148</f>
        <v>665</v>
      </c>
      <c r="AV148" s="9"/>
    </row>
    <row r="149" spans="1:48" ht="14.25" customHeight="1" x14ac:dyDescent="0.3">
      <c r="A149" s="6">
        <v>22</v>
      </c>
      <c r="B149" s="154" t="s">
        <v>318</v>
      </c>
      <c r="C149" s="49" t="s">
        <v>3437</v>
      </c>
      <c r="D149" s="108"/>
      <c r="E149" s="109"/>
      <c r="F149" s="109"/>
      <c r="G149" s="41"/>
      <c r="H149" s="1"/>
      <c r="I149" s="1"/>
      <c r="J149" s="159"/>
      <c r="K149" s="1"/>
      <c r="L149" s="160"/>
      <c r="M149" s="159"/>
      <c r="N149" s="159"/>
      <c r="O149" s="159"/>
      <c r="P149" s="1"/>
      <c r="Q149" s="40"/>
      <c r="R149" s="58" t="s">
        <v>2231</v>
      </c>
      <c r="S149" s="58"/>
      <c r="T149" s="58"/>
      <c r="U149" s="58"/>
      <c r="V149" s="58"/>
      <c r="W149" s="58"/>
      <c r="X149" s="158"/>
      <c r="Y149" s="74"/>
      <c r="Z149" s="304" t="s">
        <v>2230</v>
      </c>
      <c r="AA149" s="305"/>
      <c r="AB149" s="305"/>
      <c r="AC149" s="305"/>
      <c r="AD149" s="305"/>
      <c r="AE149" s="306"/>
      <c r="AF149" s="45" t="s">
        <v>2244</v>
      </c>
      <c r="AG149" s="46"/>
      <c r="AH149" s="46"/>
      <c r="AI149" s="46"/>
      <c r="AJ149" s="46"/>
      <c r="AK149" s="46"/>
      <c r="AL149" s="46"/>
      <c r="AM149" s="46"/>
      <c r="AN149" s="46"/>
      <c r="AO149" s="50" t="s">
        <v>2224</v>
      </c>
      <c r="AP149" s="25">
        <v>0.7</v>
      </c>
      <c r="AQ149" s="157"/>
      <c r="AR149" s="156"/>
      <c r="AS149" s="156"/>
      <c r="AT149" s="155"/>
      <c r="AU149" s="89">
        <f>ROUND(ROUND(L141*X150,0)*AP149,0)-AQ148</f>
        <v>464</v>
      </c>
      <c r="AV149" s="9"/>
    </row>
    <row r="150" spans="1:48" ht="14.25" customHeight="1" x14ac:dyDescent="0.3">
      <c r="A150" s="6">
        <v>22</v>
      </c>
      <c r="B150" s="154" t="s">
        <v>317</v>
      </c>
      <c r="C150" s="49" t="s">
        <v>3436</v>
      </c>
      <c r="D150" s="108"/>
      <c r="E150" s="109"/>
      <c r="F150" s="109"/>
      <c r="G150" s="41"/>
      <c r="H150" s="1"/>
      <c r="I150" s="1"/>
      <c r="J150" s="159"/>
      <c r="K150" s="1"/>
      <c r="L150" s="160"/>
      <c r="M150" s="159"/>
      <c r="N150" s="159"/>
      <c r="O150" s="159"/>
      <c r="P150" s="1"/>
      <c r="Q150" s="40"/>
      <c r="R150" s="7"/>
      <c r="S150" s="7"/>
      <c r="T150" s="7"/>
      <c r="U150" s="7"/>
      <c r="V150" s="7"/>
      <c r="W150" s="107" t="s">
        <v>2224</v>
      </c>
      <c r="X150" s="150">
        <v>0.96499999999999997</v>
      </c>
      <c r="Y150" s="149"/>
      <c r="Z150" s="307"/>
      <c r="AA150" s="308"/>
      <c r="AB150" s="308"/>
      <c r="AC150" s="308"/>
      <c r="AD150" s="308"/>
      <c r="AE150" s="309"/>
      <c r="AF150" s="62" t="s">
        <v>2248</v>
      </c>
      <c r="AG150" s="62"/>
      <c r="AH150" s="62"/>
      <c r="AI150" s="62"/>
      <c r="AJ150" s="62"/>
      <c r="AK150" s="62"/>
      <c r="AL150" s="62"/>
      <c r="AM150" s="62"/>
      <c r="AN150" s="62"/>
      <c r="AO150" s="50" t="s">
        <v>2224</v>
      </c>
      <c r="AP150" s="25">
        <v>0.5</v>
      </c>
      <c r="AQ150" s="172"/>
      <c r="AR150" s="146"/>
      <c r="AS150" s="146"/>
      <c r="AT150" s="145"/>
      <c r="AU150" s="89">
        <f>ROUND(ROUND(L141*X150,0)*AP150,0)-AQ148</f>
        <v>330</v>
      </c>
      <c r="AV150" s="9"/>
    </row>
    <row r="151" spans="1:48" ht="14.25" customHeight="1" x14ac:dyDescent="0.3">
      <c r="A151" s="6">
        <v>22</v>
      </c>
      <c r="B151" s="154">
        <v>4821</v>
      </c>
      <c r="C151" s="49" t="s">
        <v>3435</v>
      </c>
      <c r="D151" s="108"/>
      <c r="E151" s="109"/>
      <c r="F151" s="109"/>
      <c r="G151" s="47" t="s">
        <v>3434</v>
      </c>
      <c r="H151" s="30"/>
      <c r="I151" s="30"/>
      <c r="J151" s="165"/>
      <c r="K151" s="30"/>
      <c r="L151" s="164"/>
      <c r="M151" s="165"/>
      <c r="N151" s="165"/>
      <c r="O151" s="165"/>
      <c r="P151" s="30"/>
      <c r="Q151" s="48"/>
      <c r="R151" s="30"/>
      <c r="S151" s="50"/>
      <c r="T151" s="50"/>
      <c r="U151" s="50"/>
      <c r="V151" s="50"/>
      <c r="W151" s="50"/>
      <c r="X151" s="52"/>
      <c r="Y151" s="171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2"/>
      <c r="AQ151" s="187"/>
      <c r="AR151" s="165"/>
      <c r="AS151" s="165"/>
      <c r="AT151" s="175"/>
      <c r="AU151" s="89">
        <f>ROUND(L153,0)</f>
        <v>680</v>
      </c>
      <c r="AV151" s="9"/>
    </row>
    <row r="152" spans="1:48" ht="14.25" customHeight="1" x14ac:dyDescent="0.3">
      <c r="A152" s="6">
        <v>22</v>
      </c>
      <c r="B152" s="154">
        <v>4822</v>
      </c>
      <c r="C152" s="49" t="s">
        <v>3433</v>
      </c>
      <c r="D152" s="108"/>
      <c r="E152" s="109"/>
      <c r="F152" s="109"/>
      <c r="G152" s="41"/>
      <c r="H152" s="1"/>
      <c r="I152" s="1"/>
      <c r="J152" s="159"/>
      <c r="K152" s="1"/>
      <c r="L152" s="160"/>
      <c r="M152" s="159"/>
      <c r="N152" s="159"/>
      <c r="O152" s="159"/>
      <c r="P152" s="159"/>
      <c r="Q152" s="40"/>
      <c r="R152" s="1"/>
      <c r="S152" s="58"/>
      <c r="T152" s="58"/>
      <c r="U152" s="58"/>
      <c r="V152" s="58"/>
      <c r="W152" s="58"/>
      <c r="X152" s="158"/>
      <c r="Y152" s="74"/>
      <c r="Z152" s="304" t="s">
        <v>2230</v>
      </c>
      <c r="AA152" s="305"/>
      <c r="AB152" s="305"/>
      <c r="AC152" s="305"/>
      <c r="AD152" s="305"/>
      <c r="AE152" s="306"/>
      <c r="AF152" s="45" t="s">
        <v>2244</v>
      </c>
      <c r="AG152" s="46"/>
      <c r="AH152" s="46"/>
      <c r="AI152" s="46"/>
      <c r="AJ152" s="46"/>
      <c r="AK152" s="46"/>
      <c r="AL152" s="46"/>
      <c r="AM152" s="46"/>
      <c r="AN152" s="46"/>
      <c r="AO152" s="50" t="s">
        <v>2224</v>
      </c>
      <c r="AP152" s="25">
        <v>0.7</v>
      </c>
      <c r="AQ152" s="67"/>
      <c r="AR152" s="159"/>
      <c r="AS152" s="159"/>
      <c r="AT152" s="203"/>
      <c r="AU152" s="89">
        <f>ROUND(L153*AP152,0)</f>
        <v>476</v>
      </c>
      <c r="AV152" s="9"/>
    </row>
    <row r="153" spans="1:48" ht="14.25" customHeight="1" x14ac:dyDescent="0.3">
      <c r="A153" s="6">
        <v>22</v>
      </c>
      <c r="B153" s="154" t="s">
        <v>316</v>
      </c>
      <c r="C153" s="49" t="s">
        <v>3432</v>
      </c>
      <c r="D153" s="108"/>
      <c r="E153" s="109"/>
      <c r="F153" s="109"/>
      <c r="G153" s="41"/>
      <c r="H153" s="1"/>
      <c r="I153" s="1"/>
      <c r="J153" s="159"/>
      <c r="K153" s="1"/>
      <c r="L153" s="174">
        <v>680</v>
      </c>
      <c r="M153" s="1" t="s">
        <v>1860</v>
      </c>
      <c r="N153" s="159"/>
      <c r="O153" s="159"/>
      <c r="P153" s="1"/>
      <c r="Q153" s="40"/>
      <c r="R153" s="4"/>
      <c r="S153" s="7"/>
      <c r="T153" s="7"/>
      <c r="U153" s="7"/>
      <c r="V153" s="7"/>
      <c r="W153" s="7"/>
      <c r="X153" s="207"/>
      <c r="Y153" s="149"/>
      <c r="Z153" s="307"/>
      <c r="AA153" s="308"/>
      <c r="AB153" s="308"/>
      <c r="AC153" s="308"/>
      <c r="AD153" s="308"/>
      <c r="AE153" s="309"/>
      <c r="AF153" s="62" t="s">
        <v>2248</v>
      </c>
      <c r="AG153" s="62"/>
      <c r="AH153" s="62"/>
      <c r="AI153" s="62"/>
      <c r="AJ153" s="62"/>
      <c r="AK153" s="62"/>
      <c r="AL153" s="62"/>
      <c r="AM153" s="62"/>
      <c r="AN153" s="62"/>
      <c r="AO153" s="50" t="s">
        <v>2224</v>
      </c>
      <c r="AP153" s="25">
        <v>0.5</v>
      </c>
      <c r="AQ153" s="67"/>
      <c r="AR153" s="127"/>
      <c r="AS153" s="156"/>
      <c r="AT153" s="155"/>
      <c r="AU153" s="89">
        <f>ROUND(L153*AP153,0)</f>
        <v>340</v>
      </c>
      <c r="AV153" s="9"/>
    </row>
    <row r="154" spans="1:48" ht="14.25" customHeight="1" x14ac:dyDescent="0.3">
      <c r="A154" s="6">
        <v>22</v>
      </c>
      <c r="B154" s="154">
        <v>4823</v>
      </c>
      <c r="C154" s="49" t="s">
        <v>3431</v>
      </c>
      <c r="D154" s="108"/>
      <c r="E154" s="109"/>
      <c r="F154" s="109"/>
      <c r="G154" s="41"/>
      <c r="H154" s="1"/>
      <c r="I154" s="1"/>
      <c r="J154" s="159"/>
      <c r="K154" s="1"/>
      <c r="L154" s="160"/>
      <c r="M154" s="159"/>
      <c r="N154" s="159"/>
      <c r="O154" s="159"/>
      <c r="P154" s="1"/>
      <c r="Q154" s="40"/>
      <c r="R154" s="62" t="s">
        <v>2234</v>
      </c>
      <c r="S154" s="58"/>
      <c r="T154" s="58"/>
      <c r="U154" s="58"/>
      <c r="V154" s="58"/>
      <c r="W154" s="58"/>
      <c r="X154" s="158"/>
      <c r="Y154" s="74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168"/>
      <c r="AQ154" s="67"/>
      <c r="AR154" s="127"/>
      <c r="AS154" s="156"/>
      <c r="AT154" s="155"/>
      <c r="AU154" s="89">
        <f>ROUND(L153*X156,0)</f>
        <v>656</v>
      </c>
      <c r="AV154" s="9"/>
    </row>
    <row r="155" spans="1:48" ht="14.25" customHeight="1" x14ac:dyDescent="0.3">
      <c r="A155" s="6">
        <v>22</v>
      </c>
      <c r="B155" s="154">
        <v>4824</v>
      </c>
      <c r="C155" s="49" t="s">
        <v>3430</v>
      </c>
      <c r="D155" s="108"/>
      <c r="E155" s="109"/>
      <c r="F155" s="109"/>
      <c r="G155" s="41"/>
      <c r="H155" s="1"/>
      <c r="I155" s="1"/>
      <c r="J155" s="159"/>
      <c r="K155" s="1"/>
      <c r="L155" s="160"/>
      <c r="M155" s="159"/>
      <c r="N155" s="159"/>
      <c r="O155" s="159"/>
      <c r="P155" s="1"/>
      <c r="Q155" s="40"/>
      <c r="R155" s="58" t="s">
        <v>2231</v>
      </c>
      <c r="S155" s="58"/>
      <c r="T155" s="58"/>
      <c r="U155" s="58"/>
      <c r="V155" s="58"/>
      <c r="W155" s="58"/>
      <c r="X155" s="158"/>
      <c r="Y155" s="74"/>
      <c r="Z155" s="304" t="s">
        <v>2230</v>
      </c>
      <c r="AA155" s="305"/>
      <c r="AB155" s="305"/>
      <c r="AC155" s="305"/>
      <c r="AD155" s="305"/>
      <c r="AE155" s="306"/>
      <c r="AF155" s="45" t="s">
        <v>2244</v>
      </c>
      <c r="AG155" s="46"/>
      <c r="AH155" s="46"/>
      <c r="AI155" s="46"/>
      <c r="AJ155" s="46"/>
      <c r="AK155" s="46"/>
      <c r="AL155" s="46"/>
      <c r="AM155" s="46"/>
      <c r="AN155" s="46"/>
      <c r="AO155" s="50" t="s">
        <v>2224</v>
      </c>
      <c r="AP155" s="25">
        <v>0.7</v>
      </c>
      <c r="AQ155" s="208"/>
      <c r="AR155" s="159"/>
      <c r="AS155" s="159"/>
      <c r="AT155" s="161"/>
      <c r="AU155" s="89">
        <f>ROUND(ROUND(L153*X156,0)*AP155,0)</f>
        <v>459</v>
      </c>
      <c r="AV155" s="9"/>
    </row>
    <row r="156" spans="1:48" ht="14.25" customHeight="1" x14ac:dyDescent="0.3">
      <c r="A156" s="6">
        <v>22</v>
      </c>
      <c r="B156" s="154" t="s">
        <v>315</v>
      </c>
      <c r="C156" s="49" t="s">
        <v>3429</v>
      </c>
      <c r="D156" s="108"/>
      <c r="E156" s="109"/>
      <c r="F156" s="109"/>
      <c r="G156" s="41"/>
      <c r="H156" s="1"/>
      <c r="I156" s="1"/>
      <c r="J156" s="159"/>
      <c r="K156" s="1"/>
      <c r="L156" s="160"/>
      <c r="M156" s="159"/>
      <c r="N156" s="159"/>
      <c r="O156" s="159"/>
      <c r="P156" s="1"/>
      <c r="Q156" s="40"/>
      <c r="R156" s="7"/>
      <c r="S156" s="7"/>
      <c r="T156" s="7"/>
      <c r="U156" s="7"/>
      <c r="V156" s="7"/>
      <c r="W156" s="107" t="s">
        <v>2224</v>
      </c>
      <c r="X156" s="150">
        <v>0.96499999999999997</v>
      </c>
      <c r="Y156" s="149"/>
      <c r="Z156" s="307"/>
      <c r="AA156" s="308"/>
      <c r="AB156" s="308"/>
      <c r="AC156" s="308"/>
      <c r="AD156" s="308"/>
      <c r="AE156" s="309"/>
      <c r="AF156" s="62" t="s">
        <v>2248</v>
      </c>
      <c r="AG156" s="62"/>
      <c r="AH156" s="62"/>
      <c r="AI156" s="62"/>
      <c r="AJ156" s="62"/>
      <c r="AK156" s="62"/>
      <c r="AL156" s="62"/>
      <c r="AM156" s="62"/>
      <c r="AN156" s="62"/>
      <c r="AO156" s="50" t="s">
        <v>2224</v>
      </c>
      <c r="AP156" s="25">
        <v>0.5</v>
      </c>
      <c r="AQ156" s="13"/>
      <c r="AR156" s="107"/>
      <c r="AS156" s="146"/>
      <c r="AT156" s="145"/>
      <c r="AU156" s="89">
        <f>ROUND(ROUND(L153*X156,0)*AP156,0)</f>
        <v>328</v>
      </c>
      <c r="AV156" s="9"/>
    </row>
    <row r="157" spans="1:48" ht="14.25" customHeight="1" x14ac:dyDescent="0.3">
      <c r="A157" s="6">
        <v>22</v>
      </c>
      <c r="B157" s="154" t="s">
        <v>314</v>
      </c>
      <c r="C157" s="49" t="s">
        <v>3428</v>
      </c>
      <c r="D157" s="108"/>
      <c r="E157" s="109"/>
      <c r="F157" s="109"/>
      <c r="G157" s="41"/>
      <c r="H157" s="1"/>
      <c r="I157" s="1"/>
      <c r="J157" s="159"/>
      <c r="K157" s="1"/>
      <c r="L157" s="160"/>
      <c r="M157" s="159"/>
      <c r="N157" s="159"/>
      <c r="O157" s="159"/>
      <c r="P157" s="1"/>
      <c r="Q157" s="40"/>
      <c r="R157" s="30"/>
      <c r="S157" s="50"/>
      <c r="T157" s="50"/>
      <c r="U157" s="50"/>
      <c r="V157" s="50"/>
      <c r="W157" s="50"/>
      <c r="X157" s="52"/>
      <c r="Y157" s="171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2"/>
      <c r="AQ157" s="310" t="s">
        <v>2255</v>
      </c>
      <c r="AR157" s="311"/>
      <c r="AS157" s="311"/>
      <c r="AT157" s="312"/>
      <c r="AU157" s="89">
        <f>ROUND(L153,0)-AQ160</f>
        <v>675</v>
      </c>
      <c r="AV157" s="9"/>
    </row>
    <row r="158" spans="1:48" ht="14.25" customHeight="1" x14ac:dyDescent="0.3">
      <c r="A158" s="6">
        <v>22</v>
      </c>
      <c r="B158" s="154" t="s">
        <v>313</v>
      </c>
      <c r="C158" s="49" t="s">
        <v>3427</v>
      </c>
      <c r="D158" s="108"/>
      <c r="E158" s="109"/>
      <c r="F158" s="109"/>
      <c r="G158" s="41"/>
      <c r="H158" s="1"/>
      <c r="I158" s="1"/>
      <c r="J158" s="159"/>
      <c r="K158" s="1"/>
      <c r="L158" s="160"/>
      <c r="M158" s="159"/>
      <c r="N158" s="159"/>
      <c r="O158" s="159"/>
      <c r="P158" s="159"/>
      <c r="Q158" s="40"/>
      <c r="R158" s="1"/>
      <c r="S158" s="58"/>
      <c r="T158" s="58"/>
      <c r="U158" s="58"/>
      <c r="V158" s="58"/>
      <c r="W158" s="58"/>
      <c r="X158" s="158"/>
      <c r="Y158" s="74"/>
      <c r="Z158" s="304" t="s">
        <v>2230</v>
      </c>
      <c r="AA158" s="305"/>
      <c r="AB158" s="305"/>
      <c r="AC158" s="305"/>
      <c r="AD158" s="305"/>
      <c r="AE158" s="306"/>
      <c r="AF158" s="45" t="s">
        <v>2244</v>
      </c>
      <c r="AG158" s="46"/>
      <c r="AH158" s="46"/>
      <c r="AI158" s="46"/>
      <c r="AJ158" s="46"/>
      <c r="AK158" s="46"/>
      <c r="AL158" s="46"/>
      <c r="AM158" s="46"/>
      <c r="AN158" s="46"/>
      <c r="AO158" s="50" t="s">
        <v>2224</v>
      </c>
      <c r="AP158" s="25">
        <v>0.7</v>
      </c>
      <c r="AQ158" s="313"/>
      <c r="AR158" s="314"/>
      <c r="AS158" s="314"/>
      <c r="AT158" s="315"/>
      <c r="AU158" s="89">
        <f>ROUND(L153*AP158,0)-AQ160</f>
        <v>471</v>
      </c>
      <c r="AV158" s="9"/>
    </row>
    <row r="159" spans="1:48" ht="14.25" customHeight="1" x14ac:dyDescent="0.3">
      <c r="A159" s="6">
        <v>22</v>
      </c>
      <c r="B159" s="154" t="s">
        <v>312</v>
      </c>
      <c r="C159" s="49" t="s">
        <v>3426</v>
      </c>
      <c r="D159" s="108"/>
      <c r="E159" s="109"/>
      <c r="F159" s="109"/>
      <c r="G159" s="41"/>
      <c r="H159" s="1"/>
      <c r="I159" s="1"/>
      <c r="J159" s="159"/>
      <c r="K159" s="1"/>
      <c r="L159" s="196"/>
      <c r="M159" s="1"/>
      <c r="N159" s="159"/>
      <c r="O159" s="159"/>
      <c r="P159" s="1"/>
      <c r="Q159" s="40"/>
      <c r="R159" s="4"/>
      <c r="S159" s="7"/>
      <c r="T159" s="7"/>
      <c r="U159" s="7"/>
      <c r="V159" s="7"/>
      <c r="W159" s="7"/>
      <c r="X159" s="207"/>
      <c r="Y159" s="149"/>
      <c r="Z159" s="307"/>
      <c r="AA159" s="308"/>
      <c r="AB159" s="308"/>
      <c r="AC159" s="308"/>
      <c r="AD159" s="308"/>
      <c r="AE159" s="309"/>
      <c r="AF159" s="62" t="s">
        <v>2248</v>
      </c>
      <c r="AG159" s="62"/>
      <c r="AH159" s="62"/>
      <c r="AI159" s="62"/>
      <c r="AJ159" s="62"/>
      <c r="AK159" s="62"/>
      <c r="AL159" s="62"/>
      <c r="AM159" s="62"/>
      <c r="AN159" s="62"/>
      <c r="AO159" s="50" t="s">
        <v>2224</v>
      </c>
      <c r="AP159" s="25">
        <v>0.5</v>
      </c>
      <c r="AQ159" s="313"/>
      <c r="AR159" s="314"/>
      <c r="AS159" s="314"/>
      <c r="AT159" s="315"/>
      <c r="AU159" s="89">
        <f>ROUND(L153*AP159,0)-AQ160</f>
        <v>335</v>
      </c>
      <c r="AV159" s="9"/>
    </row>
    <row r="160" spans="1:48" ht="14.25" customHeight="1" x14ac:dyDescent="0.3">
      <c r="A160" s="6">
        <v>22</v>
      </c>
      <c r="B160" s="154" t="s">
        <v>311</v>
      </c>
      <c r="C160" s="49" t="s">
        <v>3425</v>
      </c>
      <c r="D160" s="108"/>
      <c r="E160" s="109"/>
      <c r="F160" s="109"/>
      <c r="G160" s="41"/>
      <c r="H160" s="1"/>
      <c r="I160" s="1"/>
      <c r="J160" s="159"/>
      <c r="K160" s="1"/>
      <c r="L160" s="160"/>
      <c r="M160" s="159"/>
      <c r="N160" s="159"/>
      <c r="O160" s="159"/>
      <c r="P160" s="1"/>
      <c r="Q160" s="40"/>
      <c r="R160" s="62" t="s">
        <v>2234</v>
      </c>
      <c r="S160" s="58"/>
      <c r="T160" s="58"/>
      <c r="U160" s="58"/>
      <c r="V160" s="58"/>
      <c r="W160" s="58"/>
      <c r="X160" s="158"/>
      <c r="Y160" s="74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168"/>
      <c r="AQ160" s="163">
        <v>5</v>
      </c>
      <c r="AR160" s="162" t="s">
        <v>2897</v>
      </c>
      <c r="AS160" s="162"/>
      <c r="AT160" s="161"/>
      <c r="AU160" s="89">
        <f>ROUND(L153*X162,0)-AQ160</f>
        <v>651</v>
      </c>
      <c r="AV160" s="9"/>
    </row>
    <row r="161" spans="1:48" ht="14.25" customHeight="1" x14ac:dyDescent="0.3">
      <c r="A161" s="6">
        <v>22</v>
      </c>
      <c r="B161" s="154" t="s">
        <v>310</v>
      </c>
      <c r="C161" s="49" t="s">
        <v>3424</v>
      </c>
      <c r="D161" s="108"/>
      <c r="E161" s="109"/>
      <c r="F161" s="109"/>
      <c r="G161" s="41"/>
      <c r="H161" s="1"/>
      <c r="I161" s="1"/>
      <c r="J161" s="159"/>
      <c r="K161" s="1"/>
      <c r="L161" s="160"/>
      <c r="M161" s="159"/>
      <c r="N161" s="159"/>
      <c r="O161" s="159"/>
      <c r="P161" s="1"/>
      <c r="Q161" s="40"/>
      <c r="R161" s="58" t="s">
        <v>2231</v>
      </c>
      <c r="S161" s="58"/>
      <c r="T161" s="58"/>
      <c r="U161" s="58"/>
      <c r="V161" s="58"/>
      <c r="W161" s="58"/>
      <c r="X161" s="158"/>
      <c r="Y161" s="74"/>
      <c r="Z161" s="304" t="s">
        <v>2230</v>
      </c>
      <c r="AA161" s="305"/>
      <c r="AB161" s="305"/>
      <c r="AC161" s="305"/>
      <c r="AD161" s="305"/>
      <c r="AE161" s="306"/>
      <c r="AF161" s="45" t="s">
        <v>2244</v>
      </c>
      <c r="AG161" s="46"/>
      <c r="AH161" s="46"/>
      <c r="AI161" s="46"/>
      <c r="AJ161" s="46"/>
      <c r="AK161" s="46"/>
      <c r="AL161" s="46"/>
      <c r="AM161" s="46"/>
      <c r="AN161" s="46"/>
      <c r="AO161" s="50" t="s">
        <v>2224</v>
      </c>
      <c r="AP161" s="25">
        <v>0.7</v>
      </c>
      <c r="AQ161" s="157"/>
      <c r="AR161" s="156"/>
      <c r="AS161" s="156"/>
      <c r="AT161" s="155"/>
      <c r="AU161" s="89">
        <f>ROUND(ROUND(L153*X162,0)*AP161,0)-AQ160</f>
        <v>454</v>
      </c>
      <c r="AV161" s="9"/>
    </row>
    <row r="162" spans="1:48" ht="14.25" customHeight="1" x14ac:dyDescent="0.3">
      <c r="A162" s="6">
        <v>22</v>
      </c>
      <c r="B162" s="154" t="s">
        <v>309</v>
      </c>
      <c r="C162" s="49" t="s">
        <v>3423</v>
      </c>
      <c r="D162" s="108"/>
      <c r="E162" s="109"/>
      <c r="F162" s="109"/>
      <c r="G162" s="41"/>
      <c r="H162" s="1"/>
      <c r="I162" s="1"/>
      <c r="J162" s="159"/>
      <c r="K162" s="1"/>
      <c r="L162" s="160"/>
      <c r="M162" s="159"/>
      <c r="N162" s="159"/>
      <c r="O162" s="159"/>
      <c r="P162" s="1"/>
      <c r="Q162" s="40"/>
      <c r="R162" s="7"/>
      <c r="S162" s="7"/>
      <c r="T162" s="7"/>
      <c r="U162" s="7"/>
      <c r="V162" s="7"/>
      <c r="W162" s="107" t="s">
        <v>2224</v>
      </c>
      <c r="X162" s="150">
        <v>0.96499999999999997</v>
      </c>
      <c r="Y162" s="149"/>
      <c r="Z162" s="307"/>
      <c r="AA162" s="308"/>
      <c r="AB162" s="308"/>
      <c r="AC162" s="308"/>
      <c r="AD162" s="308"/>
      <c r="AE162" s="309"/>
      <c r="AF162" s="62" t="s">
        <v>2248</v>
      </c>
      <c r="AG162" s="62"/>
      <c r="AH162" s="62"/>
      <c r="AI162" s="62"/>
      <c r="AJ162" s="62"/>
      <c r="AK162" s="62"/>
      <c r="AL162" s="62"/>
      <c r="AM162" s="62"/>
      <c r="AN162" s="62"/>
      <c r="AO162" s="50" t="s">
        <v>2224</v>
      </c>
      <c r="AP162" s="25">
        <v>0.5</v>
      </c>
      <c r="AQ162" s="172"/>
      <c r="AR162" s="146"/>
      <c r="AS162" s="146"/>
      <c r="AT162" s="145"/>
      <c r="AU162" s="89">
        <f>ROUND(ROUND(L153*X162,0)*AP162,0)-AQ160</f>
        <v>323</v>
      </c>
      <c r="AV162" s="9"/>
    </row>
    <row r="163" spans="1:48" ht="14.25" customHeight="1" x14ac:dyDescent="0.3">
      <c r="A163" s="6">
        <v>22</v>
      </c>
      <c r="B163" s="154">
        <v>4831</v>
      </c>
      <c r="C163" s="49" t="s">
        <v>3422</v>
      </c>
      <c r="D163" s="108"/>
      <c r="E163" s="109"/>
      <c r="F163" s="109"/>
      <c r="G163" s="47" t="s">
        <v>3421</v>
      </c>
      <c r="H163" s="30"/>
      <c r="I163" s="30"/>
      <c r="J163" s="165"/>
      <c r="K163" s="30"/>
      <c r="L163" s="164"/>
      <c r="M163" s="165"/>
      <c r="N163" s="165"/>
      <c r="O163" s="165"/>
      <c r="P163" s="30"/>
      <c r="Q163" s="48"/>
      <c r="R163" s="30"/>
      <c r="S163" s="50"/>
      <c r="T163" s="50"/>
      <c r="U163" s="50"/>
      <c r="V163" s="50"/>
      <c r="W163" s="50"/>
      <c r="X163" s="52"/>
      <c r="Y163" s="171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2"/>
      <c r="AQ163" s="187"/>
      <c r="AR163" s="165"/>
      <c r="AS163" s="165"/>
      <c r="AT163" s="175"/>
      <c r="AU163" s="89">
        <f>ROUND(L165,0)</f>
        <v>665</v>
      </c>
      <c r="AV163" s="9"/>
    </row>
    <row r="164" spans="1:48" ht="14.25" customHeight="1" x14ac:dyDescent="0.3">
      <c r="A164" s="6">
        <v>22</v>
      </c>
      <c r="B164" s="154">
        <v>4832</v>
      </c>
      <c r="C164" s="49" t="s">
        <v>3420</v>
      </c>
      <c r="D164" s="108"/>
      <c r="E164" s="109"/>
      <c r="F164" s="109"/>
      <c r="G164" s="41"/>
      <c r="H164" s="1"/>
      <c r="I164" s="1"/>
      <c r="J164" s="159"/>
      <c r="K164" s="1"/>
      <c r="L164" s="160"/>
      <c r="M164" s="159"/>
      <c r="N164" s="159"/>
      <c r="O164" s="159"/>
      <c r="P164" s="159"/>
      <c r="Q164" s="40"/>
      <c r="R164" s="1"/>
      <c r="S164" s="58"/>
      <c r="T164" s="58"/>
      <c r="U164" s="58"/>
      <c r="V164" s="58"/>
      <c r="W164" s="58"/>
      <c r="X164" s="158"/>
      <c r="Y164" s="74"/>
      <c r="Z164" s="304" t="s">
        <v>2230</v>
      </c>
      <c r="AA164" s="305"/>
      <c r="AB164" s="305"/>
      <c r="AC164" s="305"/>
      <c r="AD164" s="305"/>
      <c r="AE164" s="306"/>
      <c r="AF164" s="45" t="s">
        <v>2244</v>
      </c>
      <c r="AG164" s="46"/>
      <c r="AH164" s="46"/>
      <c r="AI164" s="46"/>
      <c r="AJ164" s="46"/>
      <c r="AK164" s="46"/>
      <c r="AL164" s="46"/>
      <c r="AM164" s="46"/>
      <c r="AN164" s="46"/>
      <c r="AO164" s="50" t="s">
        <v>2224</v>
      </c>
      <c r="AP164" s="25">
        <v>0.7</v>
      </c>
      <c r="AQ164" s="67"/>
      <c r="AR164" s="159"/>
      <c r="AS164" s="159"/>
      <c r="AT164" s="203"/>
      <c r="AU164" s="89">
        <f>ROUND(L165*AP164,0)</f>
        <v>466</v>
      </c>
      <c r="AV164" s="9"/>
    </row>
    <row r="165" spans="1:48" ht="14.25" customHeight="1" x14ac:dyDescent="0.3">
      <c r="A165" s="6">
        <v>22</v>
      </c>
      <c r="B165" s="154" t="s">
        <v>308</v>
      </c>
      <c r="C165" s="49" t="s">
        <v>3419</v>
      </c>
      <c r="D165" s="108"/>
      <c r="E165" s="109"/>
      <c r="F165" s="109"/>
      <c r="G165" s="41"/>
      <c r="H165" s="1"/>
      <c r="I165" s="1"/>
      <c r="J165" s="159"/>
      <c r="K165" s="1"/>
      <c r="L165" s="174">
        <v>665</v>
      </c>
      <c r="M165" s="1" t="s">
        <v>1860</v>
      </c>
      <c r="N165" s="159"/>
      <c r="O165" s="159"/>
      <c r="P165" s="1"/>
      <c r="Q165" s="40"/>
      <c r="R165" s="4"/>
      <c r="S165" s="7"/>
      <c r="T165" s="7"/>
      <c r="U165" s="7"/>
      <c r="V165" s="7"/>
      <c r="W165" s="7"/>
      <c r="X165" s="207"/>
      <c r="Y165" s="149"/>
      <c r="Z165" s="307"/>
      <c r="AA165" s="308"/>
      <c r="AB165" s="308"/>
      <c r="AC165" s="308"/>
      <c r="AD165" s="308"/>
      <c r="AE165" s="309"/>
      <c r="AF165" s="62" t="s">
        <v>2248</v>
      </c>
      <c r="AG165" s="62"/>
      <c r="AH165" s="62"/>
      <c r="AI165" s="62"/>
      <c r="AJ165" s="62"/>
      <c r="AK165" s="62"/>
      <c r="AL165" s="62"/>
      <c r="AM165" s="62"/>
      <c r="AN165" s="62"/>
      <c r="AO165" s="50" t="s">
        <v>2224</v>
      </c>
      <c r="AP165" s="25">
        <v>0.5</v>
      </c>
      <c r="AQ165" s="67"/>
      <c r="AR165" s="127"/>
      <c r="AS165" s="156"/>
      <c r="AT165" s="155"/>
      <c r="AU165" s="89">
        <f>ROUND(L165*AP165,0)</f>
        <v>333</v>
      </c>
      <c r="AV165" s="9"/>
    </row>
    <row r="166" spans="1:48" ht="14.25" customHeight="1" x14ac:dyDescent="0.3">
      <c r="A166" s="6">
        <v>22</v>
      </c>
      <c r="B166" s="154">
        <v>4833</v>
      </c>
      <c r="C166" s="49" t="s">
        <v>3418</v>
      </c>
      <c r="D166" s="108"/>
      <c r="E166" s="109"/>
      <c r="F166" s="109"/>
      <c r="G166" s="41"/>
      <c r="H166" s="1"/>
      <c r="I166" s="1"/>
      <c r="J166" s="159"/>
      <c r="K166" s="1"/>
      <c r="L166" s="160"/>
      <c r="M166" s="159"/>
      <c r="N166" s="159"/>
      <c r="O166" s="159"/>
      <c r="P166" s="1"/>
      <c r="Q166" s="40"/>
      <c r="R166" s="62" t="s">
        <v>2234</v>
      </c>
      <c r="S166" s="58"/>
      <c r="T166" s="58"/>
      <c r="U166" s="58"/>
      <c r="V166" s="58"/>
      <c r="W166" s="58"/>
      <c r="X166" s="158"/>
      <c r="Y166" s="74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168"/>
      <c r="AQ166" s="67"/>
      <c r="AR166" s="127"/>
      <c r="AS166" s="156"/>
      <c r="AT166" s="155"/>
      <c r="AU166" s="89">
        <f>ROUND(L165*X168,0)</f>
        <v>642</v>
      </c>
      <c r="AV166" s="9"/>
    </row>
    <row r="167" spans="1:48" ht="14.25" customHeight="1" x14ac:dyDescent="0.3">
      <c r="A167" s="6">
        <v>22</v>
      </c>
      <c r="B167" s="154">
        <v>4834</v>
      </c>
      <c r="C167" s="49" t="s">
        <v>3417</v>
      </c>
      <c r="D167" s="108"/>
      <c r="E167" s="109"/>
      <c r="F167" s="109"/>
      <c r="G167" s="41"/>
      <c r="H167" s="1"/>
      <c r="I167" s="1"/>
      <c r="J167" s="159"/>
      <c r="K167" s="1"/>
      <c r="L167" s="160"/>
      <c r="M167" s="159"/>
      <c r="N167" s="159"/>
      <c r="O167" s="159"/>
      <c r="P167" s="1"/>
      <c r="Q167" s="40"/>
      <c r="R167" s="58" t="s">
        <v>2231</v>
      </c>
      <c r="S167" s="58"/>
      <c r="T167" s="58"/>
      <c r="U167" s="58"/>
      <c r="V167" s="58"/>
      <c r="W167" s="58"/>
      <c r="X167" s="158"/>
      <c r="Y167" s="74"/>
      <c r="Z167" s="304" t="s">
        <v>2230</v>
      </c>
      <c r="AA167" s="305"/>
      <c r="AB167" s="305"/>
      <c r="AC167" s="305"/>
      <c r="AD167" s="305"/>
      <c r="AE167" s="306"/>
      <c r="AF167" s="45" t="s">
        <v>2244</v>
      </c>
      <c r="AG167" s="46"/>
      <c r="AH167" s="46"/>
      <c r="AI167" s="46"/>
      <c r="AJ167" s="46"/>
      <c r="AK167" s="46"/>
      <c r="AL167" s="46"/>
      <c r="AM167" s="46"/>
      <c r="AN167" s="46"/>
      <c r="AO167" s="50" t="s">
        <v>2224</v>
      </c>
      <c r="AP167" s="25">
        <v>0.7</v>
      </c>
      <c r="AQ167" s="208"/>
      <c r="AR167" s="159"/>
      <c r="AS167" s="159"/>
      <c r="AT167" s="161"/>
      <c r="AU167" s="89">
        <f>ROUND(ROUND(L165*X168,0)*AP167,0)</f>
        <v>449</v>
      </c>
      <c r="AV167" s="9"/>
    </row>
    <row r="168" spans="1:48" ht="14.25" customHeight="1" x14ac:dyDescent="0.3">
      <c r="A168" s="6">
        <v>22</v>
      </c>
      <c r="B168" s="154" t="s">
        <v>307</v>
      </c>
      <c r="C168" s="49" t="s">
        <v>3416</v>
      </c>
      <c r="D168" s="173"/>
      <c r="E168" s="159"/>
      <c r="F168" s="159"/>
      <c r="G168" s="173"/>
      <c r="H168" s="1"/>
      <c r="I168" s="1"/>
      <c r="J168" s="1"/>
      <c r="K168" s="1"/>
      <c r="L168" s="33"/>
      <c r="M168" s="1"/>
      <c r="N168" s="1"/>
      <c r="O168" s="1"/>
      <c r="P168" s="159"/>
      <c r="Q168" s="161"/>
      <c r="R168" s="7"/>
      <c r="S168" s="7"/>
      <c r="T168" s="7"/>
      <c r="U168" s="7"/>
      <c r="V168" s="7"/>
      <c r="W168" s="107" t="s">
        <v>2224</v>
      </c>
      <c r="X168" s="150">
        <v>0.96499999999999997</v>
      </c>
      <c r="Y168" s="149"/>
      <c r="Z168" s="307"/>
      <c r="AA168" s="308"/>
      <c r="AB168" s="308"/>
      <c r="AC168" s="308"/>
      <c r="AD168" s="308"/>
      <c r="AE168" s="309"/>
      <c r="AF168" s="62" t="s">
        <v>2248</v>
      </c>
      <c r="AG168" s="62"/>
      <c r="AH168" s="62"/>
      <c r="AI168" s="62"/>
      <c r="AJ168" s="62"/>
      <c r="AK168" s="62"/>
      <c r="AL168" s="62"/>
      <c r="AM168" s="62"/>
      <c r="AN168" s="62"/>
      <c r="AO168" s="50" t="s">
        <v>2224</v>
      </c>
      <c r="AP168" s="25">
        <v>0.5</v>
      </c>
      <c r="AQ168" s="13"/>
      <c r="AR168" s="107"/>
      <c r="AS168" s="146"/>
      <c r="AT168" s="145"/>
      <c r="AU168" s="89">
        <f>ROUND(ROUND(L165*X168,0)*AP168,0)</f>
        <v>321</v>
      </c>
      <c r="AV168" s="199"/>
    </row>
    <row r="169" spans="1:48" ht="14.25" customHeight="1" x14ac:dyDescent="0.3">
      <c r="A169" s="6">
        <v>22</v>
      </c>
      <c r="B169" s="154" t="s">
        <v>306</v>
      </c>
      <c r="C169" s="49" t="s">
        <v>3415</v>
      </c>
      <c r="D169" s="108"/>
      <c r="E169" s="109"/>
      <c r="F169" s="109"/>
      <c r="G169" s="41"/>
      <c r="H169" s="1"/>
      <c r="I169" s="1"/>
      <c r="J169" s="159"/>
      <c r="K169" s="1"/>
      <c r="L169" s="160"/>
      <c r="M169" s="159"/>
      <c r="N169" s="159"/>
      <c r="O169" s="159"/>
      <c r="P169" s="1"/>
      <c r="Q169" s="40"/>
      <c r="R169" s="30"/>
      <c r="S169" s="50"/>
      <c r="T169" s="50"/>
      <c r="U169" s="50"/>
      <c r="V169" s="50"/>
      <c r="W169" s="50"/>
      <c r="X169" s="52"/>
      <c r="Y169" s="171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2"/>
      <c r="AQ169" s="310" t="s">
        <v>2255</v>
      </c>
      <c r="AR169" s="311"/>
      <c r="AS169" s="311"/>
      <c r="AT169" s="312"/>
      <c r="AU169" s="89">
        <f>ROUND(L165,0)-AQ172</f>
        <v>660</v>
      </c>
      <c r="AV169" s="9"/>
    </row>
    <row r="170" spans="1:48" ht="14.25" customHeight="1" x14ac:dyDescent="0.3">
      <c r="A170" s="6">
        <v>22</v>
      </c>
      <c r="B170" s="154" t="s">
        <v>305</v>
      </c>
      <c r="C170" s="49" t="s">
        <v>3414</v>
      </c>
      <c r="D170" s="108"/>
      <c r="E170" s="109"/>
      <c r="F170" s="109"/>
      <c r="G170" s="41"/>
      <c r="H170" s="1"/>
      <c r="I170" s="1"/>
      <c r="J170" s="159"/>
      <c r="K170" s="1"/>
      <c r="L170" s="160"/>
      <c r="M170" s="159"/>
      <c r="N170" s="159"/>
      <c r="O170" s="159"/>
      <c r="P170" s="159"/>
      <c r="Q170" s="40"/>
      <c r="R170" s="1"/>
      <c r="S170" s="58"/>
      <c r="T170" s="58"/>
      <c r="U170" s="58"/>
      <c r="V170" s="58"/>
      <c r="W170" s="58"/>
      <c r="X170" s="158"/>
      <c r="Y170" s="74"/>
      <c r="Z170" s="304" t="s">
        <v>2230</v>
      </c>
      <c r="AA170" s="305"/>
      <c r="AB170" s="305"/>
      <c r="AC170" s="305"/>
      <c r="AD170" s="305"/>
      <c r="AE170" s="306"/>
      <c r="AF170" s="45" t="s">
        <v>2244</v>
      </c>
      <c r="AG170" s="46"/>
      <c r="AH170" s="46"/>
      <c r="AI170" s="46"/>
      <c r="AJ170" s="46"/>
      <c r="AK170" s="46"/>
      <c r="AL170" s="46"/>
      <c r="AM170" s="46"/>
      <c r="AN170" s="46"/>
      <c r="AO170" s="50" t="s">
        <v>2224</v>
      </c>
      <c r="AP170" s="25">
        <v>0.7</v>
      </c>
      <c r="AQ170" s="313"/>
      <c r="AR170" s="314"/>
      <c r="AS170" s="314"/>
      <c r="AT170" s="315"/>
      <c r="AU170" s="89">
        <f>ROUND(L165*AP170,0)-AQ172</f>
        <v>461</v>
      </c>
      <c r="AV170" s="9"/>
    </row>
    <row r="171" spans="1:48" ht="14.25" customHeight="1" x14ac:dyDescent="0.3">
      <c r="A171" s="6">
        <v>22</v>
      </c>
      <c r="B171" s="154" t="s">
        <v>304</v>
      </c>
      <c r="C171" s="49" t="s">
        <v>3413</v>
      </c>
      <c r="D171" s="108"/>
      <c r="E171" s="109"/>
      <c r="F171" s="109"/>
      <c r="G171" s="41"/>
      <c r="H171" s="1"/>
      <c r="I171" s="1"/>
      <c r="J171" s="159"/>
      <c r="K171" s="1"/>
      <c r="L171" s="196"/>
      <c r="M171" s="1"/>
      <c r="N171" s="159"/>
      <c r="O171" s="159"/>
      <c r="P171" s="1"/>
      <c r="Q171" s="40"/>
      <c r="R171" s="4"/>
      <c r="S171" s="7"/>
      <c r="T171" s="7"/>
      <c r="U171" s="7"/>
      <c r="V171" s="7"/>
      <c r="W171" s="7"/>
      <c r="X171" s="207"/>
      <c r="Y171" s="149"/>
      <c r="Z171" s="307"/>
      <c r="AA171" s="308"/>
      <c r="AB171" s="308"/>
      <c r="AC171" s="308"/>
      <c r="AD171" s="308"/>
      <c r="AE171" s="309"/>
      <c r="AF171" s="62" t="s">
        <v>2248</v>
      </c>
      <c r="AG171" s="62"/>
      <c r="AH171" s="62"/>
      <c r="AI171" s="62"/>
      <c r="AJ171" s="62"/>
      <c r="AK171" s="62"/>
      <c r="AL171" s="62"/>
      <c r="AM171" s="62"/>
      <c r="AN171" s="62"/>
      <c r="AO171" s="50" t="s">
        <v>2224</v>
      </c>
      <c r="AP171" s="25">
        <v>0.5</v>
      </c>
      <c r="AQ171" s="313"/>
      <c r="AR171" s="314"/>
      <c r="AS171" s="314"/>
      <c r="AT171" s="315"/>
      <c r="AU171" s="89">
        <f>ROUND(L165*AP171,0)-AQ172</f>
        <v>328</v>
      </c>
      <c r="AV171" s="9"/>
    </row>
    <row r="172" spans="1:48" ht="14.25" customHeight="1" x14ac:dyDescent="0.3">
      <c r="A172" s="6">
        <v>22</v>
      </c>
      <c r="B172" s="154" t="s">
        <v>303</v>
      </c>
      <c r="C172" s="49" t="s">
        <v>3412</v>
      </c>
      <c r="D172" s="108"/>
      <c r="E172" s="109"/>
      <c r="F172" s="109"/>
      <c r="G172" s="41"/>
      <c r="H172" s="1"/>
      <c r="I172" s="1"/>
      <c r="J172" s="159"/>
      <c r="K172" s="1"/>
      <c r="L172" s="160"/>
      <c r="M172" s="159"/>
      <c r="N172" s="159"/>
      <c r="O172" s="159"/>
      <c r="P172" s="1"/>
      <c r="Q172" s="40"/>
      <c r="R172" s="62" t="s">
        <v>2234</v>
      </c>
      <c r="S172" s="58"/>
      <c r="T172" s="58"/>
      <c r="U172" s="58"/>
      <c r="V172" s="58"/>
      <c r="W172" s="58"/>
      <c r="X172" s="158"/>
      <c r="Y172" s="74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168"/>
      <c r="AQ172" s="163">
        <v>5</v>
      </c>
      <c r="AR172" s="162" t="s">
        <v>2897</v>
      </c>
      <c r="AS172" s="162"/>
      <c r="AT172" s="161"/>
      <c r="AU172" s="89">
        <f>ROUND(L165*X174,0)-AQ172</f>
        <v>637</v>
      </c>
      <c r="AV172" s="9"/>
    </row>
    <row r="173" spans="1:48" ht="14.25" customHeight="1" x14ac:dyDescent="0.3">
      <c r="A173" s="6">
        <v>22</v>
      </c>
      <c r="B173" s="154" t="s">
        <v>302</v>
      </c>
      <c r="C173" s="49" t="s">
        <v>3411</v>
      </c>
      <c r="D173" s="108"/>
      <c r="E173" s="109"/>
      <c r="F173" s="109"/>
      <c r="G173" s="41"/>
      <c r="H173" s="1"/>
      <c r="I173" s="1"/>
      <c r="J173" s="159"/>
      <c r="K173" s="1"/>
      <c r="L173" s="160"/>
      <c r="M173" s="159"/>
      <c r="N173" s="159"/>
      <c r="O173" s="159"/>
      <c r="P173" s="1"/>
      <c r="Q173" s="40"/>
      <c r="R173" s="58" t="s">
        <v>2231</v>
      </c>
      <c r="S173" s="58"/>
      <c r="T173" s="58"/>
      <c r="U173" s="58"/>
      <c r="V173" s="58"/>
      <c r="W173" s="58"/>
      <c r="X173" s="158"/>
      <c r="Y173" s="74"/>
      <c r="Z173" s="304" t="s">
        <v>2230</v>
      </c>
      <c r="AA173" s="305"/>
      <c r="AB173" s="305"/>
      <c r="AC173" s="305"/>
      <c r="AD173" s="305"/>
      <c r="AE173" s="306"/>
      <c r="AF173" s="166" t="s">
        <v>2244</v>
      </c>
      <c r="AG173" s="62"/>
      <c r="AH173" s="62"/>
      <c r="AI173" s="62"/>
      <c r="AJ173" s="62"/>
      <c r="AK173" s="62"/>
      <c r="AL173" s="62"/>
      <c r="AM173" s="62"/>
      <c r="AN173" s="62"/>
      <c r="AO173" s="50" t="s">
        <v>2224</v>
      </c>
      <c r="AP173" s="206">
        <v>0.7</v>
      </c>
      <c r="AQ173" s="157"/>
      <c r="AR173" s="156"/>
      <c r="AS173" s="156"/>
      <c r="AT173" s="155"/>
      <c r="AU173" s="89">
        <f>ROUND(ROUND(L165*X174,0)*AP173,0)-AQ172</f>
        <v>444</v>
      </c>
      <c r="AV173" s="9"/>
    </row>
    <row r="174" spans="1:48" ht="14.25" customHeight="1" x14ac:dyDescent="0.3">
      <c r="A174" s="6">
        <v>22</v>
      </c>
      <c r="B174" s="154" t="s">
        <v>301</v>
      </c>
      <c r="C174" s="49" t="s">
        <v>3410</v>
      </c>
      <c r="D174" s="153"/>
      <c r="E174" s="152"/>
      <c r="F174" s="152"/>
      <c r="G174" s="153"/>
      <c r="H174" s="4"/>
      <c r="I174" s="4"/>
      <c r="J174" s="4"/>
      <c r="K174" s="4"/>
      <c r="L174" s="34"/>
      <c r="M174" s="4"/>
      <c r="N174" s="4"/>
      <c r="O174" s="4"/>
      <c r="P174" s="152"/>
      <c r="Q174" s="151"/>
      <c r="R174" s="7"/>
      <c r="S174" s="7"/>
      <c r="T174" s="7"/>
      <c r="U174" s="7"/>
      <c r="V174" s="7"/>
      <c r="W174" s="107" t="s">
        <v>2224</v>
      </c>
      <c r="X174" s="150">
        <v>0.96499999999999997</v>
      </c>
      <c r="Y174" s="149"/>
      <c r="Z174" s="307"/>
      <c r="AA174" s="308"/>
      <c r="AB174" s="308"/>
      <c r="AC174" s="308"/>
      <c r="AD174" s="308"/>
      <c r="AE174" s="308"/>
      <c r="AF174" s="45" t="s">
        <v>2248</v>
      </c>
      <c r="AG174" s="46"/>
      <c r="AH174" s="46"/>
      <c r="AI174" s="46"/>
      <c r="AJ174" s="46"/>
      <c r="AK174" s="46"/>
      <c r="AL174" s="46"/>
      <c r="AM174" s="46"/>
      <c r="AN174" s="46"/>
      <c r="AO174" s="53" t="s">
        <v>2224</v>
      </c>
      <c r="AP174" s="205">
        <v>0.5</v>
      </c>
      <c r="AQ174" s="146"/>
      <c r="AR174" s="146"/>
      <c r="AS174" s="146"/>
      <c r="AT174" s="145"/>
      <c r="AU174" s="89">
        <f>ROUND(ROUND(L165*X174,0)*AP174,0)-AQ172</f>
        <v>316</v>
      </c>
      <c r="AV174" s="144"/>
    </row>
  </sheetData>
  <mergeCells count="77">
    <mergeCell ref="Z149:AE150"/>
    <mergeCell ref="AQ169:AT171"/>
    <mergeCell ref="Z170:AE171"/>
    <mergeCell ref="Z152:AE153"/>
    <mergeCell ref="Z173:AE174"/>
    <mergeCell ref="Z155:AE156"/>
    <mergeCell ref="AQ157:AT159"/>
    <mergeCell ref="Z158:AE159"/>
    <mergeCell ref="Z161:AE162"/>
    <mergeCell ref="Z164:AE165"/>
    <mergeCell ref="Z167:AE168"/>
    <mergeCell ref="D127:F129"/>
    <mergeCell ref="Z128:AE129"/>
    <mergeCell ref="Z131:AE132"/>
    <mergeCell ref="AQ133:AT135"/>
    <mergeCell ref="Z134:AE135"/>
    <mergeCell ref="Z137:AE138"/>
    <mergeCell ref="Z140:AE141"/>
    <mergeCell ref="Z143:AE144"/>
    <mergeCell ref="AQ145:AT147"/>
    <mergeCell ref="G103:J105"/>
    <mergeCell ref="Z104:AE105"/>
    <mergeCell ref="Z107:AE108"/>
    <mergeCell ref="Z113:AE114"/>
    <mergeCell ref="Z116:AE117"/>
    <mergeCell ref="Z119:AE120"/>
    <mergeCell ref="Z146:AE147"/>
    <mergeCell ref="Z125:AE126"/>
    <mergeCell ref="Z101:AE102"/>
    <mergeCell ref="AQ121:AT123"/>
    <mergeCell ref="Z122:AE123"/>
    <mergeCell ref="AQ109:AT111"/>
    <mergeCell ref="Z110:AE111"/>
    <mergeCell ref="G79:J81"/>
    <mergeCell ref="Z80:AE81"/>
    <mergeCell ref="Z92:AE93"/>
    <mergeCell ref="Z95:AE96"/>
    <mergeCell ref="AQ97:AT99"/>
    <mergeCell ref="Z98:AE99"/>
    <mergeCell ref="AQ85:AT87"/>
    <mergeCell ref="Z86:AE87"/>
    <mergeCell ref="Z89:AE90"/>
    <mergeCell ref="AQ49:AT51"/>
    <mergeCell ref="Z50:AE51"/>
    <mergeCell ref="Z53:AE54"/>
    <mergeCell ref="Z83:AE84"/>
    <mergeCell ref="Z59:AE60"/>
    <mergeCell ref="AQ61:AT63"/>
    <mergeCell ref="Z62:AE63"/>
    <mergeCell ref="Z65:AE66"/>
    <mergeCell ref="Z68:AE69"/>
    <mergeCell ref="Z71:AE72"/>
    <mergeCell ref="AQ73:AT75"/>
    <mergeCell ref="Z74:AE75"/>
    <mergeCell ref="Z77:AE78"/>
    <mergeCell ref="G55:J57"/>
    <mergeCell ref="Z56:AE57"/>
    <mergeCell ref="G31:J33"/>
    <mergeCell ref="Z32:AE33"/>
    <mergeCell ref="Z35:AE36"/>
    <mergeCell ref="Z44:AE45"/>
    <mergeCell ref="Z47:AE48"/>
    <mergeCell ref="AQ37:AT39"/>
    <mergeCell ref="Z38:AE39"/>
    <mergeCell ref="Z41:AE42"/>
    <mergeCell ref="Z17:AE18"/>
    <mergeCell ref="Z20:AE21"/>
    <mergeCell ref="Z23:AE24"/>
    <mergeCell ref="AQ25:AT27"/>
    <mergeCell ref="Z26:AE27"/>
    <mergeCell ref="Z29:AE30"/>
    <mergeCell ref="D7:F9"/>
    <mergeCell ref="G7:J9"/>
    <mergeCell ref="Z8:AE9"/>
    <mergeCell ref="Z11:AE12"/>
    <mergeCell ref="AQ13:AT15"/>
    <mergeCell ref="Z14:AE15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  <rowBreaks count="1" manualBreakCount="1">
    <brk id="1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BD77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8" width="2.3671875" style="22" customWidth="1"/>
    <col min="19" max="22" width="2.3671875" style="38" customWidth="1"/>
    <col min="23" max="44" width="2.3671875" style="59" customWidth="1"/>
    <col min="45" max="45" width="3" style="59" customWidth="1"/>
    <col min="46" max="51" width="2.3671875" style="59" customWidth="1"/>
    <col min="52" max="53" width="2.3671875" style="38" customWidth="1"/>
    <col min="54" max="55" width="8.62890625" style="38" customWidth="1"/>
    <col min="56" max="56" width="2.734375" style="38" customWidth="1"/>
    <col min="57" max="16384" width="9" style="38"/>
  </cols>
  <sheetData>
    <row r="1" spans="1:56" ht="17.25" customHeight="1" x14ac:dyDescent="0.3">
      <c r="A1" s="37"/>
    </row>
    <row r="2" spans="1:56" ht="17.25" customHeight="1" x14ac:dyDescent="0.3">
      <c r="A2" s="37"/>
    </row>
    <row r="3" spans="1:56" ht="17.25" customHeight="1" x14ac:dyDescent="0.3">
      <c r="A3" s="37"/>
    </row>
    <row r="4" spans="1:56" ht="17.25" customHeight="1" x14ac:dyDescent="0.3">
      <c r="A4" s="37"/>
      <c r="B4" s="193"/>
    </row>
    <row r="5" spans="1:56" ht="13.75" customHeight="1" x14ac:dyDescent="0.3">
      <c r="A5" s="21" t="s">
        <v>3683</v>
      </c>
      <c r="B5" s="75"/>
      <c r="C5" s="130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1"/>
      <c r="T5" s="61"/>
      <c r="U5" s="61"/>
      <c r="V5" s="36"/>
      <c r="W5" s="61"/>
      <c r="X5" s="61" t="s">
        <v>3682</v>
      </c>
      <c r="Y5" s="61"/>
      <c r="Z5" s="61"/>
      <c r="AA5" s="61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1"/>
      <c r="BA5" s="61"/>
      <c r="BB5" s="20" t="s">
        <v>1858</v>
      </c>
      <c r="BC5" s="20" t="s">
        <v>1857</v>
      </c>
      <c r="BD5" s="123"/>
    </row>
    <row r="6" spans="1:56" ht="13.75" customHeight="1" x14ac:dyDescent="0.3">
      <c r="A6" s="19" t="s">
        <v>1856</v>
      </c>
      <c r="B6" s="18" t="s">
        <v>1855</v>
      </c>
      <c r="C6" s="17"/>
      <c r="D6" s="71"/>
      <c r="E6" s="69"/>
      <c r="F6" s="69"/>
      <c r="G6" s="6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9"/>
      <c r="T6" s="69"/>
      <c r="U6" s="69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69"/>
      <c r="BA6" s="69"/>
      <c r="BB6" s="16" t="s">
        <v>2</v>
      </c>
      <c r="BC6" s="16" t="s">
        <v>0</v>
      </c>
      <c r="BD6" s="123"/>
    </row>
    <row r="7" spans="1:56" ht="14.25" customHeight="1" x14ac:dyDescent="0.3">
      <c r="A7" s="6">
        <v>22</v>
      </c>
      <c r="B7" s="29">
        <v>6172</v>
      </c>
      <c r="C7" s="209" t="s">
        <v>3681</v>
      </c>
      <c r="D7" s="301" t="s">
        <v>3680</v>
      </c>
      <c r="E7" s="302"/>
      <c r="F7" s="302"/>
      <c r="G7" s="302"/>
      <c r="H7" s="302"/>
      <c r="I7" s="302"/>
      <c r="J7" s="302"/>
      <c r="K7" s="302"/>
      <c r="L7" s="303"/>
      <c r="M7" s="41" t="s">
        <v>3679</v>
      </c>
      <c r="N7" s="1"/>
      <c r="O7" s="1"/>
      <c r="P7" s="1"/>
      <c r="Q7" s="1"/>
      <c r="R7" s="1"/>
      <c r="S7" s="1"/>
      <c r="T7" s="40"/>
      <c r="U7" s="39" t="s">
        <v>3678</v>
      </c>
      <c r="V7" s="7"/>
      <c r="W7" s="7"/>
      <c r="X7" s="7"/>
      <c r="Y7" s="7"/>
      <c r="Z7" s="7"/>
      <c r="AA7" s="7"/>
      <c r="AB7" s="7"/>
      <c r="AC7" s="7"/>
      <c r="AD7" s="7"/>
      <c r="AE7" s="39" t="s">
        <v>3677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322">
        <v>46</v>
      </c>
      <c r="AW7" s="322"/>
      <c r="AX7" s="34" t="s">
        <v>1852</v>
      </c>
      <c r="AY7" s="107"/>
      <c r="AZ7" s="135"/>
      <c r="BA7" s="136"/>
      <c r="BB7" s="211">
        <f t="shared" ref="BB7:BB38" si="0">AV7</f>
        <v>46</v>
      </c>
      <c r="BC7" s="9" t="s">
        <v>2568</v>
      </c>
    </row>
    <row r="8" spans="1:56" ht="14.25" customHeight="1" x14ac:dyDescent="0.3">
      <c r="A8" s="6">
        <v>22</v>
      </c>
      <c r="B8" s="29">
        <v>6173</v>
      </c>
      <c r="C8" s="209" t="s">
        <v>3676</v>
      </c>
      <c r="D8" s="301"/>
      <c r="E8" s="302"/>
      <c r="F8" s="302"/>
      <c r="G8" s="302"/>
      <c r="H8" s="302"/>
      <c r="I8" s="302"/>
      <c r="J8" s="302"/>
      <c r="K8" s="302"/>
      <c r="L8" s="303"/>
      <c r="M8" s="113"/>
      <c r="N8" s="114"/>
      <c r="O8" s="114"/>
      <c r="P8" s="114"/>
      <c r="Q8" s="114"/>
      <c r="R8" s="114"/>
      <c r="S8" s="114"/>
      <c r="T8" s="115"/>
      <c r="U8" s="47" t="s">
        <v>3675</v>
      </c>
      <c r="V8" s="61"/>
      <c r="W8" s="61"/>
      <c r="X8" s="61"/>
      <c r="Y8" s="61"/>
      <c r="Z8" s="61"/>
      <c r="AA8" s="61"/>
      <c r="AB8" s="61"/>
      <c r="AC8" s="61"/>
      <c r="AD8" s="48"/>
      <c r="AE8" s="5" t="s">
        <v>3603</v>
      </c>
      <c r="AF8" s="46"/>
      <c r="AG8" s="46"/>
      <c r="AH8" s="46"/>
      <c r="AI8" s="46"/>
      <c r="AJ8" s="46"/>
      <c r="AK8" s="46"/>
      <c r="AL8" s="7"/>
      <c r="AM8" s="24"/>
      <c r="AN8" s="24"/>
      <c r="AO8" s="73"/>
      <c r="AP8" s="73"/>
      <c r="AQ8" s="73"/>
      <c r="AR8" s="73"/>
      <c r="AS8" s="73"/>
      <c r="AT8" s="73"/>
      <c r="AU8" s="73"/>
      <c r="AV8" s="322">
        <v>139</v>
      </c>
      <c r="AW8" s="322"/>
      <c r="AX8" s="34" t="s">
        <v>1852</v>
      </c>
      <c r="AY8" s="34"/>
      <c r="AZ8" s="4"/>
      <c r="BA8" s="17"/>
      <c r="BB8" s="2">
        <f t="shared" si="0"/>
        <v>139</v>
      </c>
      <c r="BC8" s="9"/>
    </row>
    <row r="9" spans="1:56" ht="14.25" customHeight="1" x14ac:dyDescent="0.3">
      <c r="A9" s="6">
        <v>22</v>
      </c>
      <c r="B9" s="29">
        <v>6174</v>
      </c>
      <c r="C9" s="209" t="s">
        <v>3674</v>
      </c>
      <c r="D9" s="108"/>
      <c r="E9" s="109"/>
      <c r="F9" s="109"/>
      <c r="G9" s="123"/>
      <c r="H9" s="114"/>
      <c r="I9" s="114"/>
      <c r="J9" s="114"/>
      <c r="K9" s="114"/>
      <c r="L9" s="115"/>
      <c r="M9" s="113"/>
      <c r="N9" s="114"/>
      <c r="O9" s="114"/>
      <c r="P9" s="114"/>
      <c r="Q9" s="114"/>
      <c r="R9" s="114"/>
      <c r="S9" s="114"/>
      <c r="T9" s="115"/>
      <c r="U9" s="39"/>
      <c r="V9" s="69"/>
      <c r="W9" s="69"/>
      <c r="X9" s="69"/>
      <c r="Y9" s="69"/>
      <c r="Z9" s="69"/>
      <c r="AA9" s="69"/>
      <c r="AB9" s="69"/>
      <c r="AC9" s="69"/>
      <c r="AD9" s="17"/>
      <c r="AE9" s="5" t="s">
        <v>2907</v>
      </c>
      <c r="AF9" s="46"/>
      <c r="AG9" s="46"/>
      <c r="AH9" s="46"/>
      <c r="AI9" s="46"/>
      <c r="AJ9" s="46"/>
      <c r="AK9" s="46"/>
      <c r="AL9" s="46"/>
      <c r="AM9" s="24"/>
      <c r="AN9" s="24"/>
      <c r="AO9" s="73"/>
      <c r="AP9" s="73"/>
      <c r="AQ9" s="73"/>
      <c r="AR9" s="73"/>
      <c r="AS9" s="73"/>
      <c r="AT9" s="73"/>
      <c r="AU9" s="73"/>
      <c r="AV9" s="322">
        <v>46</v>
      </c>
      <c r="AW9" s="322"/>
      <c r="AX9" s="34" t="s">
        <v>1852</v>
      </c>
      <c r="AY9" s="34"/>
      <c r="AZ9" s="4"/>
      <c r="BA9" s="17"/>
      <c r="BB9" s="2">
        <f t="shared" si="0"/>
        <v>46</v>
      </c>
      <c r="BC9" s="9"/>
    </row>
    <row r="10" spans="1:56" ht="14.25" customHeight="1" x14ac:dyDescent="0.3">
      <c r="A10" s="6">
        <v>22</v>
      </c>
      <c r="B10" s="29">
        <v>6175</v>
      </c>
      <c r="C10" s="209" t="s">
        <v>3673</v>
      </c>
      <c r="D10" s="108"/>
      <c r="E10" s="109"/>
      <c r="F10" s="109"/>
      <c r="G10" s="123"/>
      <c r="H10" s="114"/>
      <c r="I10" s="114"/>
      <c r="J10" s="114"/>
      <c r="K10" s="114"/>
      <c r="L10" s="115"/>
      <c r="M10" s="113"/>
      <c r="N10" s="114"/>
      <c r="O10" s="114"/>
      <c r="P10" s="114"/>
      <c r="Q10" s="114"/>
      <c r="R10" s="114"/>
      <c r="S10" s="114"/>
      <c r="T10" s="115"/>
      <c r="U10" s="47" t="s">
        <v>3672</v>
      </c>
      <c r="V10" s="61"/>
      <c r="W10" s="61"/>
      <c r="X10" s="61"/>
      <c r="Y10" s="61"/>
      <c r="Z10" s="61"/>
      <c r="AA10" s="61"/>
      <c r="AB10" s="61"/>
      <c r="AC10" s="61"/>
      <c r="AD10" s="48"/>
      <c r="AE10" s="5" t="s">
        <v>3603</v>
      </c>
      <c r="AF10" s="46"/>
      <c r="AG10" s="46"/>
      <c r="AH10" s="46"/>
      <c r="AI10" s="46"/>
      <c r="AJ10" s="46"/>
      <c r="AK10" s="46"/>
      <c r="AL10" s="46"/>
      <c r="AM10" s="24"/>
      <c r="AN10" s="24"/>
      <c r="AO10" s="73"/>
      <c r="AP10" s="73"/>
      <c r="AQ10" s="73"/>
      <c r="AR10" s="73"/>
      <c r="AS10" s="73"/>
      <c r="AT10" s="73"/>
      <c r="AU10" s="73"/>
      <c r="AV10" s="322">
        <v>69</v>
      </c>
      <c r="AW10" s="322"/>
      <c r="AX10" s="34" t="s">
        <v>1852</v>
      </c>
      <c r="AY10" s="34"/>
      <c r="AZ10" s="4"/>
      <c r="BA10" s="17"/>
      <c r="BB10" s="2">
        <f t="shared" si="0"/>
        <v>69</v>
      </c>
      <c r="BC10" s="9"/>
    </row>
    <row r="11" spans="1:56" ht="14.25" customHeight="1" x14ac:dyDescent="0.3">
      <c r="A11" s="6">
        <v>22</v>
      </c>
      <c r="B11" s="29">
        <v>6176</v>
      </c>
      <c r="C11" s="209" t="s">
        <v>3671</v>
      </c>
      <c r="D11" s="108"/>
      <c r="E11" s="109"/>
      <c r="F11" s="109"/>
      <c r="G11" s="123"/>
      <c r="H11" s="114"/>
      <c r="I11" s="114"/>
      <c r="J11" s="114"/>
      <c r="K11" s="114"/>
      <c r="L11" s="115"/>
      <c r="M11" s="113"/>
      <c r="N11" s="114"/>
      <c r="O11" s="114"/>
      <c r="P11" s="114"/>
      <c r="Q11" s="114"/>
      <c r="R11" s="114"/>
      <c r="S11" s="114"/>
      <c r="T11" s="115"/>
      <c r="U11" s="39"/>
      <c r="V11" s="69"/>
      <c r="W11" s="69"/>
      <c r="X11" s="69"/>
      <c r="Y11" s="69"/>
      <c r="Z11" s="69"/>
      <c r="AA11" s="69"/>
      <c r="AB11" s="69"/>
      <c r="AC11" s="69"/>
      <c r="AD11" s="17"/>
      <c r="AE11" s="5" t="s">
        <v>2907</v>
      </c>
      <c r="AF11" s="46"/>
      <c r="AG11" s="46"/>
      <c r="AH11" s="46"/>
      <c r="AI11" s="46"/>
      <c r="AJ11" s="46"/>
      <c r="AK11" s="46"/>
      <c r="AL11" s="46"/>
      <c r="AM11" s="24"/>
      <c r="AN11" s="24"/>
      <c r="AO11" s="73"/>
      <c r="AP11" s="73"/>
      <c r="AQ11" s="73"/>
      <c r="AR11" s="73"/>
      <c r="AS11" s="73"/>
      <c r="AT11" s="73"/>
      <c r="AU11" s="73"/>
      <c r="AV11" s="322">
        <v>46</v>
      </c>
      <c r="AW11" s="322"/>
      <c r="AX11" s="34" t="s">
        <v>1852</v>
      </c>
      <c r="AY11" s="34"/>
      <c r="AZ11" s="4"/>
      <c r="BA11" s="17"/>
      <c r="BB11" s="2">
        <f t="shared" si="0"/>
        <v>46</v>
      </c>
      <c r="BC11" s="9"/>
    </row>
    <row r="12" spans="1:56" ht="14.25" customHeight="1" x14ac:dyDescent="0.3">
      <c r="A12" s="6">
        <v>22</v>
      </c>
      <c r="B12" s="29">
        <v>6177</v>
      </c>
      <c r="C12" s="209" t="s">
        <v>3670</v>
      </c>
      <c r="D12" s="108"/>
      <c r="E12" s="109"/>
      <c r="F12" s="109"/>
      <c r="G12" s="123"/>
      <c r="H12" s="114"/>
      <c r="I12" s="114"/>
      <c r="J12" s="114"/>
      <c r="K12" s="114"/>
      <c r="L12" s="115"/>
      <c r="M12" s="113"/>
      <c r="N12" s="114"/>
      <c r="O12" s="114"/>
      <c r="P12" s="114"/>
      <c r="Q12" s="114"/>
      <c r="R12" s="114"/>
      <c r="S12" s="114"/>
      <c r="T12" s="115"/>
      <c r="U12" s="47" t="s">
        <v>3669</v>
      </c>
      <c r="V12" s="61"/>
      <c r="W12" s="61"/>
      <c r="X12" s="61"/>
      <c r="Y12" s="61"/>
      <c r="Z12" s="61"/>
      <c r="AA12" s="61"/>
      <c r="AB12" s="61"/>
      <c r="AC12" s="61"/>
      <c r="AD12" s="30"/>
      <c r="AE12" s="3"/>
      <c r="AF12" s="46"/>
      <c r="AG12" s="46"/>
      <c r="AH12" s="46"/>
      <c r="AI12" s="46"/>
      <c r="AJ12" s="46"/>
      <c r="AK12" s="46"/>
      <c r="AL12" s="46"/>
      <c r="AM12" s="24"/>
      <c r="AN12" s="24"/>
      <c r="AO12" s="73"/>
      <c r="AP12" s="73"/>
      <c r="AQ12" s="73"/>
      <c r="AR12" s="73"/>
      <c r="AS12" s="73"/>
      <c r="AT12" s="73"/>
      <c r="AU12" s="73"/>
      <c r="AV12" s="322">
        <v>46</v>
      </c>
      <c r="AW12" s="322"/>
      <c r="AX12" s="34" t="s">
        <v>1852</v>
      </c>
      <c r="AY12" s="34"/>
      <c r="AZ12" s="4"/>
      <c r="BA12" s="17"/>
      <c r="BB12" s="2">
        <f t="shared" si="0"/>
        <v>46</v>
      </c>
      <c r="BC12" s="9"/>
    </row>
    <row r="13" spans="1:56" ht="14.25" customHeight="1" x14ac:dyDescent="0.3">
      <c r="A13" s="6">
        <v>22</v>
      </c>
      <c r="B13" s="29">
        <v>6178</v>
      </c>
      <c r="C13" s="209" t="s">
        <v>3668</v>
      </c>
      <c r="D13" s="108"/>
      <c r="E13" s="109"/>
      <c r="F13" s="109"/>
      <c r="G13" s="123"/>
      <c r="H13" s="114"/>
      <c r="I13" s="114"/>
      <c r="J13" s="114"/>
      <c r="K13" s="114"/>
      <c r="L13" s="115"/>
      <c r="M13" s="113"/>
      <c r="N13" s="114"/>
      <c r="O13" s="114"/>
      <c r="P13" s="114"/>
      <c r="Q13" s="114"/>
      <c r="R13" s="114"/>
      <c r="S13" s="114"/>
      <c r="T13" s="115"/>
      <c r="U13" s="47" t="s">
        <v>3667</v>
      </c>
      <c r="V13" s="61"/>
      <c r="W13" s="61"/>
      <c r="X13" s="61"/>
      <c r="Y13" s="61"/>
      <c r="Z13" s="61"/>
      <c r="AA13" s="61"/>
      <c r="AB13" s="61"/>
      <c r="AC13" s="61"/>
      <c r="AD13" s="30"/>
      <c r="AE13" s="3"/>
      <c r="AF13" s="46"/>
      <c r="AG13" s="46"/>
      <c r="AH13" s="46"/>
      <c r="AI13" s="46"/>
      <c r="AJ13" s="46"/>
      <c r="AK13" s="46"/>
      <c r="AL13" s="46"/>
      <c r="AM13" s="24"/>
      <c r="AN13" s="24"/>
      <c r="AO13" s="73"/>
      <c r="AP13" s="73"/>
      <c r="AQ13" s="73"/>
      <c r="AR13" s="73"/>
      <c r="AS13" s="73"/>
      <c r="AT13" s="73"/>
      <c r="AU13" s="73"/>
      <c r="AV13" s="322">
        <v>37</v>
      </c>
      <c r="AW13" s="322"/>
      <c r="AX13" s="34" t="s">
        <v>1852</v>
      </c>
      <c r="AY13" s="34"/>
      <c r="AZ13" s="4"/>
      <c r="BA13" s="17"/>
      <c r="BB13" s="2">
        <f t="shared" si="0"/>
        <v>37</v>
      </c>
      <c r="BC13" s="9"/>
    </row>
    <row r="14" spans="1:56" ht="14.25" customHeight="1" x14ac:dyDescent="0.3">
      <c r="A14" s="6">
        <v>22</v>
      </c>
      <c r="B14" s="29">
        <v>6179</v>
      </c>
      <c r="C14" s="209" t="s">
        <v>3666</v>
      </c>
      <c r="M14" s="41"/>
      <c r="U14" s="5" t="s">
        <v>2447</v>
      </c>
      <c r="V14" s="73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322">
        <v>27</v>
      </c>
      <c r="AW14" s="322"/>
      <c r="AX14" s="10" t="s">
        <v>1852</v>
      </c>
      <c r="AY14" s="10"/>
      <c r="AZ14" s="3"/>
      <c r="BA14" s="31"/>
      <c r="BB14" s="2">
        <f t="shared" si="0"/>
        <v>27</v>
      </c>
      <c r="BC14" s="64"/>
    </row>
    <row r="15" spans="1:56" ht="14.25" customHeight="1" x14ac:dyDescent="0.3">
      <c r="A15" s="6">
        <v>22</v>
      </c>
      <c r="B15" s="29">
        <v>6180</v>
      </c>
      <c r="C15" s="209" t="s">
        <v>3665</v>
      </c>
      <c r="M15" s="41"/>
      <c r="U15" s="5" t="s">
        <v>2431</v>
      </c>
      <c r="V15" s="73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322">
        <v>24</v>
      </c>
      <c r="AW15" s="322"/>
      <c r="AX15" s="10" t="s">
        <v>1852</v>
      </c>
      <c r="AY15" s="10"/>
      <c r="AZ15" s="3"/>
      <c r="BA15" s="31"/>
      <c r="BB15" s="2">
        <f t="shared" si="0"/>
        <v>24</v>
      </c>
      <c r="BC15" s="64"/>
    </row>
    <row r="16" spans="1:56" ht="14.25" customHeight="1" x14ac:dyDescent="0.3">
      <c r="A16" s="6">
        <v>22</v>
      </c>
      <c r="B16" s="29">
        <v>6181</v>
      </c>
      <c r="C16" s="209" t="s">
        <v>3664</v>
      </c>
      <c r="M16" s="41"/>
      <c r="U16" s="5" t="s">
        <v>2418</v>
      </c>
      <c r="V16" s="73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322">
        <v>22</v>
      </c>
      <c r="AW16" s="322"/>
      <c r="AX16" s="10" t="s">
        <v>1852</v>
      </c>
      <c r="AY16" s="10"/>
      <c r="AZ16" s="3"/>
      <c r="BA16" s="31"/>
      <c r="BB16" s="2">
        <f t="shared" si="0"/>
        <v>22</v>
      </c>
      <c r="BC16" s="64"/>
    </row>
    <row r="17" spans="1:55" ht="14.25" customHeight="1" x14ac:dyDescent="0.3">
      <c r="A17" s="6">
        <v>22</v>
      </c>
      <c r="B17" s="29">
        <v>6182</v>
      </c>
      <c r="C17" s="209" t="s">
        <v>3663</v>
      </c>
      <c r="M17" s="41"/>
      <c r="U17" s="5" t="s">
        <v>2405</v>
      </c>
      <c r="V17" s="73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322">
        <v>19</v>
      </c>
      <c r="AW17" s="322"/>
      <c r="AX17" s="10" t="s">
        <v>1852</v>
      </c>
      <c r="AY17" s="10"/>
      <c r="AZ17" s="3"/>
      <c r="BA17" s="31"/>
      <c r="BB17" s="2">
        <f t="shared" si="0"/>
        <v>19</v>
      </c>
      <c r="BC17" s="64"/>
    </row>
    <row r="18" spans="1:55" ht="14.25" customHeight="1" x14ac:dyDescent="0.3">
      <c r="A18" s="6">
        <v>22</v>
      </c>
      <c r="B18" s="29">
        <v>6183</v>
      </c>
      <c r="C18" s="209" t="s">
        <v>3662</v>
      </c>
      <c r="M18" s="41"/>
      <c r="U18" s="5" t="s">
        <v>2392</v>
      </c>
      <c r="V18" s="73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322">
        <v>16</v>
      </c>
      <c r="AW18" s="322"/>
      <c r="AX18" s="10" t="s">
        <v>1852</v>
      </c>
      <c r="AY18" s="10"/>
      <c r="AZ18" s="3"/>
      <c r="BA18" s="31"/>
      <c r="BB18" s="2">
        <f t="shared" si="0"/>
        <v>16</v>
      </c>
      <c r="BC18" s="64"/>
    </row>
    <row r="19" spans="1:55" ht="14.25" customHeight="1" x14ac:dyDescent="0.3">
      <c r="A19" s="6">
        <v>22</v>
      </c>
      <c r="B19" s="29">
        <v>6184</v>
      </c>
      <c r="C19" s="209" t="s">
        <v>3661</v>
      </c>
      <c r="D19" s="1"/>
      <c r="M19" s="41"/>
      <c r="U19" s="5" t="s">
        <v>2379</v>
      </c>
      <c r="V19" s="73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322">
        <v>13</v>
      </c>
      <c r="AW19" s="322"/>
      <c r="AX19" s="10" t="s">
        <v>1852</v>
      </c>
      <c r="AY19" s="10"/>
      <c r="AZ19" s="3"/>
      <c r="BA19" s="31"/>
      <c r="BB19" s="2">
        <f t="shared" si="0"/>
        <v>13</v>
      </c>
      <c r="BC19" s="64"/>
    </row>
    <row r="20" spans="1:55" ht="14.25" customHeight="1" x14ac:dyDescent="0.3">
      <c r="A20" s="6">
        <v>22</v>
      </c>
      <c r="B20" s="29">
        <v>6185</v>
      </c>
      <c r="C20" s="209" t="s">
        <v>3660</v>
      </c>
      <c r="D20" s="1"/>
      <c r="M20" s="41"/>
      <c r="U20" s="5" t="s">
        <v>2366</v>
      </c>
      <c r="V20" s="73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322">
        <v>12</v>
      </c>
      <c r="AW20" s="322"/>
      <c r="AX20" s="10" t="s">
        <v>1852</v>
      </c>
      <c r="AY20" s="10"/>
      <c r="AZ20" s="3"/>
      <c r="BA20" s="31"/>
      <c r="BB20" s="2">
        <f t="shared" si="0"/>
        <v>12</v>
      </c>
      <c r="BC20" s="64"/>
    </row>
    <row r="21" spans="1:55" ht="14.25" customHeight="1" x14ac:dyDescent="0.3">
      <c r="A21" s="6">
        <v>22</v>
      </c>
      <c r="B21" s="29">
        <v>6186</v>
      </c>
      <c r="C21" s="209" t="s">
        <v>3659</v>
      </c>
      <c r="D21" s="1"/>
      <c r="M21" s="41"/>
      <c r="U21" s="5" t="s">
        <v>2353</v>
      </c>
      <c r="V21" s="73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322">
        <v>11</v>
      </c>
      <c r="AW21" s="322"/>
      <c r="AX21" s="10" t="s">
        <v>1852</v>
      </c>
      <c r="AY21" s="10"/>
      <c r="AZ21" s="3"/>
      <c r="BA21" s="31"/>
      <c r="BB21" s="2">
        <f t="shared" si="0"/>
        <v>11</v>
      </c>
      <c r="BC21" s="64"/>
    </row>
    <row r="22" spans="1:55" ht="14.25" customHeight="1" x14ac:dyDescent="0.3">
      <c r="A22" s="6">
        <v>22</v>
      </c>
      <c r="B22" s="29">
        <v>6187</v>
      </c>
      <c r="C22" s="209" t="s">
        <v>3658</v>
      </c>
      <c r="D22" s="1"/>
      <c r="M22" s="41"/>
      <c r="U22" s="5" t="s">
        <v>2340</v>
      </c>
      <c r="V22" s="73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322">
        <v>10</v>
      </c>
      <c r="AW22" s="322"/>
      <c r="AX22" s="10" t="s">
        <v>1852</v>
      </c>
      <c r="AY22" s="10"/>
      <c r="AZ22" s="3"/>
      <c r="BA22" s="31"/>
      <c r="BB22" s="2">
        <f t="shared" si="0"/>
        <v>10</v>
      </c>
      <c r="BC22" s="64"/>
    </row>
    <row r="23" spans="1:55" ht="14.25" customHeight="1" x14ac:dyDescent="0.3">
      <c r="A23" s="6">
        <v>22</v>
      </c>
      <c r="B23" s="29">
        <v>6188</v>
      </c>
      <c r="C23" s="209" t="s">
        <v>3657</v>
      </c>
      <c r="D23" s="1"/>
      <c r="M23" s="41"/>
      <c r="U23" s="5" t="s">
        <v>2327</v>
      </c>
      <c r="V23" s="73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322">
        <v>9</v>
      </c>
      <c r="AW23" s="322"/>
      <c r="AX23" s="10" t="s">
        <v>1852</v>
      </c>
      <c r="AY23" s="10"/>
      <c r="AZ23" s="3"/>
      <c r="BA23" s="31"/>
      <c r="BB23" s="2">
        <f t="shared" si="0"/>
        <v>9</v>
      </c>
      <c r="BC23" s="64"/>
    </row>
    <row r="24" spans="1:55" ht="14.25" customHeight="1" x14ac:dyDescent="0.3">
      <c r="A24" s="6">
        <v>22</v>
      </c>
      <c r="B24" s="29">
        <v>6189</v>
      </c>
      <c r="C24" s="209" t="s">
        <v>3656</v>
      </c>
      <c r="D24" s="1"/>
      <c r="M24" s="41"/>
      <c r="U24" s="5" t="s">
        <v>2314</v>
      </c>
      <c r="V24" s="73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322">
        <v>8</v>
      </c>
      <c r="AW24" s="322"/>
      <c r="AX24" s="10" t="s">
        <v>1852</v>
      </c>
      <c r="AY24" s="10"/>
      <c r="AZ24" s="3"/>
      <c r="BA24" s="31"/>
      <c r="BB24" s="2">
        <f t="shared" si="0"/>
        <v>8</v>
      </c>
      <c r="BC24" s="64"/>
    </row>
    <row r="25" spans="1:55" ht="14.25" customHeight="1" x14ac:dyDescent="0.3">
      <c r="A25" s="6">
        <v>22</v>
      </c>
      <c r="B25" s="29">
        <v>6190</v>
      </c>
      <c r="C25" s="209" t="s">
        <v>3655</v>
      </c>
      <c r="D25" s="1"/>
      <c r="M25" s="41"/>
      <c r="U25" s="5" t="s">
        <v>2301</v>
      </c>
      <c r="V25" s="73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322">
        <v>8</v>
      </c>
      <c r="AW25" s="322"/>
      <c r="AX25" s="10" t="s">
        <v>1852</v>
      </c>
      <c r="AY25" s="10"/>
      <c r="AZ25" s="3"/>
      <c r="BA25" s="31"/>
      <c r="BB25" s="2">
        <f t="shared" si="0"/>
        <v>8</v>
      </c>
      <c r="BC25" s="64"/>
    </row>
    <row r="26" spans="1:55" ht="14.25" customHeight="1" x14ac:dyDescent="0.3">
      <c r="A26" s="6">
        <v>22</v>
      </c>
      <c r="B26" s="29">
        <v>6191</v>
      </c>
      <c r="C26" s="209" t="s">
        <v>3654</v>
      </c>
      <c r="D26" s="1"/>
      <c r="M26" s="41"/>
      <c r="U26" s="5" t="s">
        <v>2288</v>
      </c>
      <c r="V26" s="73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322">
        <v>8</v>
      </c>
      <c r="AW26" s="322"/>
      <c r="AX26" s="10" t="s">
        <v>1852</v>
      </c>
      <c r="AY26" s="10"/>
      <c r="AZ26" s="3"/>
      <c r="BA26" s="31"/>
      <c r="BB26" s="2">
        <f t="shared" si="0"/>
        <v>8</v>
      </c>
      <c r="BC26" s="64"/>
    </row>
    <row r="27" spans="1:55" ht="14.25" customHeight="1" x14ac:dyDescent="0.3">
      <c r="A27" s="6">
        <v>22</v>
      </c>
      <c r="B27" s="29">
        <v>6192</v>
      </c>
      <c r="C27" s="209" t="s">
        <v>3653</v>
      </c>
      <c r="D27" s="1"/>
      <c r="M27" s="41"/>
      <c r="U27" s="5" t="s">
        <v>2275</v>
      </c>
      <c r="V27" s="73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322">
        <v>8</v>
      </c>
      <c r="AW27" s="322"/>
      <c r="AX27" s="10" t="s">
        <v>1852</v>
      </c>
      <c r="AY27" s="10"/>
      <c r="AZ27" s="3"/>
      <c r="BA27" s="31"/>
      <c r="BB27" s="2">
        <f t="shared" si="0"/>
        <v>8</v>
      </c>
      <c r="BC27" s="64"/>
    </row>
    <row r="28" spans="1:55" ht="14.25" customHeight="1" x14ac:dyDescent="0.3">
      <c r="A28" s="6">
        <v>22</v>
      </c>
      <c r="B28" s="29">
        <v>6193</v>
      </c>
      <c r="C28" s="209" t="s">
        <v>3652</v>
      </c>
      <c r="D28" s="1"/>
      <c r="M28" s="41"/>
      <c r="U28" s="5" t="s">
        <v>2262</v>
      </c>
      <c r="V28" s="73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322">
        <v>8</v>
      </c>
      <c r="AW28" s="322"/>
      <c r="AX28" s="10" t="s">
        <v>1852</v>
      </c>
      <c r="AY28" s="10"/>
      <c r="AZ28" s="3"/>
      <c r="BA28" s="31"/>
      <c r="BB28" s="2">
        <f t="shared" si="0"/>
        <v>8</v>
      </c>
      <c r="BC28" s="64"/>
    </row>
    <row r="29" spans="1:55" ht="14.25" customHeight="1" x14ac:dyDescent="0.3">
      <c r="A29" s="6">
        <v>22</v>
      </c>
      <c r="B29" s="29">
        <v>6194</v>
      </c>
      <c r="C29" s="209" t="s">
        <v>3651</v>
      </c>
      <c r="D29" s="1"/>
      <c r="M29" s="41"/>
      <c r="U29" s="5" t="s">
        <v>2246</v>
      </c>
      <c r="V29" s="73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322">
        <v>8</v>
      </c>
      <c r="AW29" s="322"/>
      <c r="AX29" s="10" t="s">
        <v>1852</v>
      </c>
      <c r="AY29" s="10"/>
      <c r="AZ29" s="3"/>
      <c r="BA29" s="31"/>
      <c r="BB29" s="2">
        <f t="shared" si="0"/>
        <v>8</v>
      </c>
      <c r="BC29" s="64"/>
    </row>
    <row r="30" spans="1:55" ht="14.25" customHeight="1" x14ac:dyDescent="0.3">
      <c r="A30" s="6">
        <v>22</v>
      </c>
      <c r="B30" s="29">
        <v>6195</v>
      </c>
      <c r="C30" s="209" t="s">
        <v>3650</v>
      </c>
      <c r="D30" s="1"/>
      <c r="M30" s="47" t="s">
        <v>3649</v>
      </c>
      <c r="N30" s="30"/>
      <c r="O30" s="30"/>
      <c r="P30" s="30"/>
      <c r="Q30" s="30"/>
      <c r="R30" s="30"/>
      <c r="S30" s="61"/>
      <c r="T30" s="72"/>
      <c r="U30" s="5" t="s">
        <v>2890</v>
      </c>
      <c r="V30" s="73"/>
      <c r="W30" s="210"/>
      <c r="X30" s="210"/>
      <c r="Y30" s="210"/>
      <c r="Z30" s="210"/>
      <c r="AA30" s="210"/>
      <c r="AB30" s="210"/>
      <c r="AC30" s="210"/>
      <c r="AD30" s="210"/>
      <c r="AE30" s="3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322">
        <v>46</v>
      </c>
      <c r="AW30" s="322"/>
      <c r="AX30" s="10" t="s">
        <v>1852</v>
      </c>
      <c r="AY30" s="10"/>
      <c r="AZ30" s="3"/>
      <c r="BA30" s="31"/>
      <c r="BB30" s="2">
        <f t="shared" si="0"/>
        <v>46</v>
      </c>
      <c r="BC30" s="64"/>
    </row>
    <row r="31" spans="1:55" ht="14.25" customHeight="1" x14ac:dyDescent="0.3">
      <c r="A31" s="6">
        <v>22</v>
      </c>
      <c r="B31" s="29">
        <v>6196</v>
      </c>
      <c r="C31" s="209" t="s">
        <v>3648</v>
      </c>
      <c r="D31" s="1"/>
      <c r="M31" s="41"/>
      <c r="N31" s="1"/>
      <c r="O31" s="1"/>
      <c r="P31" s="1"/>
      <c r="Q31" s="1"/>
      <c r="R31" s="1"/>
      <c r="S31" s="123"/>
      <c r="T31" s="123"/>
      <c r="U31" s="39" t="s">
        <v>2876</v>
      </c>
      <c r="V31" s="69"/>
      <c r="W31" s="70"/>
      <c r="X31" s="70"/>
      <c r="Y31" s="70"/>
      <c r="Z31" s="70"/>
      <c r="AA31" s="70"/>
      <c r="AB31" s="70"/>
      <c r="AC31" s="70"/>
      <c r="AD31" s="70"/>
      <c r="AE31" s="3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322">
        <v>37</v>
      </c>
      <c r="AW31" s="322"/>
      <c r="AX31" s="10" t="s">
        <v>1852</v>
      </c>
      <c r="AY31" s="10"/>
      <c r="AZ31" s="3"/>
      <c r="BA31" s="31"/>
      <c r="BB31" s="2">
        <f t="shared" si="0"/>
        <v>37</v>
      </c>
      <c r="BC31" s="64"/>
    </row>
    <row r="32" spans="1:55" ht="14.25" customHeight="1" x14ac:dyDescent="0.3">
      <c r="A32" s="6">
        <v>22</v>
      </c>
      <c r="B32" s="29">
        <v>6197</v>
      </c>
      <c r="C32" s="209" t="s">
        <v>3647</v>
      </c>
      <c r="D32" s="1"/>
      <c r="M32" s="41"/>
      <c r="U32" s="5" t="s">
        <v>2863</v>
      </c>
      <c r="V32" s="73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322">
        <v>27</v>
      </c>
      <c r="AW32" s="322"/>
      <c r="AX32" s="10" t="s">
        <v>1852</v>
      </c>
      <c r="AY32" s="10"/>
      <c r="AZ32" s="3"/>
      <c r="BA32" s="31"/>
      <c r="BB32" s="2">
        <f t="shared" si="0"/>
        <v>27</v>
      </c>
      <c r="BC32" s="64"/>
    </row>
    <row r="33" spans="1:55" ht="14.25" customHeight="1" x14ac:dyDescent="0.3">
      <c r="A33" s="6">
        <v>22</v>
      </c>
      <c r="B33" s="29">
        <v>6198</v>
      </c>
      <c r="C33" s="209" t="s">
        <v>3646</v>
      </c>
      <c r="D33" s="1"/>
      <c r="M33" s="41"/>
      <c r="U33" s="5" t="s">
        <v>2850</v>
      </c>
      <c r="V33" s="73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322">
        <v>24</v>
      </c>
      <c r="AW33" s="322"/>
      <c r="AX33" s="10" t="s">
        <v>1852</v>
      </c>
      <c r="AY33" s="10"/>
      <c r="AZ33" s="3"/>
      <c r="BA33" s="31"/>
      <c r="BB33" s="2">
        <f t="shared" si="0"/>
        <v>24</v>
      </c>
      <c r="BC33" s="64"/>
    </row>
    <row r="34" spans="1:55" ht="14.25" customHeight="1" x14ac:dyDescent="0.3">
      <c r="A34" s="6">
        <v>22</v>
      </c>
      <c r="B34" s="29">
        <v>6199</v>
      </c>
      <c r="C34" s="209" t="s">
        <v>3645</v>
      </c>
      <c r="D34" s="1"/>
      <c r="M34" s="41"/>
      <c r="U34" s="5" t="s">
        <v>2837</v>
      </c>
      <c r="V34" s="73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322">
        <v>22</v>
      </c>
      <c r="AW34" s="322"/>
      <c r="AX34" s="10" t="s">
        <v>1852</v>
      </c>
      <c r="AY34" s="10"/>
      <c r="AZ34" s="3"/>
      <c r="BA34" s="31"/>
      <c r="BB34" s="2">
        <f t="shared" si="0"/>
        <v>22</v>
      </c>
      <c r="BC34" s="64"/>
    </row>
    <row r="35" spans="1:55" ht="14.25" customHeight="1" x14ac:dyDescent="0.3">
      <c r="A35" s="6">
        <v>22</v>
      </c>
      <c r="B35" s="29">
        <v>6200</v>
      </c>
      <c r="C35" s="209" t="s">
        <v>3644</v>
      </c>
      <c r="D35" s="1"/>
      <c r="M35" s="41"/>
      <c r="U35" s="47" t="s">
        <v>2824</v>
      </c>
      <c r="V35" s="73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322">
        <v>19</v>
      </c>
      <c r="AW35" s="322"/>
      <c r="AX35" s="10" t="s">
        <v>1852</v>
      </c>
      <c r="AY35" s="10"/>
      <c r="AZ35" s="3"/>
      <c r="BA35" s="31"/>
      <c r="BB35" s="2">
        <f t="shared" si="0"/>
        <v>19</v>
      </c>
      <c r="BC35" s="64"/>
    </row>
    <row r="36" spans="1:55" ht="14.25" customHeight="1" x14ac:dyDescent="0.3">
      <c r="A36" s="6">
        <v>22</v>
      </c>
      <c r="B36" s="29">
        <v>6201</v>
      </c>
      <c r="C36" s="209" t="s">
        <v>3643</v>
      </c>
      <c r="M36" s="47" t="s">
        <v>3642</v>
      </c>
      <c r="N36" s="111"/>
      <c r="O36" s="111"/>
      <c r="P36" s="111"/>
      <c r="Q36" s="111"/>
      <c r="R36" s="111"/>
      <c r="S36" s="111"/>
      <c r="T36" s="112"/>
      <c r="U36" s="47" t="s">
        <v>3619</v>
      </c>
      <c r="V36" s="61"/>
      <c r="W36" s="61"/>
      <c r="X36" s="61"/>
      <c r="Y36" s="61"/>
      <c r="Z36" s="61"/>
      <c r="AA36" s="61"/>
      <c r="AB36" s="61"/>
      <c r="AC36" s="61"/>
      <c r="AD36" s="48"/>
      <c r="AE36" s="5" t="s">
        <v>3615</v>
      </c>
      <c r="AF36" s="46"/>
      <c r="AG36" s="46"/>
      <c r="AH36" s="46"/>
      <c r="AI36" s="46"/>
      <c r="AJ36" s="46"/>
      <c r="AK36" s="46"/>
      <c r="AL36" s="7"/>
      <c r="AM36" s="24"/>
      <c r="AN36" s="24"/>
      <c r="AO36" s="73"/>
      <c r="AP36" s="73"/>
      <c r="AQ36" s="73"/>
      <c r="AR36" s="73"/>
      <c r="AS36" s="73"/>
      <c r="AT36" s="73"/>
      <c r="AU36" s="73"/>
      <c r="AV36" s="322">
        <v>278</v>
      </c>
      <c r="AW36" s="322"/>
      <c r="AX36" s="34" t="s">
        <v>1852</v>
      </c>
      <c r="AY36" s="34"/>
      <c r="AZ36" s="4"/>
      <c r="BA36" s="17"/>
      <c r="BB36" s="2">
        <f t="shared" si="0"/>
        <v>278</v>
      </c>
      <c r="BC36" s="9"/>
    </row>
    <row r="37" spans="1:55" ht="14.25" customHeight="1" x14ac:dyDescent="0.3">
      <c r="A37" s="6">
        <v>22</v>
      </c>
      <c r="B37" s="29">
        <v>6202</v>
      </c>
      <c r="C37" s="209" t="s">
        <v>3641</v>
      </c>
      <c r="D37" s="108"/>
      <c r="E37" s="109"/>
      <c r="F37" s="109"/>
      <c r="G37" s="123"/>
      <c r="H37" s="114"/>
      <c r="I37" s="114"/>
      <c r="J37" s="114"/>
      <c r="K37" s="114"/>
      <c r="L37" s="115"/>
      <c r="M37" s="113"/>
      <c r="N37" s="114"/>
      <c r="O37" s="114"/>
      <c r="P37" s="114"/>
      <c r="Q37" s="114"/>
      <c r="R37" s="114"/>
      <c r="S37" s="114"/>
      <c r="T37" s="115"/>
      <c r="U37" s="39"/>
      <c r="V37" s="69"/>
      <c r="W37" s="69"/>
      <c r="X37" s="69"/>
      <c r="Y37" s="69"/>
      <c r="Z37" s="69"/>
      <c r="AA37" s="69"/>
      <c r="AB37" s="69"/>
      <c r="AC37" s="69"/>
      <c r="AD37" s="17"/>
      <c r="AE37" s="5" t="s">
        <v>2907</v>
      </c>
      <c r="AF37" s="46"/>
      <c r="AG37" s="46"/>
      <c r="AH37" s="46"/>
      <c r="AI37" s="46"/>
      <c r="AJ37" s="46"/>
      <c r="AK37" s="46"/>
      <c r="AL37" s="46"/>
      <c r="AM37" s="24"/>
      <c r="AN37" s="24"/>
      <c r="AO37" s="73"/>
      <c r="AP37" s="73"/>
      <c r="AQ37" s="73"/>
      <c r="AR37" s="73"/>
      <c r="AS37" s="73"/>
      <c r="AT37" s="73"/>
      <c r="AU37" s="73"/>
      <c r="AV37" s="322">
        <v>46</v>
      </c>
      <c r="AW37" s="322"/>
      <c r="AX37" s="34" t="s">
        <v>1852</v>
      </c>
      <c r="AY37" s="34"/>
      <c r="AZ37" s="4"/>
      <c r="BA37" s="17"/>
      <c r="BB37" s="2">
        <f t="shared" si="0"/>
        <v>46</v>
      </c>
      <c r="BC37" s="9"/>
    </row>
    <row r="38" spans="1:55" ht="14.25" customHeight="1" x14ac:dyDescent="0.3">
      <c r="A38" s="6">
        <v>22</v>
      </c>
      <c r="B38" s="29">
        <v>6203</v>
      </c>
      <c r="C38" s="209" t="s">
        <v>3640</v>
      </c>
      <c r="M38" s="41"/>
      <c r="N38" s="114"/>
      <c r="O38" s="114"/>
      <c r="P38" s="114"/>
      <c r="Q38" s="114"/>
      <c r="R38" s="114"/>
      <c r="S38" s="114"/>
      <c r="T38" s="115"/>
      <c r="U38" s="47" t="s">
        <v>3616</v>
      </c>
      <c r="V38" s="61"/>
      <c r="W38" s="61"/>
      <c r="X38" s="61"/>
      <c r="Y38" s="61"/>
      <c r="Z38" s="61"/>
      <c r="AA38" s="61"/>
      <c r="AB38" s="61"/>
      <c r="AC38" s="61"/>
      <c r="AD38" s="48"/>
      <c r="AE38" s="5" t="s">
        <v>3615</v>
      </c>
      <c r="AF38" s="46"/>
      <c r="AG38" s="46"/>
      <c r="AH38" s="46"/>
      <c r="AI38" s="46"/>
      <c r="AJ38" s="46"/>
      <c r="AK38" s="46"/>
      <c r="AL38" s="7"/>
      <c r="AM38" s="24"/>
      <c r="AN38" s="24"/>
      <c r="AO38" s="73"/>
      <c r="AP38" s="73"/>
      <c r="AQ38" s="73"/>
      <c r="AR38" s="73"/>
      <c r="AS38" s="73"/>
      <c r="AT38" s="73"/>
      <c r="AU38" s="73"/>
      <c r="AV38" s="322">
        <v>139</v>
      </c>
      <c r="AW38" s="322"/>
      <c r="AX38" s="34" t="s">
        <v>1852</v>
      </c>
      <c r="AY38" s="34"/>
      <c r="AZ38" s="4"/>
      <c r="BA38" s="17"/>
      <c r="BB38" s="2">
        <f t="shared" si="0"/>
        <v>139</v>
      </c>
      <c r="BC38" s="9"/>
    </row>
    <row r="39" spans="1:55" ht="14.25" customHeight="1" x14ac:dyDescent="0.3">
      <c r="A39" s="6">
        <v>22</v>
      </c>
      <c r="B39" s="29">
        <v>6204</v>
      </c>
      <c r="C39" s="209" t="s">
        <v>3639</v>
      </c>
      <c r="D39" s="108"/>
      <c r="E39" s="109"/>
      <c r="F39" s="109"/>
      <c r="G39" s="123"/>
      <c r="H39" s="114"/>
      <c r="I39" s="114"/>
      <c r="J39" s="114"/>
      <c r="K39" s="114"/>
      <c r="L39" s="115"/>
      <c r="M39" s="113"/>
      <c r="N39" s="114"/>
      <c r="O39" s="114"/>
      <c r="P39" s="114"/>
      <c r="Q39" s="114"/>
      <c r="R39" s="114"/>
      <c r="S39" s="114"/>
      <c r="T39" s="115"/>
      <c r="U39" s="39"/>
      <c r="V39" s="69"/>
      <c r="W39" s="69"/>
      <c r="X39" s="69"/>
      <c r="Y39" s="69"/>
      <c r="Z39" s="69"/>
      <c r="AA39" s="69"/>
      <c r="AB39" s="69"/>
      <c r="AC39" s="69"/>
      <c r="AD39" s="17"/>
      <c r="AE39" s="5" t="s">
        <v>2907</v>
      </c>
      <c r="AF39" s="46"/>
      <c r="AG39" s="46"/>
      <c r="AH39" s="46"/>
      <c r="AI39" s="46"/>
      <c r="AJ39" s="46"/>
      <c r="AK39" s="46"/>
      <c r="AL39" s="46"/>
      <c r="AM39" s="24"/>
      <c r="AN39" s="24"/>
      <c r="AO39" s="73"/>
      <c r="AP39" s="73"/>
      <c r="AQ39" s="73"/>
      <c r="AR39" s="73"/>
      <c r="AS39" s="73"/>
      <c r="AT39" s="73"/>
      <c r="AU39" s="73"/>
      <c r="AV39" s="322">
        <v>46</v>
      </c>
      <c r="AW39" s="322"/>
      <c r="AX39" s="34" t="s">
        <v>1852</v>
      </c>
      <c r="AY39" s="34"/>
      <c r="AZ39" s="4"/>
      <c r="BA39" s="17"/>
      <c r="BB39" s="2">
        <f t="shared" ref="BB39:BB70" si="1">AV39</f>
        <v>46</v>
      </c>
      <c r="BC39" s="9"/>
    </row>
    <row r="40" spans="1:55" ht="14.25" customHeight="1" x14ac:dyDescent="0.3">
      <c r="A40" s="6">
        <v>22</v>
      </c>
      <c r="B40" s="29">
        <v>6205</v>
      </c>
      <c r="C40" s="209" t="s">
        <v>3638</v>
      </c>
      <c r="M40" s="41"/>
      <c r="N40" s="114"/>
      <c r="O40" s="114"/>
      <c r="P40" s="114"/>
      <c r="Q40" s="114"/>
      <c r="R40" s="114"/>
      <c r="S40" s="114"/>
      <c r="T40" s="115"/>
      <c r="U40" s="47" t="s">
        <v>2759</v>
      </c>
      <c r="V40" s="61"/>
      <c r="W40" s="61"/>
      <c r="X40" s="61"/>
      <c r="Y40" s="61"/>
      <c r="Z40" s="61"/>
      <c r="AA40" s="61"/>
      <c r="AB40" s="61"/>
      <c r="AC40" s="61"/>
      <c r="AD40" s="48"/>
      <c r="AE40" s="5" t="s">
        <v>3603</v>
      </c>
      <c r="AF40" s="46"/>
      <c r="AG40" s="46"/>
      <c r="AH40" s="46"/>
      <c r="AI40" s="46"/>
      <c r="AJ40" s="46"/>
      <c r="AK40" s="46"/>
      <c r="AL40" s="7"/>
      <c r="AM40" s="24"/>
      <c r="AN40" s="24"/>
      <c r="AO40" s="73"/>
      <c r="AP40" s="73"/>
      <c r="AQ40" s="73"/>
      <c r="AR40" s="73"/>
      <c r="AS40" s="73"/>
      <c r="AT40" s="73"/>
      <c r="AU40" s="73"/>
      <c r="AV40" s="322">
        <v>139</v>
      </c>
      <c r="AW40" s="322"/>
      <c r="AX40" s="34" t="s">
        <v>1852</v>
      </c>
      <c r="AY40" s="34"/>
      <c r="AZ40" s="4"/>
      <c r="BA40" s="17"/>
      <c r="BB40" s="2">
        <f t="shared" si="1"/>
        <v>139</v>
      </c>
      <c r="BC40" s="9"/>
    </row>
    <row r="41" spans="1:55" ht="14.25" customHeight="1" x14ac:dyDescent="0.3">
      <c r="A41" s="6">
        <v>22</v>
      </c>
      <c r="B41" s="29">
        <v>6206</v>
      </c>
      <c r="C41" s="209" t="s">
        <v>3637</v>
      </c>
      <c r="D41" s="108"/>
      <c r="E41" s="109"/>
      <c r="F41" s="109"/>
      <c r="G41" s="123"/>
      <c r="H41" s="114"/>
      <c r="I41" s="114"/>
      <c r="J41" s="114"/>
      <c r="K41" s="114"/>
      <c r="L41" s="115"/>
      <c r="M41" s="113"/>
      <c r="N41" s="114"/>
      <c r="O41" s="114"/>
      <c r="P41" s="114"/>
      <c r="Q41" s="114"/>
      <c r="R41" s="114"/>
      <c r="S41" s="114"/>
      <c r="T41" s="115"/>
      <c r="U41" s="39"/>
      <c r="V41" s="69"/>
      <c r="W41" s="69"/>
      <c r="X41" s="69"/>
      <c r="Y41" s="69"/>
      <c r="Z41" s="69"/>
      <c r="AA41" s="69"/>
      <c r="AB41" s="69"/>
      <c r="AC41" s="69"/>
      <c r="AD41" s="17"/>
      <c r="AE41" s="5" t="s">
        <v>2907</v>
      </c>
      <c r="AF41" s="46"/>
      <c r="AG41" s="46"/>
      <c r="AH41" s="46"/>
      <c r="AI41" s="46"/>
      <c r="AJ41" s="46"/>
      <c r="AK41" s="46"/>
      <c r="AL41" s="46"/>
      <c r="AM41" s="24"/>
      <c r="AN41" s="24"/>
      <c r="AO41" s="73"/>
      <c r="AP41" s="73"/>
      <c r="AQ41" s="73"/>
      <c r="AR41" s="73"/>
      <c r="AS41" s="73"/>
      <c r="AT41" s="73"/>
      <c r="AU41" s="73"/>
      <c r="AV41" s="322">
        <v>46</v>
      </c>
      <c r="AW41" s="322"/>
      <c r="AX41" s="34" t="s">
        <v>1852</v>
      </c>
      <c r="AY41" s="34"/>
      <c r="AZ41" s="4"/>
      <c r="BA41" s="17"/>
      <c r="BB41" s="2">
        <f t="shared" si="1"/>
        <v>46</v>
      </c>
      <c r="BC41" s="9"/>
    </row>
    <row r="42" spans="1:55" ht="14.25" customHeight="1" x14ac:dyDescent="0.3">
      <c r="A42" s="6">
        <v>22</v>
      </c>
      <c r="B42" s="29">
        <v>6207</v>
      </c>
      <c r="C42" s="209" t="s">
        <v>3636</v>
      </c>
      <c r="M42" s="41"/>
      <c r="N42" s="114"/>
      <c r="O42" s="114"/>
      <c r="P42" s="114"/>
      <c r="Q42" s="114"/>
      <c r="R42" s="114"/>
      <c r="S42" s="114"/>
      <c r="T42" s="115"/>
      <c r="U42" s="47" t="s">
        <v>3610</v>
      </c>
      <c r="V42" s="61"/>
      <c r="W42" s="61"/>
      <c r="X42" s="61"/>
      <c r="Y42" s="61"/>
      <c r="Z42" s="61"/>
      <c r="AA42" s="61"/>
      <c r="AB42" s="61"/>
      <c r="AC42" s="61"/>
      <c r="AD42" s="48"/>
      <c r="AE42" s="5" t="s">
        <v>3603</v>
      </c>
      <c r="AF42" s="46"/>
      <c r="AG42" s="46"/>
      <c r="AH42" s="46"/>
      <c r="AI42" s="46"/>
      <c r="AJ42" s="46"/>
      <c r="AK42" s="46"/>
      <c r="AL42" s="7"/>
      <c r="AM42" s="24"/>
      <c r="AN42" s="24"/>
      <c r="AO42" s="73"/>
      <c r="AP42" s="73"/>
      <c r="AQ42" s="73"/>
      <c r="AR42" s="73"/>
      <c r="AS42" s="73"/>
      <c r="AT42" s="73"/>
      <c r="AU42" s="73"/>
      <c r="AV42" s="322">
        <v>92</v>
      </c>
      <c r="AW42" s="322"/>
      <c r="AX42" s="34" t="s">
        <v>1852</v>
      </c>
      <c r="AY42" s="34"/>
      <c r="AZ42" s="4"/>
      <c r="BA42" s="17"/>
      <c r="BB42" s="2">
        <f t="shared" si="1"/>
        <v>92</v>
      </c>
      <c r="BC42" s="9"/>
    </row>
    <row r="43" spans="1:55" ht="14.25" customHeight="1" x14ac:dyDescent="0.3">
      <c r="A43" s="6">
        <v>22</v>
      </c>
      <c r="B43" s="29">
        <v>6208</v>
      </c>
      <c r="C43" s="209" t="s">
        <v>3635</v>
      </c>
      <c r="D43" s="108"/>
      <c r="E43" s="109"/>
      <c r="F43" s="109"/>
      <c r="G43" s="123"/>
      <c r="H43" s="114"/>
      <c r="I43" s="114"/>
      <c r="J43" s="114"/>
      <c r="K43" s="114"/>
      <c r="L43" s="115"/>
      <c r="M43" s="113"/>
      <c r="N43" s="114"/>
      <c r="O43" s="114"/>
      <c r="P43" s="114"/>
      <c r="Q43" s="114"/>
      <c r="R43" s="114"/>
      <c r="S43" s="114"/>
      <c r="T43" s="115"/>
      <c r="U43" s="39"/>
      <c r="V43" s="69"/>
      <c r="W43" s="69"/>
      <c r="X43" s="69"/>
      <c r="Y43" s="69"/>
      <c r="Z43" s="69"/>
      <c r="AA43" s="69"/>
      <c r="AB43" s="69"/>
      <c r="AC43" s="69"/>
      <c r="AD43" s="17"/>
      <c r="AE43" s="5" t="s">
        <v>2907</v>
      </c>
      <c r="AF43" s="46"/>
      <c r="AG43" s="46"/>
      <c r="AH43" s="46"/>
      <c r="AI43" s="46"/>
      <c r="AJ43" s="46"/>
      <c r="AK43" s="46"/>
      <c r="AL43" s="46"/>
      <c r="AM43" s="24"/>
      <c r="AN43" s="24"/>
      <c r="AO43" s="73"/>
      <c r="AP43" s="73"/>
      <c r="AQ43" s="73"/>
      <c r="AR43" s="73"/>
      <c r="AS43" s="73"/>
      <c r="AT43" s="73"/>
      <c r="AU43" s="73"/>
      <c r="AV43" s="322">
        <v>46</v>
      </c>
      <c r="AW43" s="322"/>
      <c r="AX43" s="34" t="s">
        <v>1852</v>
      </c>
      <c r="AY43" s="34"/>
      <c r="AZ43" s="4"/>
      <c r="BA43" s="17"/>
      <c r="BB43" s="2">
        <f t="shared" si="1"/>
        <v>46</v>
      </c>
      <c r="BC43" s="9"/>
    </row>
    <row r="44" spans="1:55" ht="14.25" customHeight="1" x14ac:dyDescent="0.3">
      <c r="A44" s="6">
        <v>22</v>
      </c>
      <c r="B44" s="29">
        <v>6209</v>
      </c>
      <c r="C44" s="209" t="s">
        <v>3634</v>
      </c>
      <c r="M44" s="41"/>
      <c r="N44" s="114"/>
      <c r="O44" s="114"/>
      <c r="P44" s="114"/>
      <c r="Q44" s="114"/>
      <c r="R44" s="114"/>
      <c r="S44" s="114"/>
      <c r="T44" s="115"/>
      <c r="U44" s="47" t="s">
        <v>3607</v>
      </c>
      <c r="V44" s="61"/>
      <c r="W44" s="61"/>
      <c r="X44" s="61"/>
      <c r="Y44" s="61"/>
      <c r="Z44" s="61"/>
      <c r="AA44" s="61"/>
      <c r="AB44" s="61"/>
      <c r="AC44" s="61"/>
      <c r="AD44" s="48"/>
      <c r="AE44" s="5" t="s">
        <v>3603</v>
      </c>
      <c r="AF44" s="46"/>
      <c r="AG44" s="46"/>
      <c r="AH44" s="46"/>
      <c r="AI44" s="46"/>
      <c r="AJ44" s="46"/>
      <c r="AK44" s="46"/>
      <c r="AL44" s="7"/>
      <c r="AM44" s="24"/>
      <c r="AN44" s="24"/>
      <c r="AO44" s="73"/>
      <c r="AP44" s="73"/>
      <c r="AQ44" s="73"/>
      <c r="AR44" s="73"/>
      <c r="AS44" s="73"/>
      <c r="AT44" s="73"/>
      <c r="AU44" s="73"/>
      <c r="AV44" s="322">
        <v>69</v>
      </c>
      <c r="AW44" s="322"/>
      <c r="AX44" s="34" t="s">
        <v>1852</v>
      </c>
      <c r="AY44" s="34"/>
      <c r="AZ44" s="4"/>
      <c r="BA44" s="17"/>
      <c r="BB44" s="2">
        <f t="shared" si="1"/>
        <v>69</v>
      </c>
      <c r="BC44" s="9"/>
    </row>
    <row r="45" spans="1:55" ht="14.25" customHeight="1" x14ac:dyDescent="0.3">
      <c r="A45" s="6">
        <v>22</v>
      </c>
      <c r="B45" s="29">
        <v>6210</v>
      </c>
      <c r="C45" s="209" t="s">
        <v>3633</v>
      </c>
      <c r="D45" s="108"/>
      <c r="E45" s="109"/>
      <c r="F45" s="109"/>
      <c r="G45" s="123"/>
      <c r="H45" s="114"/>
      <c r="I45" s="114"/>
      <c r="J45" s="114"/>
      <c r="K45" s="114"/>
      <c r="L45" s="115"/>
      <c r="M45" s="113"/>
      <c r="N45" s="114"/>
      <c r="O45" s="114"/>
      <c r="P45" s="114"/>
      <c r="Q45" s="114"/>
      <c r="R45" s="114"/>
      <c r="S45" s="114"/>
      <c r="T45" s="115"/>
      <c r="U45" s="39"/>
      <c r="V45" s="69"/>
      <c r="W45" s="69"/>
      <c r="X45" s="69"/>
      <c r="Y45" s="69"/>
      <c r="Z45" s="69"/>
      <c r="AA45" s="69"/>
      <c r="AB45" s="69"/>
      <c r="AC45" s="69"/>
      <c r="AD45" s="17"/>
      <c r="AE45" s="5" t="s">
        <v>2907</v>
      </c>
      <c r="AF45" s="46"/>
      <c r="AG45" s="46"/>
      <c r="AH45" s="46"/>
      <c r="AI45" s="46"/>
      <c r="AJ45" s="46"/>
      <c r="AK45" s="46"/>
      <c r="AL45" s="46"/>
      <c r="AM45" s="24"/>
      <c r="AN45" s="24"/>
      <c r="AO45" s="73"/>
      <c r="AP45" s="73"/>
      <c r="AQ45" s="73"/>
      <c r="AR45" s="73"/>
      <c r="AS45" s="73"/>
      <c r="AT45" s="73"/>
      <c r="AU45" s="73"/>
      <c r="AV45" s="322">
        <v>46</v>
      </c>
      <c r="AW45" s="322"/>
      <c r="AX45" s="34" t="s">
        <v>1852</v>
      </c>
      <c r="AY45" s="34"/>
      <c r="AZ45" s="4"/>
      <c r="BA45" s="17"/>
      <c r="BB45" s="2">
        <f t="shared" si="1"/>
        <v>46</v>
      </c>
      <c r="BC45" s="9"/>
    </row>
    <row r="46" spans="1:55" ht="14.25" customHeight="1" x14ac:dyDescent="0.3">
      <c r="A46" s="6">
        <v>22</v>
      </c>
      <c r="B46" s="29">
        <v>6211</v>
      </c>
      <c r="C46" s="209" t="s">
        <v>3632</v>
      </c>
      <c r="M46" s="41"/>
      <c r="N46" s="114"/>
      <c r="O46" s="114"/>
      <c r="P46" s="114"/>
      <c r="Q46" s="114"/>
      <c r="R46" s="114"/>
      <c r="S46" s="114"/>
      <c r="T46" s="115"/>
      <c r="U46" s="47" t="s">
        <v>3604</v>
      </c>
      <c r="V46" s="61"/>
      <c r="W46" s="61"/>
      <c r="X46" s="61"/>
      <c r="Y46" s="61"/>
      <c r="Z46" s="61"/>
      <c r="AA46" s="61"/>
      <c r="AB46" s="61"/>
      <c r="AC46" s="61"/>
      <c r="AD46" s="48"/>
      <c r="AE46" s="5" t="s">
        <v>3603</v>
      </c>
      <c r="AF46" s="46"/>
      <c r="AG46" s="46"/>
      <c r="AH46" s="46"/>
      <c r="AI46" s="46"/>
      <c r="AJ46" s="46"/>
      <c r="AK46" s="46"/>
      <c r="AL46" s="7"/>
      <c r="AM46" s="24"/>
      <c r="AN46" s="24"/>
      <c r="AO46" s="73"/>
      <c r="AP46" s="73"/>
      <c r="AQ46" s="73"/>
      <c r="AR46" s="73"/>
      <c r="AS46" s="73"/>
      <c r="AT46" s="73"/>
      <c r="AU46" s="73"/>
      <c r="AV46" s="322">
        <v>55</v>
      </c>
      <c r="AW46" s="322"/>
      <c r="AX46" s="34" t="s">
        <v>1852</v>
      </c>
      <c r="AY46" s="34"/>
      <c r="AZ46" s="4"/>
      <c r="BA46" s="17"/>
      <c r="BB46" s="2">
        <f t="shared" si="1"/>
        <v>55</v>
      </c>
      <c r="BC46" s="9"/>
    </row>
    <row r="47" spans="1:55" ht="14.25" customHeight="1" x14ac:dyDescent="0.3">
      <c r="A47" s="6">
        <v>22</v>
      </c>
      <c r="B47" s="29">
        <v>6212</v>
      </c>
      <c r="C47" s="209" t="s">
        <v>3631</v>
      </c>
      <c r="D47" s="108"/>
      <c r="E47" s="109"/>
      <c r="F47" s="109"/>
      <c r="G47" s="123"/>
      <c r="H47" s="114"/>
      <c r="I47" s="114"/>
      <c r="J47" s="114"/>
      <c r="K47" s="114"/>
      <c r="L47" s="115"/>
      <c r="M47" s="113"/>
      <c r="N47" s="114"/>
      <c r="O47" s="114"/>
      <c r="P47" s="114"/>
      <c r="Q47" s="114"/>
      <c r="R47" s="114"/>
      <c r="S47" s="114"/>
      <c r="T47" s="115"/>
      <c r="U47" s="39"/>
      <c r="V47" s="69"/>
      <c r="W47" s="69"/>
      <c r="X47" s="69"/>
      <c r="Y47" s="69"/>
      <c r="Z47" s="69"/>
      <c r="AA47" s="69"/>
      <c r="AB47" s="69"/>
      <c r="AC47" s="69"/>
      <c r="AD47" s="17"/>
      <c r="AE47" s="5" t="s">
        <v>2907</v>
      </c>
      <c r="AF47" s="46"/>
      <c r="AG47" s="46"/>
      <c r="AH47" s="46"/>
      <c r="AI47" s="46"/>
      <c r="AJ47" s="46"/>
      <c r="AK47" s="46"/>
      <c r="AL47" s="46"/>
      <c r="AM47" s="24"/>
      <c r="AN47" s="24"/>
      <c r="AO47" s="73"/>
      <c r="AP47" s="73"/>
      <c r="AQ47" s="73"/>
      <c r="AR47" s="73"/>
      <c r="AS47" s="73"/>
      <c r="AT47" s="73"/>
      <c r="AU47" s="73"/>
      <c r="AV47" s="322">
        <v>46</v>
      </c>
      <c r="AW47" s="322"/>
      <c r="AX47" s="34" t="s">
        <v>1852</v>
      </c>
      <c r="AY47" s="34"/>
      <c r="AZ47" s="4"/>
      <c r="BA47" s="17"/>
      <c r="BB47" s="2">
        <f t="shared" si="1"/>
        <v>46</v>
      </c>
      <c r="BC47" s="9"/>
    </row>
    <row r="48" spans="1:55" ht="14.25" customHeight="1" x14ac:dyDescent="0.3">
      <c r="A48" s="6">
        <v>22</v>
      </c>
      <c r="B48" s="29">
        <v>6213</v>
      </c>
      <c r="C48" s="209" t="s">
        <v>3630</v>
      </c>
      <c r="M48" s="41"/>
      <c r="N48" s="114"/>
      <c r="O48" s="114"/>
      <c r="P48" s="114"/>
      <c r="Q48" s="114"/>
      <c r="R48" s="114"/>
      <c r="S48" s="114"/>
      <c r="T48" s="115"/>
      <c r="U48" s="47" t="s">
        <v>3600</v>
      </c>
      <c r="V48" s="61"/>
      <c r="W48" s="61"/>
      <c r="X48" s="61"/>
      <c r="Y48" s="61"/>
      <c r="Z48" s="61"/>
      <c r="AA48" s="61"/>
      <c r="AB48" s="61"/>
      <c r="AC48" s="61"/>
      <c r="AD48" s="30"/>
      <c r="AE48" s="3"/>
      <c r="AF48" s="46"/>
      <c r="AG48" s="46"/>
      <c r="AH48" s="46"/>
      <c r="AI48" s="46"/>
      <c r="AJ48" s="46"/>
      <c r="AK48" s="46"/>
      <c r="AL48" s="7"/>
      <c r="AM48" s="24"/>
      <c r="AN48" s="24"/>
      <c r="AO48" s="73"/>
      <c r="AP48" s="73"/>
      <c r="AQ48" s="73"/>
      <c r="AR48" s="73"/>
      <c r="AS48" s="73"/>
      <c r="AT48" s="73"/>
      <c r="AU48" s="73"/>
      <c r="AV48" s="322">
        <v>46</v>
      </c>
      <c r="AW48" s="322"/>
      <c r="AX48" s="34" t="s">
        <v>1852</v>
      </c>
      <c r="AY48" s="34"/>
      <c r="AZ48" s="4"/>
      <c r="BA48" s="17"/>
      <c r="BB48" s="2">
        <f t="shared" si="1"/>
        <v>46</v>
      </c>
      <c r="BC48" s="9"/>
    </row>
    <row r="49" spans="1:55" ht="14.25" customHeight="1" x14ac:dyDescent="0.3">
      <c r="A49" s="6">
        <v>22</v>
      </c>
      <c r="B49" s="29">
        <v>6214</v>
      </c>
      <c r="C49" s="209" t="s">
        <v>3629</v>
      </c>
      <c r="M49" s="41"/>
      <c r="N49" s="114"/>
      <c r="O49" s="114"/>
      <c r="P49" s="114"/>
      <c r="Q49" s="114"/>
      <c r="R49" s="114"/>
      <c r="S49" s="114"/>
      <c r="T49" s="115"/>
      <c r="U49" s="47" t="s">
        <v>3598</v>
      </c>
      <c r="V49" s="61"/>
      <c r="W49" s="61"/>
      <c r="X49" s="61"/>
      <c r="Y49" s="61"/>
      <c r="Z49" s="61"/>
      <c r="AA49" s="61"/>
      <c r="AB49" s="61"/>
      <c r="AC49" s="61"/>
      <c r="AD49" s="30"/>
      <c r="AE49" s="3"/>
      <c r="AF49" s="46"/>
      <c r="AG49" s="46"/>
      <c r="AH49" s="46"/>
      <c r="AI49" s="46"/>
      <c r="AJ49" s="46"/>
      <c r="AK49" s="46"/>
      <c r="AL49" s="7"/>
      <c r="AM49" s="24"/>
      <c r="AN49" s="24"/>
      <c r="AO49" s="73"/>
      <c r="AP49" s="73"/>
      <c r="AQ49" s="73"/>
      <c r="AR49" s="73"/>
      <c r="AS49" s="73"/>
      <c r="AT49" s="73"/>
      <c r="AU49" s="73"/>
      <c r="AV49" s="322">
        <v>37</v>
      </c>
      <c r="AW49" s="322"/>
      <c r="AX49" s="34" t="s">
        <v>1852</v>
      </c>
      <c r="AY49" s="34"/>
      <c r="AZ49" s="4"/>
      <c r="BA49" s="17"/>
      <c r="BB49" s="2">
        <f t="shared" si="1"/>
        <v>37</v>
      </c>
      <c r="BC49" s="9"/>
    </row>
    <row r="50" spans="1:55" ht="14.25" customHeight="1" x14ac:dyDescent="0.3">
      <c r="A50" s="6">
        <v>22</v>
      </c>
      <c r="B50" s="29">
        <v>6215</v>
      </c>
      <c r="C50" s="209" t="s">
        <v>3628</v>
      </c>
      <c r="M50" s="41"/>
      <c r="N50" s="114"/>
      <c r="O50" s="114"/>
      <c r="P50" s="114"/>
      <c r="Q50" s="114"/>
      <c r="R50" s="114"/>
      <c r="S50" s="114"/>
      <c r="T50" s="115"/>
      <c r="U50" s="47" t="s">
        <v>3596</v>
      </c>
      <c r="V50" s="61"/>
      <c r="W50" s="61"/>
      <c r="X50" s="61"/>
      <c r="Y50" s="61"/>
      <c r="Z50" s="61"/>
      <c r="AA50" s="61"/>
      <c r="AB50" s="61"/>
      <c r="AC50" s="61"/>
      <c r="AD50" s="30"/>
      <c r="AE50" s="3"/>
      <c r="AF50" s="46"/>
      <c r="AG50" s="46"/>
      <c r="AH50" s="46"/>
      <c r="AI50" s="46"/>
      <c r="AJ50" s="46"/>
      <c r="AK50" s="46"/>
      <c r="AL50" s="7"/>
      <c r="AM50" s="24"/>
      <c r="AN50" s="24"/>
      <c r="AO50" s="73"/>
      <c r="AP50" s="73"/>
      <c r="AQ50" s="73"/>
      <c r="AR50" s="73"/>
      <c r="AS50" s="73"/>
      <c r="AT50" s="73"/>
      <c r="AU50" s="73"/>
      <c r="AV50" s="322">
        <v>37</v>
      </c>
      <c r="AW50" s="322"/>
      <c r="AX50" s="34" t="s">
        <v>1852</v>
      </c>
      <c r="AY50" s="34"/>
      <c r="AZ50" s="4"/>
      <c r="BA50" s="17"/>
      <c r="BB50" s="2">
        <f t="shared" si="1"/>
        <v>37</v>
      </c>
      <c r="BC50" s="9"/>
    </row>
    <row r="51" spans="1:55" ht="14.25" customHeight="1" x14ac:dyDescent="0.3">
      <c r="A51" s="6">
        <v>22</v>
      </c>
      <c r="B51" s="29">
        <v>6216</v>
      </c>
      <c r="C51" s="209" t="s">
        <v>3627</v>
      </c>
      <c r="M51" s="41"/>
      <c r="N51" s="114"/>
      <c r="O51" s="114"/>
      <c r="P51" s="114"/>
      <c r="Q51" s="114"/>
      <c r="R51" s="114"/>
      <c r="S51" s="114"/>
      <c r="T51" s="115"/>
      <c r="U51" s="47" t="s">
        <v>3594</v>
      </c>
      <c r="V51" s="61"/>
      <c r="W51" s="61"/>
      <c r="X51" s="61"/>
      <c r="Y51" s="61"/>
      <c r="Z51" s="61"/>
      <c r="AA51" s="61"/>
      <c r="AB51" s="61"/>
      <c r="AC51" s="61"/>
      <c r="AD51" s="30"/>
      <c r="AE51" s="3"/>
      <c r="AF51" s="46"/>
      <c r="AG51" s="46"/>
      <c r="AH51" s="46"/>
      <c r="AI51" s="46"/>
      <c r="AJ51" s="46"/>
      <c r="AK51" s="46"/>
      <c r="AL51" s="7"/>
      <c r="AM51" s="24"/>
      <c r="AN51" s="24"/>
      <c r="AO51" s="73"/>
      <c r="AP51" s="73"/>
      <c r="AQ51" s="73"/>
      <c r="AR51" s="73"/>
      <c r="AS51" s="73"/>
      <c r="AT51" s="73"/>
      <c r="AU51" s="73"/>
      <c r="AV51" s="322">
        <v>27</v>
      </c>
      <c r="AW51" s="322"/>
      <c r="AX51" s="34" t="s">
        <v>1852</v>
      </c>
      <c r="AY51" s="34"/>
      <c r="AZ51" s="4"/>
      <c r="BA51" s="17"/>
      <c r="BB51" s="2">
        <f t="shared" si="1"/>
        <v>27</v>
      </c>
      <c r="BC51" s="9"/>
    </row>
    <row r="52" spans="1:55" ht="14.25" customHeight="1" x14ac:dyDescent="0.3">
      <c r="A52" s="6">
        <v>22</v>
      </c>
      <c r="B52" s="29">
        <v>6217</v>
      </c>
      <c r="C52" s="209" t="s">
        <v>3626</v>
      </c>
      <c r="M52" s="41"/>
      <c r="N52" s="114"/>
      <c r="O52" s="114"/>
      <c r="P52" s="114"/>
      <c r="Q52" s="114"/>
      <c r="R52" s="114"/>
      <c r="S52" s="114"/>
      <c r="T52" s="115"/>
      <c r="U52" s="47" t="s">
        <v>3592</v>
      </c>
      <c r="V52" s="61"/>
      <c r="W52" s="61"/>
      <c r="X52" s="61"/>
      <c r="Y52" s="61"/>
      <c r="Z52" s="61"/>
      <c r="AA52" s="61"/>
      <c r="AB52" s="61"/>
      <c r="AC52" s="61"/>
      <c r="AD52" s="30"/>
      <c r="AE52" s="3"/>
      <c r="AF52" s="46"/>
      <c r="AG52" s="46"/>
      <c r="AH52" s="46"/>
      <c r="AI52" s="46"/>
      <c r="AJ52" s="46"/>
      <c r="AK52" s="46"/>
      <c r="AL52" s="7"/>
      <c r="AM52" s="24"/>
      <c r="AN52" s="24"/>
      <c r="AO52" s="73"/>
      <c r="AP52" s="73"/>
      <c r="AQ52" s="73"/>
      <c r="AR52" s="73"/>
      <c r="AS52" s="73"/>
      <c r="AT52" s="73"/>
      <c r="AU52" s="73"/>
      <c r="AV52" s="322">
        <v>24</v>
      </c>
      <c r="AW52" s="322"/>
      <c r="AX52" s="34" t="s">
        <v>1852</v>
      </c>
      <c r="AY52" s="34"/>
      <c r="AZ52" s="4"/>
      <c r="BA52" s="17"/>
      <c r="BB52" s="2">
        <f t="shared" si="1"/>
        <v>24</v>
      </c>
      <c r="BC52" s="9"/>
    </row>
    <row r="53" spans="1:55" ht="14.25" customHeight="1" x14ac:dyDescent="0.3">
      <c r="A53" s="6">
        <v>22</v>
      </c>
      <c r="B53" s="29">
        <v>6218</v>
      </c>
      <c r="C53" s="209" t="s">
        <v>3625</v>
      </c>
      <c r="M53" s="41"/>
      <c r="N53" s="114"/>
      <c r="O53" s="114"/>
      <c r="P53" s="114"/>
      <c r="Q53" s="114"/>
      <c r="R53" s="114"/>
      <c r="S53" s="114"/>
      <c r="T53" s="115"/>
      <c r="U53" s="47" t="s">
        <v>3590</v>
      </c>
      <c r="V53" s="61"/>
      <c r="W53" s="61"/>
      <c r="X53" s="61"/>
      <c r="Y53" s="61"/>
      <c r="Z53" s="61"/>
      <c r="AA53" s="61"/>
      <c r="AB53" s="61"/>
      <c r="AC53" s="61"/>
      <c r="AD53" s="30"/>
      <c r="AE53" s="3"/>
      <c r="AF53" s="46"/>
      <c r="AG53" s="46"/>
      <c r="AH53" s="46"/>
      <c r="AI53" s="46"/>
      <c r="AJ53" s="46"/>
      <c r="AK53" s="46"/>
      <c r="AL53" s="7"/>
      <c r="AM53" s="24"/>
      <c r="AN53" s="24"/>
      <c r="AO53" s="73"/>
      <c r="AP53" s="73"/>
      <c r="AQ53" s="73"/>
      <c r="AR53" s="73"/>
      <c r="AS53" s="73"/>
      <c r="AT53" s="73"/>
      <c r="AU53" s="73"/>
      <c r="AV53" s="322">
        <v>22</v>
      </c>
      <c r="AW53" s="322"/>
      <c r="AX53" s="34" t="s">
        <v>1852</v>
      </c>
      <c r="AY53" s="34"/>
      <c r="AZ53" s="4"/>
      <c r="BA53" s="17"/>
      <c r="BB53" s="2">
        <f t="shared" si="1"/>
        <v>22</v>
      </c>
      <c r="BC53" s="9"/>
    </row>
    <row r="54" spans="1:55" ht="14.25" customHeight="1" x14ac:dyDescent="0.3">
      <c r="A54" s="6">
        <v>22</v>
      </c>
      <c r="B54" s="29">
        <v>6219</v>
      </c>
      <c r="C54" s="209" t="s">
        <v>3624</v>
      </c>
      <c r="M54" s="41"/>
      <c r="N54" s="114"/>
      <c r="O54" s="114"/>
      <c r="P54" s="114"/>
      <c r="Q54" s="114"/>
      <c r="R54" s="114"/>
      <c r="S54" s="114"/>
      <c r="T54" s="115"/>
      <c r="U54" s="47" t="s">
        <v>3588</v>
      </c>
      <c r="V54" s="61"/>
      <c r="W54" s="61"/>
      <c r="X54" s="61"/>
      <c r="Y54" s="61"/>
      <c r="Z54" s="61"/>
      <c r="AA54" s="61"/>
      <c r="AB54" s="61"/>
      <c r="AC54" s="61"/>
      <c r="AD54" s="30"/>
      <c r="AE54" s="3"/>
      <c r="AF54" s="46"/>
      <c r="AG54" s="46"/>
      <c r="AH54" s="46"/>
      <c r="AI54" s="46"/>
      <c r="AJ54" s="46"/>
      <c r="AK54" s="46"/>
      <c r="AL54" s="7"/>
      <c r="AM54" s="24"/>
      <c r="AN54" s="24"/>
      <c r="AO54" s="73"/>
      <c r="AP54" s="73"/>
      <c r="AQ54" s="73"/>
      <c r="AR54" s="73"/>
      <c r="AS54" s="73"/>
      <c r="AT54" s="73"/>
      <c r="AU54" s="73"/>
      <c r="AV54" s="322">
        <v>19</v>
      </c>
      <c r="AW54" s="322"/>
      <c r="AX54" s="34" t="s">
        <v>1852</v>
      </c>
      <c r="AY54" s="34"/>
      <c r="AZ54" s="4"/>
      <c r="BA54" s="17"/>
      <c r="BB54" s="2">
        <f t="shared" si="1"/>
        <v>19</v>
      </c>
      <c r="BC54" s="9"/>
    </row>
    <row r="55" spans="1:55" ht="14.25" customHeight="1" x14ac:dyDescent="0.3">
      <c r="A55" s="6">
        <v>22</v>
      </c>
      <c r="B55" s="29">
        <v>6220</v>
      </c>
      <c r="C55" s="209" t="s">
        <v>3623</v>
      </c>
      <c r="M55" s="41"/>
      <c r="N55" s="114"/>
      <c r="O55" s="114"/>
      <c r="P55" s="114"/>
      <c r="Q55" s="114"/>
      <c r="R55" s="114"/>
      <c r="S55" s="114"/>
      <c r="T55" s="115"/>
      <c r="U55" s="47" t="s">
        <v>3586</v>
      </c>
      <c r="V55" s="61"/>
      <c r="W55" s="61"/>
      <c r="X55" s="61"/>
      <c r="Y55" s="61"/>
      <c r="Z55" s="61"/>
      <c r="AA55" s="61"/>
      <c r="AB55" s="61"/>
      <c r="AC55" s="61"/>
      <c r="AD55" s="30"/>
      <c r="AE55" s="3"/>
      <c r="AF55" s="46"/>
      <c r="AG55" s="46"/>
      <c r="AH55" s="46"/>
      <c r="AI55" s="46"/>
      <c r="AJ55" s="46"/>
      <c r="AK55" s="46"/>
      <c r="AL55" s="7"/>
      <c r="AM55" s="24"/>
      <c r="AN55" s="24"/>
      <c r="AO55" s="73"/>
      <c r="AP55" s="73"/>
      <c r="AQ55" s="73"/>
      <c r="AR55" s="73"/>
      <c r="AS55" s="73"/>
      <c r="AT55" s="73"/>
      <c r="AU55" s="73"/>
      <c r="AV55" s="322">
        <v>16</v>
      </c>
      <c r="AW55" s="322"/>
      <c r="AX55" s="34" t="s">
        <v>1852</v>
      </c>
      <c r="AY55" s="34"/>
      <c r="AZ55" s="4"/>
      <c r="BA55" s="17"/>
      <c r="BB55" s="2">
        <f t="shared" si="1"/>
        <v>16</v>
      </c>
      <c r="BC55" s="9"/>
    </row>
    <row r="56" spans="1:55" ht="14.25" customHeight="1" x14ac:dyDescent="0.3">
      <c r="A56" s="6">
        <v>22</v>
      </c>
      <c r="B56" s="29">
        <v>6221</v>
      </c>
      <c r="C56" s="209" t="s">
        <v>3622</v>
      </c>
      <c r="M56" s="41"/>
      <c r="N56" s="114"/>
      <c r="O56" s="114"/>
      <c r="P56" s="114"/>
      <c r="Q56" s="114"/>
      <c r="R56" s="114"/>
      <c r="S56" s="114"/>
      <c r="T56" s="115"/>
      <c r="U56" s="47" t="s">
        <v>3584</v>
      </c>
      <c r="V56" s="61"/>
      <c r="W56" s="61"/>
      <c r="X56" s="61"/>
      <c r="Y56" s="61"/>
      <c r="Z56" s="61"/>
      <c r="AA56" s="61"/>
      <c r="AB56" s="61"/>
      <c r="AC56" s="61"/>
      <c r="AD56" s="30"/>
      <c r="AE56" s="3"/>
      <c r="AF56" s="46"/>
      <c r="AG56" s="46"/>
      <c r="AH56" s="46"/>
      <c r="AI56" s="46"/>
      <c r="AJ56" s="46"/>
      <c r="AK56" s="46"/>
      <c r="AL56" s="7"/>
      <c r="AM56" s="24"/>
      <c r="AN56" s="24"/>
      <c r="AO56" s="73"/>
      <c r="AP56" s="73"/>
      <c r="AQ56" s="73"/>
      <c r="AR56" s="73"/>
      <c r="AS56" s="73"/>
      <c r="AT56" s="73"/>
      <c r="AU56" s="73"/>
      <c r="AV56" s="322">
        <v>13</v>
      </c>
      <c r="AW56" s="322"/>
      <c r="AX56" s="34" t="s">
        <v>1852</v>
      </c>
      <c r="AY56" s="34"/>
      <c r="AZ56" s="4"/>
      <c r="BA56" s="17"/>
      <c r="BB56" s="2">
        <f t="shared" si="1"/>
        <v>13</v>
      </c>
      <c r="BC56" s="9"/>
    </row>
    <row r="57" spans="1:55" ht="14.25" customHeight="1" x14ac:dyDescent="0.3">
      <c r="A57" s="6">
        <v>22</v>
      </c>
      <c r="B57" s="29">
        <v>6222</v>
      </c>
      <c r="C57" s="209" t="s">
        <v>3621</v>
      </c>
      <c r="M57" s="47" t="s">
        <v>3620</v>
      </c>
      <c r="N57" s="111"/>
      <c r="O57" s="111"/>
      <c r="P57" s="111"/>
      <c r="Q57" s="111"/>
      <c r="R57" s="111"/>
      <c r="S57" s="111"/>
      <c r="T57" s="112"/>
      <c r="U57" s="47" t="s">
        <v>3619</v>
      </c>
      <c r="V57" s="61"/>
      <c r="W57" s="61"/>
      <c r="X57" s="61"/>
      <c r="Y57" s="61"/>
      <c r="Z57" s="61"/>
      <c r="AA57" s="61"/>
      <c r="AB57" s="61"/>
      <c r="AC57" s="61"/>
      <c r="AD57" s="48"/>
      <c r="AE57" s="5" t="s">
        <v>3615</v>
      </c>
      <c r="AF57" s="46"/>
      <c r="AG57" s="46"/>
      <c r="AH57" s="46"/>
      <c r="AI57" s="46"/>
      <c r="AJ57" s="46"/>
      <c r="AK57" s="46"/>
      <c r="AL57" s="7"/>
      <c r="AM57" s="24"/>
      <c r="AN57" s="24"/>
      <c r="AO57" s="73"/>
      <c r="AP57" s="73"/>
      <c r="AQ57" s="73"/>
      <c r="AR57" s="73"/>
      <c r="AS57" s="73"/>
      <c r="AT57" s="73"/>
      <c r="AU57" s="73"/>
      <c r="AV57" s="322">
        <v>278</v>
      </c>
      <c r="AW57" s="322"/>
      <c r="AX57" s="34" t="s">
        <v>1852</v>
      </c>
      <c r="AY57" s="34"/>
      <c r="AZ57" s="4"/>
      <c r="BA57" s="17"/>
      <c r="BB57" s="2">
        <f t="shared" si="1"/>
        <v>278</v>
      </c>
      <c r="BC57" s="9"/>
    </row>
    <row r="58" spans="1:55" ht="14.25" customHeight="1" x14ac:dyDescent="0.3">
      <c r="A58" s="6">
        <v>22</v>
      </c>
      <c r="B58" s="29">
        <v>6223</v>
      </c>
      <c r="C58" s="209" t="s">
        <v>3618</v>
      </c>
      <c r="D58" s="108"/>
      <c r="E58" s="109"/>
      <c r="F58" s="109"/>
      <c r="G58" s="123"/>
      <c r="H58" s="114"/>
      <c r="I58" s="114"/>
      <c r="J58" s="114"/>
      <c r="K58" s="114"/>
      <c r="L58" s="115"/>
      <c r="M58" s="113"/>
      <c r="N58" s="114"/>
      <c r="O58" s="114"/>
      <c r="P58" s="114"/>
      <c r="Q58" s="114"/>
      <c r="R58" s="114"/>
      <c r="S58" s="114"/>
      <c r="T58" s="115"/>
      <c r="U58" s="39"/>
      <c r="V58" s="69"/>
      <c r="W58" s="69"/>
      <c r="X58" s="69"/>
      <c r="Y58" s="69"/>
      <c r="Z58" s="69"/>
      <c r="AA58" s="69"/>
      <c r="AB58" s="69"/>
      <c r="AC58" s="69"/>
      <c r="AD58" s="17"/>
      <c r="AE58" s="5" t="s">
        <v>2907</v>
      </c>
      <c r="AF58" s="46"/>
      <c r="AG58" s="46"/>
      <c r="AH58" s="46"/>
      <c r="AI58" s="46"/>
      <c r="AJ58" s="46"/>
      <c r="AK58" s="46"/>
      <c r="AL58" s="46"/>
      <c r="AM58" s="24"/>
      <c r="AN58" s="24"/>
      <c r="AO58" s="73"/>
      <c r="AP58" s="73"/>
      <c r="AQ58" s="73"/>
      <c r="AR58" s="73"/>
      <c r="AS58" s="73"/>
      <c r="AT58" s="73"/>
      <c r="AU58" s="73"/>
      <c r="AV58" s="322">
        <v>46</v>
      </c>
      <c r="AW58" s="322"/>
      <c r="AX58" s="34" t="s">
        <v>1852</v>
      </c>
      <c r="AY58" s="34"/>
      <c r="AZ58" s="4"/>
      <c r="BA58" s="17"/>
      <c r="BB58" s="2">
        <f t="shared" si="1"/>
        <v>46</v>
      </c>
      <c r="BC58" s="9"/>
    </row>
    <row r="59" spans="1:55" ht="14.25" customHeight="1" x14ac:dyDescent="0.3">
      <c r="A59" s="6">
        <v>22</v>
      </c>
      <c r="B59" s="29">
        <v>6224</v>
      </c>
      <c r="C59" s="209" t="s">
        <v>3617</v>
      </c>
      <c r="M59" s="41"/>
      <c r="N59" s="114"/>
      <c r="O59" s="114"/>
      <c r="P59" s="114"/>
      <c r="Q59" s="114"/>
      <c r="R59" s="114"/>
      <c r="S59" s="114"/>
      <c r="T59" s="115"/>
      <c r="U59" s="47" t="s">
        <v>3616</v>
      </c>
      <c r="V59" s="61"/>
      <c r="W59" s="61"/>
      <c r="X59" s="61"/>
      <c r="Y59" s="61"/>
      <c r="Z59" s="61"/>
      <c r="AA59" s="61"/>
      <c r="AB59" s="61"/>
      <c r="AC59" s="61"/>
      <c r="AD59" s="48"/>
      <c r="AE59" s="5" t="s">
        <v>3615</v>
      </c>
      <c r="AF59" s="46"/>
      <c r="AG59" s="46"/>
      <c r="AH59" s="46"/>
      <c r="AI59" s="46"/>
      <c r="AJ59" s="46"/>
      <c r="AK59" s="46"/>
      <c r="AL59" s="7"/>
      <c r="AM59" s="24"/>
      <c r="AN59" s="24"/>
      <c r="AO59" s="73"/>
      <c r="AP59" s="73"/>
      <c r="AQ59" s="73"/>
      <c r="AR59" s="73"/>
      <c r="AS59" s="73"/>
      <c r="AT59" s="73"/>
      <c r="AU59" s="73"/>
      <c r="AV59" s="322">
        <v>139</v>
      </c>
      <c r="AW59" s="322"/>
      <c r="AX59" s="34" t="s">
        <v>1852</v>
      </c>
      <c r="AY59" s="34"/>
      <c r="AZ59" s="4"/>
      <c r="BA59" s="17"/>
      <c r="BB59" s="2">
        <f t="shared" si="1"/>
        <v>139</v>
      </c>
      <c r="BC59" s="9"/>
    </row>
    <row r="60" spans="1:55" ht="14.25" customHeight="1" x14ac:dyDescent="0.3">
      <c r="A60" s="6">
        <v>22</v>
      </c>
      <c r="B60" s="29">
        <v>6225</v>
      </c>
      <c r="C60" s="209" t="s">
        <v>3614</v>
      </c>
      <c r="D60" s="108"/>
      <c r="E60" s="109"/>
      <c r="F60" s="109"/>
      <c r="G60" s="123"/>
      <c r="H60" s="114"/>
      <c r="I60" s="114"/>
      <c r="J60" s="114"/>
      <c r="K60" s="114"/>
      <c r="L60" s="115"/>
      <c r="M60" s="113"/>
      <c r="N60" s="114"/>
      <c r="O60" s="114"/>
      <c r="P60" s="114"/>
      <c r="Q60" s="114"/>
      <c r="R60" s="114"/>
      <c r="S60" s="114"/>
      <c r="T60" s="115"/>
      <c r="U60" s="39"/>
      <c r="V60" s="69"/>
      <c r="W60" s="69"/>
      <c r="X60" s="69"/>
      <c r="Y60" s="69"/>
      <c r="Z60" s="69"/>
      <c r="AA60" s="69"/>
      <c r="AB60" s="69"/>
      <c r="AC60" s="69"/>
      <c r="AD60" s="17"/>
      <c r="AE60" s="5" t="s">
        <v>2907</v>
      </c>
      <c r="AF60" s="46"/>
      <c r="AG60" s="46"/>
      <c r="AH60" s="46"/>
      <c r="AI60" s="46"/>
      <c r="AJ60" s="46"/>
      <c r="AK60" s="46"/>
      <c r="AL60" s="46"/>
      <c r="AM60" s="24"/>
      <c r="AN60" s="24"/>
      <c r="AO60" s="73"/>
      <c r="AP60" s="73"/>
      <c r="AQ60" s="73"/>
      <c r="AR60" s="73"/>
      <c r="AS60" s="73"/>
      <c r="AT60" s="73"/>
      <c r="AU60" s="73"/>
      <c r="AV60" s="322">
        <v>46</v>
      </c>
      <c r="AW60" s="322"/>
      <c r="AX60" s="34" t="s">
        <v>1852</v>
      </c>
      <c r="AY60" s="34"/>
      <c r="AZ60" s="4"/>
      <c r="BA60" s="17"/>
      <c r="BB60" s="2">
        <f t="shared" si="1"/>
        <v>46</v>
      </c>
      <c r="BC60" s="9"/>
    </row>
    <row r="61" spans="1:55" ht="14.25" customHeight="1" x14ac:dyDescent="0.3">
      <c r="A61" s="6">
        <v>22</v>
      </c>
      <c r="B61" s="29">
        <v>6226</v>
      </c>
      <c r="C61" s="209" t="s">
        <v>3613</v>
      </c>
      <c r="M61" s="41"/>
      <c r="N61" s="114"/>
      <c r="O61" s="114"/>
      <c r="P61" s="114"/>
      <c r="Q61" s="114"/>
      <c r="R61" s="114"/>
      <c r="S61" s="114"/>
      <c r="T61" s="115"/>
      <c r="U61" s="47" t="s">
        <v>2759</v>
      </c>
      <c r="V61" s="61"/>
      <c r="W61" s="61"/>
      <c r="X61" s="61"/>
      <c r="Y61" s="61"/>
      <c r="Z61" s="61"/>
      <c r="AA61" s="61"/>
      <c r="AB61" s="61"/>
      <c r="AC61" s="61"/>
      <c r="AD61" s="48"/>
      <c r="AE61" s="5" t="s">
        <v>3603</v>
      </c>
      <c r="AF61" s="46"/>
      <c r="AG61" s="46"/>
      <c r="AH61" s="46"/>
      <c r="AI61" s="46"/>
      <c r="AJ61" s="46"/>
      <c r="AK61" s="46"/>
      <c r="AL61" s="7"/>
      <c r="AM61" s="24"/>
      <c r="AN61" s="24"/>
      <c r="AO61" s="73"/>
      <c r="AP61" s="73"/>
      <c r="AQ61" s="73"/>
      <c r="AR61" s="73"/>
      <c r="AS61" s="73"/>
      <c r="AT61" s="73"/>
      <c r="AU61" s="73"/>
      <c r="AV61" s="322">
        <v>139</v>
      </c>
      <c r="AW61" s="322"/>
      <c r="AX61" s="34" t="s">
        <v>1852</v>
      </c>
      <c r="AY61" s="34"/>
      <c r="AZ61" s="4"/>
      <c r="BA61" s="17"/>
      <c r="BB61" s="2">
        <f t="shared" si="1"/>
        <v>139</v>
      </c>
      <c r="BC61" s="9"/>
    </row>
    <row r="62" spans="1:55" ht="14.25" customHeight="1" x14ac:dyDescent="0.3">
      <c r="A62" s="6">
        <v>22</v>
      </c>
      <c r="B62" s="29">
        <v>6227</v>
      </c>
      <c r="C62" s="209" t="s">
        <v>3612</v>
      </c>
      <c r="D62" s="108"/>
      <c r="E62" s="109"/>
      <c r="F62" s="109"/>
      <c r="G62" s="123"/>
      <c r="H62" s="114"/>
      <c r="I62" s="114"/>
      <c r="J62" s="114"/>
      <c r="K62" s="114"/>
      <c r="L62" s="115"/>
      <c r="M62" s="113"/>
      <c r="N62" s="114"/>
      <c r="O62" s="114"/>
      <c r="P62" s="114"/>
      <c r="Q62" s="114"/>
      <c r="R62" s="114"/>
      <c r="S62" s="114"/>
      <c r="T62" s="115"/>
      <c r="U62" s="39"/>
      <c r="V62" s="69"/>
      <c r="W62" s="69"/>
      <c r="X62" s="69"/>
      <c r="Y62" s="69"/>
      <c r="Z62" s="69"/>
      <c r="AA62" s="69"/>
      <c r="AB62" s="69"/>
      <c r="AC62" s="69"/>
      <c r="AD62" s="17"/>
      <c r="AE62" s="5" t="s">
        <v>2907</v>
      </c>
      <c r="AF62" s="46"/>
      <c r="AG62" s="46"/>
      <c r="AH62" s="46"/>
      <c r="AI62" s="46"/>
      <c r="AJ62" s="46"/>
      <c r="AK62" s="46"/>
      <c r="AL62" s="46"/>
      <c r="AM62" s="24"/>
      <c r="AN62" s="24"/>
      <c r="AO62" s="73"/>
      <c r="AP62" s="73"/>
      <c r="AQ62" s="73"/>
      <c r="AR62" s="73"/>
      <c r="AS62" s="73"/>
      <c r="AT62" s="73"/>
      <c r="AU62" s="73"/>
      <c r="AV62" s="322">
        <v>46</v>
      </c>
      <c r="AW62" s="322"/>
      <c r="AX62" s="34" t="s">
        <v>1852</v>
      </c>
      <c r="AY62" s="34"/>
      <c r="AZ62" s="4"/>
      <c r="BA62" s="17"/>
      <c r="BB62" s="2">
        <f t="shared" si="1"/>
        <v>46</v>
      </c>
      <c r="BC62" s="9"/>
    </row>
    <row r="63" spans="1:55" ht="14.25" customHeight="1" x14ac:dyDescent="0.3">
      <c r="A63" s="6">
        <v>22</v>
      </c>
      <c r="B63" s="29">
        <v>6228</v>
      </c>
      <c r="C63" s="209" t="s">
        <v>3611</v>
      </c>
      <c r="M63" s="41"/>
      <c r="N63" s="114"/>
      <c r="O63" s="114"/>
      <c r="P63" s="114"/>
      <c r="Q63" s="114"/>
      <c r="R63" s="114"/>
      <c r="S63" s="114"/>
      <c r="T63" s="115"/>
      <c r="U63" s="47" t="s">
        <v>3610</v>
      </c>
      <c r="V63" s="61"/>
      <c r="W63" s="61"/>
      <c r="X63" s="61"/>
      <c r="Y63" s="61"/>
      <c r="Z63" s="61"/>
      <c r="AA63" s="61"/>
      <c r="AB63" s="61"/>
      <c r="AC63" s="61"/>
      <c r="AD63" s="48"/>
      <c r="AE63" s="5" t="s">
        <v>3603</v>
      </c>
      <c r="AF63" s="46"/>
      <c r="AG63" s="46"/>
      <c r="AH63" s="46"/>
      <c r="AI63" s="46"/>
      <c r="AJ63" s="46"/>
      <c r="AK63" s="46"/>
      <c r="AL63" s="7"/>
      <c r="AM63" s="24"/>
      <c r="AN63" s="24"/>
      <c r="AO63" s="73"/>
      <c r="AP63" s="73"/>
      <c r="AQ63" s="73"/>
      <c r="AR63" s="73"/>
      <c r="AS63" s="73"/>
      <c r="AT63" s="73"/>
      <c r="AU63" s="73"/>
      <c r="AV63" s="322">
        <v>92</v>
      </c>
      <c r="AW63" s="322"/>
      <c r="AX63" s="34" t="s">
        <v>1852</v>
      </c>
      <c r="AY63" s="34"/>
      <c r="AZ63" s="4"/>
      <c r="BA63" s="17"/>
      <c r="BB63" s="2">
        <f t="shared" si="1"/>
        <v>92</v>
      </c>
      <c r="BC63" s="9"/>
    </row>
    <row r="64" spans="1:55" ht="14.25" customHeight="1" x14ac:dyDescent="0.3">
      <c r="A64" s="6">
        <v>22</v>
      </c>
      <c r="B64" s="29">
        <v>6229</v>
      </c>
      <c r="C64" s="209" t="s">
        <v>3609</v>
      </c>
      <c r="D64" s="108"/>
      <c r="E64" s="109"/>
      <c r="F64" s="109"/>
      <c r="G64" s="123"/>
      <c r="H64" s="114"/>
      <c r="I64" s="114"/>
      <c r="J64" s="114"/>
      <c r="K64" s="114"/>
      <c r="L64" s="115"/>
      <c r="M64" s="113"/>
      <c r="N64" s="114"/>
      <c r="O64" s="114"/>
      <c r="P64" s="114"/>
      <c r="Q64" s="114"/>
      <c r="R64" s="114"/>
      <c r="S64" s="114"/>
      <c r="T64" s="115"/>
      <c r="U64" s="39"/>
      <c r="V64" s="69"/>
      <c r="W64" s="69"/>
      <c r="X64" s="69"/>
      <c r="Y64" s="69"/>
      <c r="Z64" s="69"/>
      <c r="AA64" s="69"/>
      <c r="AB64" s="69"/>
      <c r="AC64" s="69"/>
      <c r="AD64" s="17"/>
      <c r="AE64" s="5" t="s">
        <v>2907</v>
      </c>
      <c r="AF64" s="46"/>
      <c r="AG64" s="46"/>
      <c r="AH64" s="46"/>
      <c r="AI64" s="46"/>
      <c r="AJ64" s="46"/>
      <c r="AK64" s="46"/>
      <c r="AL64" s="46"/>
      <c r="AM64" s="24"/>
      <c r="AN64" s="24"/>
      <c r="AO64" s="73"/>
      <c r="AP64" s="73"/>
      <c r="AQ64" s="73"/>
      <c r="AR64" s="73"/>
      <c r="AS64" s="73"/>
      <c r="AT64" s="73"/>
      <c r="AU64" s="73"/>
      <c r="AV64" s="322">
        <v>46</v>
      </c>
      <c r="AW64" s="322"/>
      <c r="AX64" s="34" t="s">
        <v>1852</v>
      </c>
      <c r="AY64" s="34"/>
      <c r="AZ64" s="4"/>
      <c r="BA64" s="17"/>
      <c r="BB64" s="2">
        <f t="shared" si="1"/>
        <v>46</v>
      </c>
      <c r="BC64" s="9"/>
    </row>
    <row r="65" spans="1:55" ht="14.25" customHeight="1" x14ac:dyDescent="0.3">
      <c r="A65" s="6">
        <v>22</v>
      </c>
      <c r="B65" s="29">
        <v>6230</v>
      </c>
      <c r="C65" s="209" t="s">
        <v>3608</v>
      </c>
      <c r="M65" s="41"/>
      <c r="N65" s="114"/>
      <c r="O65" s="114"/>
      <c r="P65" s="114"/>
      <c r="Q65" s="114"/>
      <c r="R65" s="114"/>
      <c r="S65" s="114"/>
      <c r="T65" s="115"/>
      <c r="U65" s="47" t="s">
        <v>3607</v>
      </c>
      <c r="V65" s="61"/>
      <c r="W65" s="61"/>
      <c r="X65" s="61"/>
      <c r="Y65" s="61"/>
      <c r="Z65" s="61"/>
      <c r="AA65" s="61"/>
      <c r="AB65" s="61"/>
      <c r="AC65" s="61"/>
      <c r="AD65" s="48"/>
      <c r="AE65" s="5" t="s">
        <v>3603</v>
      </c>
      <c r="AF65" s="46"/>
      <c r="AG65" s="46"/>
      <c r="AH65" s="46"/>
      <c r="AI65" s="46"/>
      <c r="AJ65" s="46"/>
      <c r="AK65" s="46"/>
      <c r="AL65" s="7"/>
      <c r="AM65" s="24"/>
      <c r="AN65" s="24"/>
      <c r="AO65" s="73"/>
      <c r="AP65" s="73"/>
      <c r="AQ65" s="73"/>
      <c r="AR65" s="73"/>
      <c r="AS65" s="73"/>
      <c r="AT65" s="73"/>
      <c r="AU65" s="73"/>
      <c r="AV65" s="322">
        <v>69</v>
      </c>
      <c r="AW65" s="322"/>
      <c r="AX65" s="34" t="s">
        <v>1852</v>
      </c>
      <c r="AY65" s="34"/>
      <c r="AZ65" s="4"/>
      <c r="BA65" s="17"/>
      <c r="BB65" s="2">
        <f t="shared" si="1"/>
        <v>69</v>
      </c>
      <c r="BC65" s="9"/>
    </row>
    <row r="66" spans="1:55" ht="14.25" customHeight="1" x14ac:dyDescent="0.3">
      <c r="A66" s="6">
        <v>22</v>
      </c>
      <c r="B66" s="29">
        <v>6231</v>
      </c>
      <c r="C66" s="209" t="s">
        <v>3606</v>
      </c>
      <c r="D66" s="108"/>
      <c r="E66" s="109"/>
      <c r="F66" s="109"/>
      <c r="G66" s="123"/>
      <c r="H66" s="114"/>
      <c r="I66" s="114"/>
      <c r="J66" s="114"/>
      <c r="K66" s="114"/>
      <c r="L66" s="115"/>
      <c r="M66" s="113"/>
      <c r="N66" s="114"/>
      <c r="O66" s="114"/>
      <c r="P66" s="114"/>
      <c r="Q66" s="114"/>
      <c r="R66" s="114"/>
      <c r="S66" s="114"/>
      <c r="T66" s="115"/>
      <c r="U66" s="39"/>
      <c r="V66" s="69"/>
      <c r="W66" s="69"/>
      <c r="X66" s="69"/>
      <c r="Y66" s="69"/>
      <c r="Z66" s="69"/>
      <c r="AA66" s="69"/>
      <c r="AB66" s="69"/>
      <c r="AC66" s="69"/>
      <c r="AD66" s="17"/>
      <c r="AE66" s="5" t="s">
        <v>2907</v>
      </c>
      <c r="AF66" s="46"/>
      <c r="AG66" s="46"/>
      <c r="AH66" s="46"/>
      <c r="AI66" s="46"/>
      <c r="AJ66" s="46"/>
      <c r="AK66" s="46"/>
      <c r="AL66" s="46"/>
      <c r="AM66" s="24"/>
      <c r="AN66" s="24"/>
      <c r="AO66" s="73"/>
      <c r="AP66" s="73"/>
      <c r="AQ66" s="73"/>
      <c r="AR66" s="73"/>
      <c r="AS66" s="73"/>
      <c r="AT66" s="73"/>
      <c r="AU66" s="73"/>
      <c r="AV66" s="322">
        <v>46</v>
      </c>
      <c r="AW66" s="322"/>
      <c r="AX66" s="34" t="s">
        <v>1852</v>
      </c>
      <c r="AY66" s="34"/>
      <c r="AZ66" s="4"/>
      <c r="BA66" s="17"/>
      <c r="BB66" s="2">
        <f t="shared" si="1"/>
        <v>46</v>
      </c>
      <c r="BC66" s="9"/>
    </row>
    <row r="67" spans="1:55" ht="14.25" customHeight="1" x14ac:dyDescent="0.3">
      <c r="A67" s="6">
        <v>22</v>
      </c>
      <c r="B67" s="29">
        <v>6232</v>
      </c>
      <c r="C67" s="209" t="s">
        <v>3605</v>
      </c>
      <c r="M67" s="41"/>
      <c r="N67" s="114"/>
      <c r="O67" s="114"/>
      <c r="P67" s="114"/>
      <c r="Q67" s="114"/>
      <c r="R67" s="114"/>
      <c r="S67" s="114"/>
      <c r="T67" s="115"/>
      <c r="U67" s="47" t="s">
        <v>3604</v>
      </c>
      <c r="V67" s="61"/>
      <c r="W67" s="61"/>
      <c r="X67" s="61"/>
      <c r="Y67" s="61"/>
      <c r="Z67" s="61"/>
      <c r="AA67" s="61"/>
      <c r="AB67" s="61"/>
      <c r="AC67" s="61"/>
      <c r="AD67" s="48"/>
      <c r="AE67" s="5" t="s">
        <v>3603</v>
      </c>
      <c r="AF67" s="46"/>
      <c r="AG67" s="46"/>
      <c r="AH67" s="46"/>
      <c r="AI67" s="46"/>
      <c r="AJ67" s="46"/>
      <c r="AK67" s="46"/>
      <c r="AL67" s="7"/>
      <c r="AM67" s="24"/>
      <c r="AN67" s="24"/>
      <c r="AO67" s="73"/>
      <c r="AP67" s="73"/>
      <c r="AQ67" s="73"/>
      <c r="AR67" s="73"/>
      <c r="AS67" s="73"/>
      <c r="AT67" s="73"/>
      <c r="AU67" s="73"/>
      <c r="AV67" s="322">
        <v>55</v>
      </c>
      <c r="AW67" s="322"/>
      <c r="AX67" s="34" t="s">
        <v>1852</v>
      </c>
      <c r="AY67" s="34"/>
      <c r="AZ67" s="4"/>
      <c r="BA67" s="17"/>
      <c r="BB67" s="2">
        <f t="shared" si="1"/>
        <v>55</v>
      </c>
      <c r="BC67" s="9"/>
    </row>
    <row r="68" spans="1:55" ht="14.25" customHeight="1" x14ac:dyDescent="0.3">
      <c r="A68" s="6">
        <v>22</v>
      </c>
      <c r="B68" s="29">
        <v>6233</v>
      </c>
      <c r="C68" s="209" t="s">
        <v>3602</v>
      </c>
      <c r="D68" s="108"/>
      <c r="E68" s="109"/>
      <c r="F68" s="109"/>
      <c r="G68" s="123"/>
      <c r="H68" s="114"/>
      <c r="I68" s="114"/>
      <c r="J68" s="114"/>
      <c r="K68" s="114"/>
      <c r="L68" s="115"/>
      <c r="M68" s="113"/>
      <c r="N68" s="114"/>
      <c r="O68" s="114"/>
      <c r="P68" s="114"/>
      <c r="Q68" s="114"/>
      <c r="R68" s="114"/>
      <c r="S68" s="114"/>
      <c r="T68" s="115"/>
      <c r="U68" s="39"/>
      <c r="V68" s="69"/>
      <c r="W68" s="69"/>
      <c r="X68" s="69"/>
      <c r="Y68" s="69"/>
      <c r="Z68" s="69"/>
      <c r="AA68" s="69"/>
      <c r="AB68" s="69"/>
      <c r="AC68" s="69"/>
      <c r="AD68" s="17"/>
      <c r="AE68" s="5" t="s">
        <v>2907</v>
      </c>
      <c r="AF68" s="46"/>
      <c r="AG68" s="46"/>
      <c r="AH68" s="46"/>
      <c r="AI68" s="46"/>
      <c r="AJ68" s="46"/>
      <c r="AK68" s="46"/>
      <c r="AL68" s="46"/>
      <c r="AM68" s="24"/>
      <c r="AN68" s="24"/>
      <c r="AO68" s="73"/>
      <c r="AP68" s="73"/>
      <c r="AQ68" s="73"/>
      <c r="AR68" s="73"/>
      <c r="AS68" s="73"/>
      <c r="AT68" s="73"/>
      <c r="AU68" s="73"/>
      <c r="AV68" s="322">
        <v>46</v>
      </c>
      <c r="AW68" s="322"/>
      <c r="AX68" s="34" t="s">
        <v>1852</v>
      </c>
      <c r="AY68" s="34"/>
      <c r="AZ68" s="4"/>
      <c r="BA68" s="17"/>
      <c r="BB68" s="2">
        <f t="shared" si="1"/>
        <v>46</v>
      </c>
      <c r="BC68" s="9"/>
    </row>
    <row r="69" spans="1:55" ht="14.25" customHeight="1" x14ac:dyDescent="0.3">
      <c r="A69" s="6">
        <v>22</v>
      </c>
      <c r="B69" s="29">
        <v>6234</v>
      </c>
      <c r="C69" s="209" t="s">
        <v>3601</v>
      </c>
      <c r="M69" s="41"/>
      <c r="N69" s="114"/>
      <c r="O69" s="114"/>
      <c r="P69" s="114"/>
      <c r="Q69" s="114"/>
      <c r="R69" s="114"/>
      <c r="S69" s="114"/>
      <c r="T69" s="115"/>
      <c r="U69" s="47" t="s">
        <v>3600</v>
      </c>
      <c r="V69" s="61"/>
      <c r="W69" s="61"/>
      <c r="X69" s="61"/>
      <c r="Y69" s="61"/>
      <c r="Z69" s="61"/>
      <c r="AA69" s="61"/>
      <c r="AB69" s="61"/>
      <c r="AC69" s="61"/>
      <c r="AD69" s="30"/>
      <c r="AE69" s="3"/>
      <c r="AF69" s="46"/>
      <c r="AG69" s="46"/>
      <c r="AH69" s="46"/>
      <c r="AI69" s="46"/>
      <c r="AJ69" s="46"/>
      <c r="AK69" s="46"/>
      <c r="AL69" s="7"/>
      <c r="AM69" s="24"/>
      <c r="AN69" s="24"/>
      <c r="AO69" s="73"/>
      <c r="AP69" s="73"/>
      <c r="AQ69" s="73"/>
      <c r="AR69" s="73"/>
      <c r="AS69" s="73"/>
      <c r="AT69" s="73"/>
      <c r="AU69" s="73"/>
      <c r="AV69" s="322">
        <v>46</v>
      </c>
      <c r="AW69" s="322"/>
      <c r="AX69" s="34" t="s">
        <v>1852</v>
      </c>
      <c r="AY69" s="34"/>
      <c r="AZ69" s="4"/>
      <c r="BA69" s="17"/>
      <c r="BB69" s="2">
        <f t="shared" si="1"/>
        <v>46</v>
      </c>
      <c r="BC69" s="9"/>
    </row>
    <row r="70" spans="1:55" ht="14.25" customHeight="1" x14ac:dyDescent="0.3">
      <c r="A70" s="6">
        <v>22</v>
      </c>
      <c r="B70" s="29">
        <v>6235</v>
      </c>
      <c r="C70" s="209" t="s">
        <v>3599</v>
      </c>
      <c r="M70" s="41"/>
      <c r="N70" s="114"/>
      <c r="O70" s="114"/>
      <c r="P70" s="114"/>
      <c r="Q70" s="114"/>
      <c r="R70" s="114"/>
      <c r="S70" s="114"/>
      <c r="T70" s="115"/>
      <c r="U70" s="47" t="s">
        <v>3598</v>
      </c>
      <c r="V70" s="61"/>
      <c r="W70" s="61"/>
      <c r="X70" s="61"/>
      <c r="Y70" s="61"/>
      <c r="Z70" s="61"/>
      <c r="AA70" s="61"/>
      <c r="AB70" s="61"/>
      <c r="AC70" s="61"/>
      <c r="AD70" s="30"/>
      <c r="AE70" s="3"/>
      <c r="AF70" s="46"/>
      <c r="AG70" s="46"/>
      <c r="AH70" s="46"/>
      <c r="AI70" s="46"/>
      <c r="AJ70" s="46"/>
      <c r="AK70" s="46"/>
      <c r="AL70" s="7"/>
      <c r="AM70" s="24"/>
      <c r="AN70" s="24"/>
      <c r="AO70" s="73"/>
      <c r="AP70" s="73"/>
      <c r="AQ70" s="73"/>
      <c r="AR70" s="73"/>
      <c r="AS70" s="73"/>
      <c r="AT70" s="73"/>
      <c r="AU70" s="73"/>
      <c r="AV70" s="322">
        <v>37</v>
      </c>
      <c r="AW70" s="322"/>
      <c r="AX70" s="34" t="s">
        <v>1852</v>
      </c>
      <c r="AY70" s="34"/>
      <c r="AZ70" s="4"/>
      <c r="BA70" s="17"/>
      <c r="BB70" s="2">
        <f t="shared" si="1"/>
        <v>37</v>
      </c>
      <c r="BC70" s="9"/>
    </row>
    <row r="71" spans="1:55" ht="14.25" customHeight="1" x14ac:dyDescent="0.3">
      <c r="A71" s="6">
        <v>22</v>
      </c>
      <c r="B71" s="29">
        <v>6236</v>
      </c>
      <c r="C71" s="209" t="s">
        <v>3597</v>
      </c>
      <c r="M71" s="41"/>
      <c r="N71" s="114"/>
      <c r="O71" s="114"/>
      <c r="P71" s="114"/>
      <c r="Q71" s="114"/>
      <c r="R71" s="114"/>
      <c r="S71" s="114"/>
      <c r="T71" s="115"/>
      <c r="U71" s="47" t="s">
        <v>3596</v>
      </c>
      <c r="V71" s="61"/>
      <c r="W71" s="61"/>
      <c r="X71" s="61"/>
      <c r="Y71" s="61"/>
      <c r="Z71" s="61"/>
      <c r="AA71" s="61"/>
      <c r="AB71" s="61"/>
      <c r="AC71" s="61"/>
      <c r="AD71" s="30"/>
      <c r="AE71" s="3"/>
      <c r="AF71" s="46"/>
      <c r="AG71" s="46"/>
      <c r="AH71" s="46"/>
      <c r="AI71" s="46"/>
      <c r="AJ71" s="46"/>
      <c r="AK71" s="46"/>
      <c r="AL71" s="7"/>
      <c r="AM71" s="24"/>
      <c r="AN71" s="24"/>
      <c r="AO71" s="73"/>
      <c r="AP71" s="73"/>
      <c r="AQ71" s="73"/>
      <c r="AR71" s="73"/>
      <c r="AS71" s="73"/>
      <c r="AT71" s="73"/>
      <c r="AU71" s="73"/>
      <c r="AV71" s="322">
        <v>37</v>
      </c>
      <c r="AW71" s="322"/>
      <c r="AX71" s="34" t="s">
        <v>1852</v>
      </c>
      <c r="AY71" s="34"/>
      <c r="AZ71" s="4"/>
      <c r="BA71" s="17"/>
      <c r="BB71" s="2">
        <f t="shared" ref="BB71:BB77" si="2">AV71</f>
        <v>37</v>
      </c>
      <c r="BC71" s="9"/>
    </row>
    <row r="72" spans="1:55" ht="14.25" customHeight="1" x14ac:dyDescent="0.3">
      <c r="A72" s="6">
        <v>22</v>
      </c>
      <c r="B72" s="29">
        <v>6237</v>
      </c>
      <c r="C72" s="209" t="s">
        <v>3595</v>
      </c>
      <c r="M72" s="41"/>
      <c r="N72" s="114"/>
      <c r="O72" s="114"/>
      <c r="P72" s="114"/>
      <c r="Q72" s="114"/>
      <c r="R72" s="114"/>
      <c r="S72" s="114"/>
      <c r="T72" s="115"/>
      <c r="U72" s="47" t="s">
        <v>3594</v>
      </c>
      <c r="V72" s="61"/>
      <c r="W72" s="61"/>
      <c r="X72" s="61"/>
      <c r="Y72" s="61"/>
      <c r="Z72" s="61"/>
      <c r="AA72" s="61"/>
      <c r="AB72" s="61"/>
      <c r="AC72" s="61"/>
      <c r="AD72" s="30"/>
      <c r="AE72" s="3"/>
      <c r="AF72" s="46"/>
      <c r="AG72" s="46"/>
      <c r="AH72" s="46"/>
      <c r="AI72" s="46"/>
      <c r="AJ72" s="46"/>
      <c r="AK72" s="46"/>
      <c r="AL72" s="7"/>
      <c r="AM72" s="24"/>
      <c r="AN72" s="24"/>
      <c r="AO72" s="73"/>
      <c r="AP72" s="73"/>
      <c r="AQ72" s="73"/>
      <c r="AR72" s="73"/>
      <c r="AS72" s="73"/>
      <c r="AT72" s="73"/>
      <c r="AU72" s="73"/>
      <c r="AV72" s="322">
        <v>27</v>
      </c>
      <c r="AW72" s="322"/>
      <c r="AX72" s="34" t="s">
        <v>1852</v>
      </c>
      <c r="AY72" s="34"/>
      <c r="AZ72" s="4"/>
      <c r="BA72" s="17"/>
      <c r="BB72" s="2">
        <f t="shared" si="2"/>
        <v>27</v>
      </c>
      <c r="BC72" s="9"/>
    </row>
    <row r="73" spans="1:55" ht="14.25" customHeight="1" x14ac:dyDescent="0.3">
      <c r="A73" s="6">
        <v>22</v>
      </c>
      <c r="B73" s="29">
        <v>6238</v>
      </c>
      <c r="C73" s="209" t="s">
        <v>3593</v>
      </c>
      <c r="M73" s="41"/>
      <c r="N73" s="114"/>
      <c r="O73" s="114"/>
      <c r="P73" s="114"/>
      <c r="Q73" s="114"/>
      <c r="R73" s="114"/>
      <c r="S73" s="114"/>
      <c r="T73" s="115"/>
      <c r="U73" s="47" t="s">
        <v>3592</v>
      </c>
      <c r="V73" s="61"/>
      <c r="W73" s="61"/>
      <c r="X73" s="61"/>
      <c r="Y73" s="61"/>
      <c r="Z73" s="61"/>
      <c r="AA73" s="61"/>
      <c r="AB73" s="61"/>
      <c r="AC73" s="61"/>
      <c r="AD73" s="30"/>
      <c r="AE73" s="3"/>
      <c r="AF73" s="46"/>
      <c r="AG73" s="46"/>
      <c r="AH73" s="46"/>
      <c r="AI73" s="46"/>
      <c r="AJ73" s="46"/>
      <c r="AK73" s="46"/>
      <c r="AL73" s="7"/>
      <c r="AM73" s="24"/>
      <c r="AN73" s="24"/>
      <c r="AO73" s="73"/>
      <c r="AP73" s="73"/>
      <c r="AQ73" s="73"/>
      <c r="AR73" s="73"/>
      <c r="AS73" s="73"/>
      <c r="AT73" s="73"/>
      <c r="AU73" s="73"/>
      <c r="AV73" s="322">
        <v>24</v>
      </c>
      <c r="AW73" s="322"/>
      <c r="AX73" s="34" t="s">
        <v>1852</v>
      </c>
      <c r="AY73" s="34"/>
      <c r="AZ73" s="4"/>
      <c r="BA73" s="17"/>
      <c r="BB73" s="2">
        <f t="shared" si="2"/>
        <v>24</v>
      </c>
      <c r="BC73" s="9"/>
    </row>
    <row r="74" spans="1:55" ht="14.25" customHeight="1" x14ac:dyDescent="0.3">
      <c r="A74" s="6">
        <v>22</v>
      </c>
      <c r="B74" s="29">
        <v>6239</v>
      </c>
      <c r="C74" s="209" t="s">
        <v>3591</v>
      </c>
      <c r="M74" s="41"/>
      <c r="N74" s="114"/>
      <c r="O74" s="114"/>
      <c r="P74" s="114"/>
      <c r="Q74" s="114"/>
      <c r="R74" s="114"/>
      <c r="S74" s="114"/>
      <c r="T74" s="115"/>
      <c r="U74" s="47" t="s">
        <v>3590</v>
      </c>
      <c r="V74" s="61"/>
      <c r="W74" s="61"/>
      <c r="X74" s="61"/>
      <c r="Y74" s="61"/>
      <c r="Z74" s="61"/>
      <c r="AA74" s="61"/>
      <c r="AB74" s="61"/>
      <c r="AC74" s="61"/>
      <c r="AD74" s="30"/>
      <c r="AE74" s="3"/>
      <c r="AF74" s="46"/>
      <c r="AG74" s="46"/>
      <c r="AH74" s="46"/>
      <c r="AI74" s="46"/>
      <c r="AJ74" s="46"/>
      <c r="AK74" s="46"/>
      <c r="AL74" s="7"/>
      <c r="AM74" s="24"/>
      <c r="AN74" s="24"/>
      <c r="AO74" s="73"/>
      <c r="AP74" s="73"/>
      <c r="AQ74" s="73"/>
      <c r="AR74" s="73"/>
      <c r="AS74" s="73"/>
      <c r="AT74" s="73"/>
      <c r="AU74" s="73"/>
      <c r="AV74" s="322">
        <v>22</v>
      </c>
      <c r="AW74" s="322"/>
      <c r="AX74" s="34" t="s">
        <v>1852</v>
      </c>
      <c r="AY74" s="34"/>
      <c r="AZ74" s="4"/>
      <c r="BA74" s="17"/>
      <c r="BB74" s="2">
        <f t="shared" si="2"/>
        <v>22</v>
      </c>
      <c r="BC74" s="9"/>
    </row>
    <row r="75" spans="1:55" ht="14.25" customHeight="1" x14ac:dyDescent="0.3">
      <c r="A75" s="6">
        <v>22</v>
      </c>
      <c r="B75" s="29">
        <v>6240</v>
      </c>
      <c r="C75" s="209" t="s">
        <v>3589</v>
      </c>
      <c r="M75" s="41"/>
      <c r="N75" s="114"/>
      <c r="O75" s="114"/>
      <c r="P75" s="114"/>
      <c r="Q75" s="114"/>
      <c r="R75" s="114"/>
      <c r="S75" s="114"/>
      <c r="T75" s="115"/>
      <c r="U75" s="47" t="s">
        <v>3588</v>
      </c>
      <c r="V75" s="61"/>
      <c r="W75" s="61"/>
      <c r="X75" s="61"/>
      <c r="Y75" s="61"/>
      <c r="Z75" s="61"/>
      <c r="AA75" s="61"/>
      <c r="AB75" s="61"/>
      <c r="AC75" s="61"/>
      <c r="AD75" s="30"/>
      <c r="AE75" s="3"/>
      <c r="AF75" s="46"/>
      <c r="AG75" s="46"/>
      <c r="AH75" s="46"/>
      <c r="AI75" s="46"/>
      <c r="AJ75" s="46"/>
      <c r="AK75" s="46"/>
      <c r="AL75" s="7"/>
      <c r="AM75" s="24"/>
      <c r="AN75" s="24"/>
      <c r="AO75" s="73"/>
      <c r="AP75" s="73"/>
      <c r="AQ75" s="73"/>
      <c r="AR75" s="73"/>
      <c r="AS75" s="73"/>
      <c r="AT75" s="73"/>
      <c r="AU75" s="73"/>
      <c r="AV75" s="322">
        <v>19</v>
      </c>
      <c r="AW75" s="322"/>
      <c r="AX75" s="34" t="s">
        <v>1852</v>
      </c>
      <c r="AY75" s="34"/>
      <c r="AZ75" s="4"/>
      <c r="BA75" s="17"/>
      <c r="BB75" s="2">
        <f t="shared" si="2"/>
        <v>19</v>
      </c>
      <c r="BC75" s="9"/>
    </row>
    <row r="76" spans="1:55" ht="14.25" customHeight="1" x14ac:dyDescent="0.3">
      <c r="A76" s="6">
        <v>22</v>
      </c>
      <c r="B76" s="29">
        <v>6241</v>
      </c>
      <c r="C76" s="209" t="s">
        <v>3587</v>
      </c>
      <c r="M76" s="41"/>
      <c r="N76" s="114"/>
      <c r="O76" s="114"/>
      <c r="P76" s="114"/>
      <c r="Q76" s="114"/>
      <c r="R76" s="114"/>
      <c r="S76" s="114"/>
      <c r="T76" s="115"/>
      <c r="U76" s="47" t="s">
        <v>3586</v>
      </c>
      <c r="V76" s="61"/>
      <c r="W76" s="61"/>
      <c r="X76" s="61"/>
      <c r="Y76" s="61"/>
      <c r="Z76" s="61"/>
      <c r="AA76" s="61"/>
      <c r="AB76" s="61"/>
      <c r="AC76" s="61"/>
      <c r="AD76" s="30"/>
      <c r="AE76" s="3"/>
      <c r="AF76" s="46"/>
      <c r="AG76" s="46"/>
      <c r="AH76" s="46"/>
      <c r="AI76" s="46"/>
      <c r="AJ76" s="46"/>
      <c r="AK76" s="46"/>
      <c r="AL76" s="7"/>
      <c r="AM76" s="24"/>
      <c r="AN76" s="24"/>
      <c r="AO76" s="73"/>
      <c r="AP76" s="73"/>
      <c r="AQ76" s="73"/>
      <c r="AR76" s="73"/>
      <c r="AS76" s="73"/>
      <c r="AT76" s="73"/>
      <c r="AU76" s="73"/>
      <c r="AV76" s="322">
        <v>16</v>
      </c>
      <c r="AW76" s="322"/>
      <c r="AX76" s="34" t="s">
        <v>1852</v>
      </c>
      <c r="AY76" s="34"/>
      <c r="AZ76" s="4"/>
      <c r="BA76" s="17"/>
      <c r="BB76" s="2">
        <f t="shared" si="2"/>
        <v>16</v>
      </c>
      <c r="BC76" s="9"/>
    </row>
    <row r="77" spans="1:55" ht="14.25" customHeight="1" x14ac:dyDescent="0.3">
      <c r="A77" s="6">
        <v>22</v>
      </c>
      <c r="B77" s="29">
        <v>6242</v>
      </c>
      <c r="C77" s="209" t="s">
        <v>3585</v>
      </c>
      <c r="D77" s="69"/>
      <c r="E77" s="69"/>
      <c r="F77" s="69"/>
      <c r="G77" s="69"/>
      <c r="H77" s="4"/>
      <c r="I77" s="4"/>
      <c r="J77" s="4"/>
      <c r="K77" s="4"/>
      <c r="L77" s="4"/>
      <c r="M77" s="39"/>
      <c r="N77" s="116"/>
      <c r="O77" s="116"/>
      <c r="P77" s="116"/>
      <c r="Q77" s="116"/>
      <c r="R77" s="116"/>
      <c r="S77" s="116"/>
      <c r="T77" s="117"/>
      <c r="U77" s="5" t="s">
        <v>3584</v>
      </c>
      <c r="V77" s="73"/>
      <c r="W77" s="73"/>
      <c r="X77" s="73"/>
      <c r="Y77" s="73"/>
      <c r="Z77" s="73"/>
      <c r="AA77" s="73"/>
      <c r="AB77" s="73"/>
      <c r="AC77" s="73"/>
      <c r="AD77" s="3"/>
      <c r="AE77" s="3"/>
      <c r="AF77" s="46"/>
      <c r="AG77" s="46"/>
      <c r="AH77" s="46"/>
      <c r="AI77" s="46"/>
      <c r="AJ77" s="46"/>
      <c r="AK77" s="46"/>
      <c r="AL77" s="7"/>
      <c r="AM77" s="24"/>
      <c r="AN77" s="24"/>
      <c r="AO77" s="73"/>
      <c r="AP77" s="73"/>
      <c r="AQ77" s="73"/>
      <c r="AR77" s="73"/>
      <c r="AS77" s="73"/>
      <c r="AT77" s="73"/>
      <c r="AU77" s="73"/>
      <c r="AV77" s="322">
        <v>13</v>
      </c>
      <c r="AW77" s="322"/>
      <c r="AX77" s="34" t="s">
        <v>1852</v>
      </c>
      <c r="AY77" s="34"/>
      <c r="AZ77" s="4"/>
      <c r="BA77" s="17"/>
      <c r="BB77" s="2">
        <f t="shared" si="2"/>
        <v>13</v>
      </c>
      <c r="BC77" s="11"/>
    </row>
  </sheetData>
  <mergeCells count="72">
    <mergeCell ref="AV77:AW77"/>
    <mergeCell ref="AV66:AW66"/>
    <mergeCell ref="AV67:AW67"/>
    <mergeCell ref="AV68:AW68"/>
    <mergeCell ref="AV69:AW69"/>
    <mergeCell ref="AV70:AW70"/>
    <mergeCell ref="AV76:AW76"/>
    <mergeCell ref="AV71:AW71"/>
    <mergeCell ref="AV72:AW72"/>
    <mergeCell ref="AV73:AW73"/>
    <mergeCell ref="AV74:AW74"/>
    <mergeCell ref="AV75:AW75"/>
    <mergeCell ref="AV51:AW51"/>
    <mergeCell ref="AV52:AW52"/>
    <mergeCell ref="AV65:AW65"/>
    <mergeCell ref="AV54:AW54"/>
    <mergeCell ref="AV55:AW55"/>
    <mergeCell ref="AV56:AW56"/>
    <mergeCell ref="AV57:AW57"/>
    <mergeCell ref="AV58:AW58"/>
    <mergeCell ref="AV59:AW59"/>
    <mergeCell ref="AV60:AW60"/>
    <mergeCell ref="AV53:AW53"/>
    <mergeCell ref="AV61:AW61"/>
    <mergeCell ref="AV62:AW62"/>
    <mergeCell ref="AV63:AW63"/>
    <mergeCell ref="AV64:AW64"/>
    <mergeCell ref="AV47:AW47"/>
    <mergeCell ref="AV48:AW48"/>
    <mergeCell ref="AV49:AW49"/>
    <mergeCell ref="AV50:AW50"/>
    <mergeCell ref="AV35:AW35"/>
    <mergeCell ref="AV36:AW36"/>
    <mergeCell ref="AV37:AW37"/>
    <mergeCell ref="AV38:AW38"/>
    <mergeCell ref="AV39:AW39"/>
    <mergeCell ref="AV40:AW40"/>
    <mergeCell ref="AV42:AW42"/>
    <mergeCell ref="AV43:AW43"/>
    <mergeCell ref="AV44:AW44"/>
    <mergeCell ref="AV45:AW45"/>
    <mergeCell ref="AV46:AW46"/>
    <mergeCell ref="AV41:AW41"/>
    <mergeCell ref="AV30:AW30"/>
    <mergeCell ref="AV31:AW31"/>
    <mergeCell ref="AV32:AW32"/>
    <mergeCell ref="AV33:AW33"/>
    <mergeCell ref="AV34:AW34"/>
    <mergeCell ref="AV15:AW15"/>
    <mergeCell ref="AV16:AW16"/>
    <mergeCell ref="AV29:AW29"/>
    <mergeCell ref="AV18:AW18"/>
    <mergeCell ref="AV19:AW19"/>
    <mergeCell ref="AV20:AW20"/>
    <mergeCell ref="AV21:AW21"/>
    <mergeCell ref="AV22:AW22"/>
    <mergeCell ref="AV23:AW23"/>
    <mergeCell ref="AV24:AW24"/>
    <mergeCell ref="AV17:AW17"/>
    <mergeCell ref="AV25:AW25"/>
    <mergeCell ref="AV26:AW26"/>
    <mergeCell ref="AV27:AW27"/>
    <mergeCell ref="AV28:AW28"/>
    <mergeCell ref="AV11:AW11"/>
    <mergeCell ref="AV12:AW12"/>
    <mergeCell ref="AV13:AW13"/>
    <mergeCell ref="AV14:AW14"/>
    <mergeCell ref="D7:L8"/>
    <mergeCell ref="AV7:AW7"/>
    <mergeCell ref="AV8:AW8"/>
    <mergeCell ref="AV9:AW9"/>
    <mergeCell ref="AV10:AW10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BF79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38" customWidth="1"/>
    <col min="2" max="2" width="7.62890625" style="38" customWidth="1"/>
    <col min="3" max="3" width="35.62890625" style="22" customWidth="1"/>
    <col min="4" max="7" width="2.3671875" style="38" customWidth="1"/>
    <col min="8" max="18" width="2.3671875" style="22" customWidth="1"/>
    <col min="19" max="22" width="2.3671875" style="38" customWidth="1"/>
    <col min="23" max="51" width="2.3671875" style="59" customWidth="1"/>
    <col min="52" max="53" width="2.3671875" style="38" customWidth="1"/>
    <col min="54" max="55" width="8.62890625" style="38" customWidth="1"/>
    <col min="56" max="56" width="2.734375" style="38" customWidth="1"/>
    <col min="57" max="16384" width="9" style="38"/>
  </cols>
  <sheetData>
    <row r="1" spans="1:56" ht="17.25" customHeight="1" x14ac:dyDescent="0.3">
      <c r="A1" s="37"/>
    </row>
    <row r="2" spans="1:56" ht="17.25" customHeight="1" x14ac:dyDescent="0.3">
      <c r="A2" s="37"/>
    </row>
    <row r="3" spans="1:56" ht="17.25" customHeight="1" x14ac:dyDescent="0.3">
      <c r="A3" s="37"/>
    </row>
    <row r="4" spans="1:56" ht="17.25" customHeight="1" x14ac:dyDescent="0.3">
      <c r="A4" s="37"/>
      <c r="B4" s="193"/>
    </row>
    <row r="5" spans="1:56" ht="13.75" customHeight="1" x14ac:dyDescent="0.3">
      <c r="A5" s="21" t="s">
        <v>3683</v>
      </c>
      <c r="B5" s="75"/>
      <c r="C5" s="130" t="s">
        <v>1859</v>
      </c>
      <c r="D5" s="80"/>
      <c r="E5" s="61"/>
      <c r="F5" s="61"/>
      <c r="G5" s="6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1"/>
      <c r="T5" s="61"/>
      <c r="U5" s="61"/>
      <c r="V5" s="36"/>
      <c r="W5" s="61"/>
      <c r="X5" s="61" t="s">
        <v>3682</v>
      </c>
      <c r="Y5" s="61"/>
      <c r="Z5" s="61"/>
      <c r="AA5" s="61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1"/>
      <c r="BA5" s="61"/>
      <c r="BB5" s="20" t="s">
        <v>1858</v>
      </c>
      <c r="BC5" s="20" t="s">
        <v>1857</v>
      </c>
      <c r="BD5" s="123"/>
    </row>
    <row r="6" spans="1:56" ht="13.75" customHeight="1" x14ac:dyDescent="0.3">
      <c r="A6" s="19" t="s">
        <v>1856</v>
      </c>
      <c r="B6" s="18" t="s">
        <v>1855</v>
      </c>
      <c r="C6" s="17"/>
      <c r="D6" s="71"/>
      <c r="E6" s="69"/>
      <c r="F6" s="69"/>
      <c r="G6" s="6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9"/>
      <c r="T6" s="69"/>
      <c r="U6" s="69"/>
      <c r="V6" s="69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69"/>
      <c r="BA6" s="69"/>
      <c r="BB6" s="16" t="s">
        <v>2</v>
      </c>
      <c r="BC6" s="15" t="s">
        <v>0</v>
      </c>
      <c r="BD6" s="123"/>
    </row>
    <row r="7" spans="1:56" ht="14.25" customHeight="1" x14ac:dyDescent="0.3">
      <c r="A7" s="6">
        <v>22</v>
      </c>
      <c r="B7" s="6">
        <v>6243</v>
      </c>
      <c r="C7" s="49" t="s">
        <v>3778</v>
      </c>
      <c r="D7" s="41" t="s">
        <v>3777</v>
      </c>
      <c r="E7" s="1"/>
      <c r="F7" s="1"/>
      <c r="G7" s="1"/>
      <c r="H7" s="1"/>
      <c r="I7" s="1"/>
      <c r="J7" s="1"/>
      <c r="K7" s="1"/>
      <c r="L7" s="1"/>
      <c r="M7" s="323" t="s">
        <v>3776</v>
      </c>
      <c r="N7" s="324"/>
      <c r="O7" s="324"/>
      <c r="P7" s="324"/>
      <c r="Q7" s="324"/>
      <c r="R7" s="324"/>
      <c r="S7" s="324"/>
      <c r="T7" s="325"/>
      <c r="U7" s="39" t="s">
        <v>3775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7"/>
      <c r="AH7" s="7"/>
      <c r="AI7" s="7"/>
      <c r="AJ7" s="7"/>
      <c r="AK7" s="7"/>
      <c r="AL7" s="7"/>
      <c r="AM7" s="107"/>
      <c r="AN7" s="107"/>
      <c r="AO7" s="152"/>
      <c r="AP7" s="152"/>
      <c r="AQ7" s="152"/>
      <c r="AR7" s="152"/>
      <c r="AS7" s="152"/>
      <c r="AT7" s="152"/>
      <c r="AU7" s="152"/>
      <c r="AV7" s="322">
        <v>155</v>
      </c>
      <c r="AW7" s="322"/>
      <c r="AX7" s="4" t="s">
        <v>1852</v>
      </c>
      <c r="AY7" s="4"/>
      <c r="AZ7" s="4"/>
      <c r="BA7" s="17"/>
      <c r="BB7" s="28">
        <f t="shared" ref="BB7:BB17" si="0">AV7</f>
        <v>155</v>
      </c>
      <c r="BC7" s="14" t="s">
        <v>2568</v>
      </c>
    </row>
    <row r="8" spans="1:56" ht="14.25" customHeight="1" x14ac:dyDescent="0.3">
      <c r="A8" s="6">
        <v>22</v>
      </c>
      <c r="B8" s="6">
        <v>6244</v>
      </c>
      <c r="C8" s="49" t="s">
        <v>3774</v>
      </c>
      <c r="D8" s="108"/>
      <c r="E8" s="109"/>
      <c r="F8" s="109"/>
      <c r="G8" s="1"/>
      <c r="H8" s="114"/>
      <c r="I8" s="114"/>
      <c r="J8" s="114"/>
      <c r="K8" s="114"/>
      <c r="L8" s="114"/>
      <c r="M8" s="323"/>
      <c r="N8" s="324"/>
      <c r="O8" s="324"/>
      <c r="P8" s="324"/>
      <c r="Q8" s="324"/>
      <c r="R8" s="324"/>
      <c r="S8" s="324"/>
      <c r="T8" s="325"/>
      <c r="U8" s="5" t="s">
        <v>3773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46"/>
      <c r="AG8" s="46"/>
      <c r="AH8" s="46"/>
      <c r="AI8" s="46"/>
      <c r="AJ8" s="46"/>
      <c r="AK8" s="46"/>
      <c r="AL8" s="46"/>
      <c r="AM8" s="53"/>
      <c r="AN8" s="53"/>
      <c r="AO8" s="213"/>
      <c r="AP8" s="213"/>
      <c r="AQ8" s="213"/>
      <c r="AR8" s="213"/>
      <c r="AS8" s="213"/>
      <c r="AT8" s="213"/>
      <c r="AU8" s="213"/>
      <c r="AV8" s="326">
        <v>186</v>
      </c>
      <c r="AW8" s="326"/>
      <c r="AX8" s="3" t="s">
        <v>1852</v>
      </c>
      <c r="AY8" s="3"/>
      <c r="AZ8" s="3"/>
      <c r="BA8" s="31"/>
      <c r="BB8" s="8">
        <f t="shared" si="0"/>
        <v>186</v>
      </c>
      <c r="BC8" s="9"/>
    </row>
    <row r="9" spans="1:56" ht="14.25" customHeight="1" x14ac:dyDescent="0.3">
      <c r="A9" s="6">
        <v>22</v>
      </c>
      <c r="B9" s="6">
        <v>6245</v>
      </c>
      <c r="C9" s="49" t="s">
        <v>3772</v>
      </c>
      <c r="D9" s="22"/>
      <c r="E9" s="22"/>
      <c r="F9" s="22"/>
      <c r="G9" s="22"/>
      <c r="M9" s="47" t="s">
        <v>3771</v>
      </c>
      <c r="N9" s="30"/>
      <c r="O9" s="30"/>
      <c r="P9" s="30"/>
      <c r="Q9" s="30"/>
      <c r="R9" s="30"/>
      <c r="S9" s="30"/>
      <c r="T9" s="48"/>
      <c r="U9" s="39" t="s">
        <v>3770</v>
      </c>
      <c r="V9" s="4"/>
      <c r="W9" s="107"/>
      <c r="X9" s="107"/>
      <c r="Y9" s="107"/>
      <c r="Z9" s="107"/>
      <c r="AA9" s="107"/>
      <c r="AB9" s="107"/>
      <c r="AC9" s="107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322">
        <v>149</v>
      </c>
      <c r="AW9" s="322"/>
      <c r="AX9" s="3" t="s">
        <v>1852</v>
      </c>
      <c r="AY9" s="3"/>
      <c r="AZ9" s="3"/>
      <c r="BA9" s="31"/>
      <c r="BB9" s="8">
        <f t="shared" si="0"/>
        <v>149</v>
      </c>
      <c r="BC9" s="199"/>
    </row>
    <row r="10" spans="1:56" ht="14.25" customHeight="1" x14ac:dyDescent="0.3">
      <c r="A10" s="6">
        <v>22</v>
      </c>
      <c r="B10" s="6">
        <v>6246</v>
      </c>
      <c r="C10" s="49" t="s">
        <v>3769</v>
      </c>
      <c r="D10" s="22"/>
      <c r="E10" s="22"/>
      <c r="F10" s="22"/>
      <c r="G10" s="22"/>
      <c r="M10" s="41"/>
      <c r="N10" s="1"/>
      <c r="O10" s="1"/>
      <c r="P10" s="1"/>
      <c r="Q10" s="1"/>
      <c r="R10" s="1"/>
      <c r="S10" s="1"/>
      <c r="T10" s="40"/>
      <c r="U10" s="5" t="s">
        <v>3768</v>
      </c>
      <c r="V10" s="3"/>
      <c r="W10" s="53"/>
      <c r="X10" s="53"/>
      <c r="Y10" s="53"/>
      <c r="Z10" s="53"/>
      <c r="AA10" s="53"/>
      <c r="AB10" s="53"/>
      <c r="AC10" s="53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326">
        <v>178</v>
      </c>
      <c r="AW10" s="326"/>
      <c r="AX10" s="3" t="s">
        <v>1852</v>
      </c>
      <c r="AY10" s="3"/>
      <c r="AZ10" s="3"/>
      <c r="BA10" s="31"/>
      <c r="BB10" s="8">
        <f t="shared" si="0"/>
        <v>178</v>
      </c>
      <c r="BC10" s="199"/>
    </row>
    <row r="11" spans="1:56" ht="14.25" customHeight="1" x14ac:dyDescent="0.3">
      <c r="A11" s="6">
        <v>22</v>
      </c>
      <c r="B11" s="6">
        <v>6247</v>
      </c>
      <c r="C11" s="49" t="s">
        <v>3767</v>
      </c>
      <c r="D11" s="22"/>
      <c r="E11" s="22"/>
      <c r="F11" s="22"/>
      <c r="G11" s="22"/>
      <c r="M11" s="47" t="s">
        <v>3766</v>
      </c>
      <c r="N11" s="30"/>
      <c r="O11" s="30"/>
      <c r="P11" s="30"/>
      <c r="Q11" s="30"/>
      <c r="R11" s="30"/>
      <c r="S11" s="30"/>
      <c r="T11" s="48"/>
      <c r="U11" s="5" t="s">
        <v>3765</v>
      </c>
      <c r="V11" s="3"/>
      <c r="W11" s="53"/>
      <c r="X11" s="53"/>
      <c r="Y11" s="53"/>
      <c r="Z11" s="53"/>
      <c r="AA11" s="53"/>
      <c r="AB11" s="53"/>
      <c r="AC11" s="53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322">
        <v>134</v>
      </c>
      <c r="AW11" s="322"/>
      <c r="AX11" s="3" t="s">
        <v>1852</v>
      </c>
      <c r="AY11" s="3"/>
      <c r="AZ11" s="3"/>
      <c r="BA11" s="31"/>
      <c r="BB11" s="8">
        <f t="shared" si="0"/>
        <v>134</v>
      </c>
      <c r="BC11" s="199"/>
    </row>
    <row r="12" spans="1:56" ht="14.25" customHeight="1" x14ac:dyDescent="0.3">
      <c r="A12" s="6">
        <v>22</v>
      </c>
      <c r="B12" s="6">
        <v>6248</v>
      </c>
      <c r="C12" s="49" t="s">
        <v>3764</v>
      </c>
      <c r="D12" s="22"/>
      <c r="E12" s="22"/>
      <c r="F12" s="22"/>
      <c r="G12" s="22"/>
      <c r="M12" s="39"/>
      <c r="N12" s="4"/>
      <c r="O12" s="4"/>
      <c r="P12" s="4"/>
      <c r="Q12" s="4"/>
      <c r="R12" s="4"/>
      <c r="S12" s="4"/>
      <c r="T12" s="17"/>
      <c r="U12" s="5" t="s">
        <v>3763</v>
      </c>
      <c r="V12" s="3"/>
      <c r="W12" s="53"/>
      <c r="X12" s="53"/>
      <c r="Y12" s="53"/>
      <c r="Z12" s="53"/>
      <c r="AA12" s="53"/>
      <c r="AB12" s="53"/>
      <c r="AC12" s="53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326">
        <v>161</v>
      </c>
      <c r="AW12" s="326"/>
      <c r="AX12" s="3" t="s">
        <v>1852</v>
      </c>
      <c r="AY12" s="3"/>
      <c r="AZ12" s="3"/>
      <c r="BA12" s="31"/>
      <c r="BB12" s="8">
        <f t="shared" si="0"/>
        <v>161</v>
      </c>
      <c r="BC12" s="199"/>
    </row>
    <row r="13" spans="1:56" ht="14.25" customHeight="1" x14ac:dyDescent="0.3">
      <c r="A13" s="6">
        <v>22</v>
      </c>
      <c r="B13" s="6">
        <v>6249</v>
      </c>
      <c r="C13" s="49" t="s">
        <v>3762</v>
      </c>
      <c r="D13" s="1"/>
      <c r="E13" s="1"/>
      <c r="F13" s="1"/>
      <c r="G13" s="1"/>
      <c r="H13" s="1"/>
      <c r="I13" s="1"/>
      <c r="J13" s="1"/>
      <c r="K13" s="1"/>
      <c r="L13" s="40"/>
      <c r="M13" s="5" t="s">
        <v>3761</v>
      </c>
      <c r="N13" s="3"/>
      <c r="O13" s="3"/>
      <c r="P13" s="3"/>
      <c r="Q13" s="3"/>
      <c r="R13" s="3"/>
      <c r="S13" s="3"/>
      <c r="T13" s="31"/>
      <c r="U13" s="5" t="s">
        <v>3760</v>
      </c>
      <c r="V13" s="4"/>
      <c r="W13" s="107"/>
      <c r="X13" s="107"/>
      <c r="Y13" s="107"/>
      <c r="Z13" s="107"/>
      <c r="AA13" s="107"/>
      <c r="AB13" s="107"/>
      <c r="AC13" s="107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322">
        <v>186</v>
      </c>
      <c r="AW13" s="322"/>
      <c r="AX13" s="3" t="s">
        <v>1852</v>
      </c>
      <c r="AY13" s="3"/>
      <c r="AZ13" s="3"/>
      <c r="BA13" s="31"/>
      <c r="BB13" s="8">
        <f t="shared" si="0"/>
        <v>186</v>
      </c>
      <c r="BC13" s="199"/>
    </row>
    <row r="14" spans="1:56" ht="14.25" customHeight="1" x14ac:dyDescent="0.3">
      <c r="A14" s="6">
        <v>22</v>
      </c>
      <c r="B14" s="6">
        <v>6426</v>
      </c>
      <c r="C14" s="49" t="s">
        <v>3759</v>
      </c>
      <c r="D14" s="131"/>
      <c r="E14" s="132"/>
      <c r="F14" s="132"/>
      <c r="G14" s="4"/>
      <c r="H14" s="116"/>
      <c r="I14" s="116"/>
      <c r="J14" s="116"/>
      <c r="K14" s="116"/>
      <c r="L14" s="117"/>
      <c r="M14" s="13" t="s">
        <v>3758</v>
      </c>
      <c r="N14" s="214"/>
      <c r="O14" s="214"/>
      <c r="P14" s="214"/>
      <c r="Q14" s="214"/>
      <c r="R14" s="214"/>
      <c r="S14" s="214"/>
      <c r="T14" s="2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6"/>
      <c r="AG14" s="46"/>
      <c r="AH14" s="46"/>
      <c r="AI14" s="46"/>
      <c r="AJ14" s="46"/>
      <c r="AK14" s="46"/>
      <c r="AL14" s="46"/>
      <c r="AM14" s="53"/>
      <c r="AN14" s="53"/>
      <c r="AO14" s="213"/>
      <c r="AP14" s="213"/>
      <c r="AQ14" s="213"/>
      <c r="AR14" s="213"/>
      <c r="AS14" s="213"/>
      <c r="AT14" s="213"/>
      <c r="AU14" s="213"/>
      <c r="AV14" s="326">
        <v>10</v>
      </c>
      <c r="AW14" s="326"/>
      <c r="AX14" s="3" t="s">
        <v>1852</v>
      </c>
      <c r="AY14" s="3"/>
      <c r="AZ14" s="3"/>
      <c r="BA14" s="31"/>
      <c r="BB14" s="8">
        <f t="shared" si="0"/>
        <v>10</v>
      </c>
      <c r="BC14" s="9"/>
    </row>
    <row r="15" spans="1:56" ht="14.25" customHeight="1" x14ac:dyDescent="0.3">
      <c r="A15" s="6">
        <v>22</v>
      </c>
      <c r="B15" s="6">
        <v>6250</v>
      </c>
      <c r="C15" s="49" t="s">
        <v>3757</v>
      </c>
      <c r="D15" s="3" t="s">
        <v>3756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3"/>
      <c r="X15" s="53"/>
      <c r="Y15" s="53"/>
      <c r="Z15" s="53"/>
      <c r="AA15" s="53"/>
      <c r="AB15" s="53"/>
      <c r="AC15" s="53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326">
        <v>104</v>
      </c>
      <c r="AW15" s="326"/>
      <c r="AX15" s="3" t="s">
        <v>1852</v>
      </c>
      <c r="AY15" s="3"/>
      <c r="AZ15" s="3"/>
      <c r="BA15" s="31"/>
      <c r="BB15" s="8">
        <f t="shared" si="0"/>
        <v>104</v>
      </c>
      <c r="BC15" s="199"/>
      <c r="BD15" s="123"/>
    </row>
    <row r="16" spans="1:56" ht="14.25" customHeight="1" x14ac:dyDescent="0.3">
      <c r="A16" s="6">
        <v>22</v>
      </c>
      <c r="B16" s="6">
        <v>6251</v>
      </c>
      <c r="C16" s="49" t="s">
        <v>3755</v>
      </c>
      <c r="D16" s="298" t="s">
        <v>3754</v>
      </c>
      <c r="E16" s="299"/>
      <c r="F16" s="299"/>
      <c r="G16" s="299"/>
      <c r="H16" s="299"/>
      <c r="I16" s="299"/>
      <c r="J16" s="299"/>
      <c r="K16" s="299"/>
      <c r="L16" s="300"/>
      <c r="M16" s="5"/>
      <c r="N16" s="3"/>
      <c r="O16" s="3"/>
      <c r="P16" s="3"/>
      <c r="Q16" s="3"/>
      <c r="R16" s="3"/>
      <c r="S16" s="3"/>
      <c r="T16" s="3"/>
      <c r="U16" s="3"/>
      <c r="V16" s="3"/>
      <c r="W16" s="53"/>
      <c r="X16" s="53"/>
      <c r="Y16" s="53"/>
      <c r="Z16" s="53"/>
      <c r="AA16" s="53"/>
      <c r="AB16" s="53"/>
      <c r="AC16" s="53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322">
        <v>734</v>
      </c>
      <c r="AW16" s="322"/>
      <c r="AX16" s="3" t="s">
        <v>1852</v>
      </c>
      <c r="AY16" s="3"/>
      <c r="AZ16" s="3"/>
      <c r="BA16" s="31"/>
      <c r="BB16" s="8">
        <f t="shared" si="0"/>
        <v>734</v>
      </c>
      <c r="BC16" s="199"/>
      <c r="BD16" s="123"/>
    </row>
    <row r="17" spans="1:56" ht="14.25" customHeight="1" x14ac:dyDescent="0.3">
      <c r="A17" s="6">
        <v>22</v>
      </c>
      <c r="B17" s="6">
        <v>6252</v>
      </c>
      <c r="C17" s="49" t="s">
        <v>3753</v>
      </c>
      <c r="D17" s="301"/>
      <c r="E17" s="302"/>
      <c r="F17" s="302"/>
      <c r="G17" s="302"/>
      <c r="H17" s="302"/>
      <c r="I17" s="302"/>
      <c r="J17" s="302"/>
      <c r="K17" s="302"/>
      <c r="L17" s="303"/>
      <c r="M17" s="5" t="s">
        <v>3752</v>
      </c>
      <c r="N17" s="3"/>
      <c r="O17" s="3"/>
      <c r="P17" s="3"/>
      <c r="Q17" s="3"/>
      <c r="R17" s="3"/>
      <c r="S17" s="3"/>
      <c r="T17" s="3"/>
      <c r="U17" s="3"/>
      <c r="V17" s="3"/>
      <c r="W17" s="53"/>
      <c r="X17" s="53"/>
      <c r="Y17" s="53"/>
      <c r="Z17" s="53"/>
      <c r="AA17" s="53"/>
      <c r="AB17" s="53"/>
      <c r="AC17" s="53"/>
      <c r="AD17" s="220"/>
      <c r="AE17" s="220"/>
      <c r="AF17" s="220"/>
      <c r="AG17" s="220"/>
      <c r="AH17" s="220"/>
      <c r="AI17" s="220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327">
        <v>658</v>
      </c>
      <c r="AW17" s="327"/>
      <c r="AX17" s="30" t="s">
        <v>1852</v>
      </c>
      <c r="AY17" s="30"/>
      <c r="AZ17" s="30"/>
      <c r="BA17" s="48"/>
      <c r="BB17" s="8">
        <f t="shared" si="0"/>
        <v>658</v>
      </c>
      <c r="BC17" s="199"/>
      <c r="BD17" s="123"/>
    </row>
    <row r="18" spans="1:56" ht="14.25" customHeight="1" x14ac:dyDescent="0.3">
      <c r="A18" s="6">
        <v>22</v>
      </c>
      <c r="B18" s="6">
        <v>6254</v>
      </c>
      <c r="C18" s="49" t="s">
        <v>3751</v>
      </c>
      <c r="D18" s="298" t="s">
        <v>3750</v>
      </c>
      <c r="E18" s="299"/>
      <c r="F18" s="299"/>
      <c r="G18" s="299"/>
      <c r="H18" s="299"/>
      <c r="I18" s="299"/>
      <c r="J18" s="299"/>
      <c r="K18" s="299"/>
      <c r="L18" s="300"/>
      <c r="M18" s="30" t="s">
        <v>3679</v>
      </c>
      <c r="N18" s="30"/>
      <c r="O18" s="30"/>
      <c r="P18" s="30"/>
      <c r="Q18" s="30"/>
      <c r="R18" s="30"/>
      <c r="S18" s="30"/>
      <c r="T18" s="48"/>
      <c r="U18" s="5" t="s">
        <v>3678</v>
      </c>
      <c r="V18" s="46"/>
      <c r="W18" s="46"/>
      <c r="X18" s="46"/>
      <c r="Y18" s="46"/>
      <c r="Z18" s="46"/>
      <c r="AA18" s="46"/>
      <c r="AB18" s="46"/>
      <c r="AC18" s="46"/>
      <c r="AD18" s="46"/>
      <c r="AE18" s="322">
        <v>96</v>
      </c>
      <c r="AF18" s="322"/>
      <c r="AG18" s="4" t="s">
        <v>1852</v>
      </c>
      <c r="AH18" s="107"/>
      <c r="AI18" s="146"/>
      <c r="AJ18" s="166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22"/>
      <c r="AW18" s="222"/>
      <c r="AX18" s="222"/>
      <c r="AY18" s="222"/>
      <c r="AZ18" s="165"/>
      <c r="BA18" s="223"/>
      <c r="BB18" s="218">
        <f t="shared" ref="BB18:BB49" si="1">AE18</f>
        <v>96</v>
      </c>
      <c r="BC18" s="9"/>
    </row>
    <row r="19" spans="1:56" ht="14.25" customHeight="1" x14ac:dyDescent="0.3">
      <c r="A19" s="6">
        <v>22</v>
      </c>
      <c r="B19" s="6">
        <v>6255</v>
      </c>
      <c r="C19" s="49" t="s">
        <v>3749</v>
      </c>
      <c r="D19" s="301"/>
      <c r="E19" s="302"/>
      <c r="F19" s="302"/>
      <c r="G19" s="302"/>
      <c r="H19" s="302"/>
      <c r="I19" s="302"/>
      <c r="J19" s="302"/>
      <c r="K19" s="302"/>
      <c r="L19" s="303"/>
      <c r="M19" s="114"/>
      <c r="N19" s="114"/>
      <c r="O19" s="114"/>
      <c r="P19" s="114"/>
      <c r="Q19" s="114"/>
      <c r="R19" s="114"/>
      <c r="S19" s="114"/>
      <c r="T19" s="115"/>
      <c r="U19" s="47" t="s">
        <v>3675</v>
      </c>
      <c r="V19" s="165"/>
      <c r="W19" s="165"/>
      <c r="X19" s="165"/>
      <c r="Y19" s="165"/>
      <c r="Z19" s="165"/>
      <c r="AA19" s="165"/>
      <c r="AB19" s="165"/>
      <c r="AC19" s="165"/>
      <c r="AD19" s="30"/>
      <c r="AE19" s="326">
        <v>96</v>
      </c>
      <c r="AF19" s="326"/>
      <c r="AG19" s="4" t="s">
        <v>1852</v>
      </c>
      <c r="AH19" s="4"/>
      <c r="AI19" s="4"/>
      <c r="AJ19" s="67"/>
      <c r="AK19" s="58"/>
      <c r="AL19" s="58"/>
      <c r="AM19" s="127"/>
      <c r="AN19" s="127"/>
      <c r="AO19" s="159"/>
      <c r="AP19" s="159"/>
      <c r="AQ19" s="159"/>
      <c r="AR19" s="159"/>
      <c r="AS19" s="159"/>
      <c r="AT19" s="159"/>
      <c r="AU19" s="159"/>
      <c r="AV19" s="180"/>
      <c r="AW19" s="180"/>
      <c r="AX19" s="180"/>
      <c r="AY19" s="180"/>
      <c r="AZ19" s="159"/>
      <c r="BA19" s="40"/>
      <c r="BB19" s="218">
        <f t="shared" si="1"/>
        <v>96</v>
      </c>
      <c r="BC19" s="9"/>
    </row>
    <row r="20" spans="1:56" ht="14.25" customHeight="1" x14ac:dyDescent="0.3">
      <c r="A20" s="6">
        <v>22</v>
      </c>
      <c r="B20" s="6">
        <v>6256</v>
      </c>
      <c r="C20" s="49" t="s">
        <v>3748</v>
      </c>
      <c r="D20" s="55"/>
      <c r="E20" s="54"/>
      <c r="F20" s="54"/>
      <c r="G20" s="54"/>
      <c r="H20" s="54"/>
      <c r="I20" s="119"/>
      <c r="J20" s="119"/>
      <c r="K20" s="119"/>
      <c r="L20" s="120"/>
      <c r="M20" s="114"/>
      <c r="N20" s="114"/>
      <c r="O20" s="114"/>
      <c r="P20" s="114"/>
      <c r="Q20" s="114"/>
      <c r="R20" s="114"/>
      <c r="S20" s="114"/>
      <c r="T20" s="115"/>
      <c r="U20" s="47" t="s">
        <v>3672</v>
      </c>
      <c r="V20" s="165"/>
      <c r="W20" s="165"/>
      <c r="X20" s="165"/>
      <c r="Y20" s="165"/>
      <c r="Z20" s="165"/>
      <c r="AA20" s="165"/>
      <c r="AB20" s="165"/>
      <c r="AC20" s="165"/>
      <c r="AD20" s="30"/>
      <c r="AE20" s="322">
        <v>48</v>
      </c>
      <c r="AF20" s="322"/>
      <c r="AG20" s="4" t="s">
        <v>1852</v>
      </c>
      <c r="AH20" s="4"/>
      <c r="AI20" s="4"/>
      <c r="AJ20" s="67"/>
      <c r="AK20" s="58"/>
      <c r="AL20" s="58"/>
      <c r="AM20" s="127"/>
      <c r="AN20" s="127"/>
      <c r="AO20" s="159"/>
      <c r="AP20" s="159"/>
      <c r="AQ20" s="159"/>
      <c r="AR20" s="159"/>
      <c r="AS20" s="159"/>
      <c r="AT20" s="159"/>
      <c r="AU20" s="159"/>
      <c r="AV20" s="180"/>
      <c r="AW20" s="180"/>
      <c r="AX20" s="180"/>
      <c r="AY20" s="180"/>
      <c r="AZ20" s="159"/>
      <c r="BA20" s="40"/>
      <c r="BB20" s="218">
        <f t="shared" si="1"/>
        <v>48</v>
      </c>
      <c r="BC20" s="9"/>
    </row>
    <row r="21" spans="1:56" ht="14.25" customHeight="1" x14ac:dyDescent="0.3">
      <c r="A21" s="6">
        <v>22</v>
      </c>
      <c r="B21" s="6">
        <v>6257</v>
      </c>
      <c r="C21" s="49" t="s">
        <v>3747</v>
      </c>
      <c r="D21" s="55"/>
      <c r="E21" s="54"/>
      <c r="F21" s="54"/>
      <c r="G21" s="54"/>
      <c r="H21" s="54"/>
      <c r="I21" s="119"/>
      <c r="J21" s="119"/>
      <c r="K21" s="119"/>
      <c r="L21" s="120"/>
      <c r="M21" s="114"/>
      <c r="N21" s="114"/>
      <c r="O21" s="114"/>
      <c r="P21" s="114"/>
      <c r="Q21" s="114"/>
      <c r="R21" s="114"/>
      <c r="S21" s="114"/>
      <c r="T21" s="115"/>
      <c r="U21" s="47" t="s">
        <v>3669</v>
      </c>
      <c r="V21" s="165"/>
      <c r="W21" s="165"/>
      <c r="X21" s="165"/>
      <c r="Y21" s="165"/>
      <c r="Z21" s="165"/>
      <c r="AA21" s="165"/>
      <c r="AB21" s="165"/>
      <c r="AC21" s="165"/>
      <c r="AD21" s="30"/>
      <c r="AE21" s="326">
        <v>32</v>
      </c>
      <c r="AF21" s="326"/>
      <c r="AG21" s="4" t="s">
        <v>1852</v>
      </c>
      <c r="AH21" s="4"/>
      <c r="AI21" s="4"/>
      <c r="AJ21" s="67"/>
      <c r="AK21" s="58"/>
      <c r="AL21" s="58"/>
      <c r="AM21" s="127"/>
      <c r="AN21" s="127"/>
      <c r="AO21" s="159"/>
      <c r="AP21" s="159"/>
      <c r="AQ21" s="159"/>
      <c r="AR21" s="159"/>
      <c r="AS21" s="159"/>
      <c r="AT21" s="159"/>
      <c r="AU21" s="159"/>
      <c r="AV21" s="180"/>
      <c r="AW21" s="180"/>
      <c r="AX21" s="180"/>
      <c r="AY21" s="180"/>
      <c r="AZ21" s="159"/>
      <c r="BA21" s="40"/>
      <c r="BB21" s="218">
        <f t="shared" si="1"/>
        <v>32</v>
      </c>
      <c r="BC21" s="9"/>
    </row>
    <row r="22" spans="1:56" ht="14.25" customHeight="1" x14ac:dyDescent="0.3">
      <c r="A22" s="6">
        <v>22</v>
      </c>
      <c r="B22" s="6">
        <v>6258</v>
      </c>
      <c r="C22" s="49" t="s">
        <v>3746</v>
      </c>
      <c r="D22" s="55"/>
      <c r="E22" s="54"/>
      <c r="F22" s="54"/>
      <c r="G22" s="54"/>
      <c r="H22" s="54"/>
      <c r="I22" s="119"/>
      <c r="J22" s="119"/>
      <c r="K22" s="119"/>
      <c r="L22" s="120"/>
      <c r="M22" s="114"/>
      <c r="N22" s="114"/>
      <c r="O22" s="114"/>
      <c r="P22" s="114"/>
      <c r="Q22" s="114"/>
      <c r="R22" s="114"/>
      <c r="S22" s="114"/>
      <c r="T22" s="115"/>
      <c r="U22" s="47" t="s">
        <v>3667</v>
      </c>
      <c r="V22" s="165"/>
      <c r="W22" s="165"/>
      <c r="X22" s="165"/>
      <c r="Y22" s="165"/>
      <c r="Z22" s="165"/>
      <c r="AA22" s="165"/>
      <c r="AB22" s="165"/>
      <c r="AC22" s="165"/>
      <c r="AD22" s="30"/>
      <c r="AE22" s="322">
        <v>24</v>
      </c>
      <c r="AF22" s="322"/>
      <c r="AG22" s="4" t="s">
        <v>1852</v>
      </c>
      <c r="AH22" s="4"/>
      <c r="AI22" s="4"/>
      <c r="AJ22" s="67"/>
      <c r="AK22" s="58"/>
      <c r="AL22" s="58"/>
      <c r="AM22" s="127"/>
      <c r="AN22" s="127"/>
      <c r="AO22" s="159"/>
      <c r="AP22" s="159"/>
      <c r="AQ22" s="159"/>
      <c r="AR22" s="159"/>
      <c r="AS22" s="159"/>
      <c r="AT22" s="159"/>
      <c r="AU22" s="159"/>
      <c r="AV22" s="180"/>
      <c r="AW22" s="180"/>
      <c r="AX22" s="180"/>
      <c r="AY22" s="180"/>
      <c r="AZ22" s="159"/>
      <c r="BA22" s="40"/>
      <c r="BB22" s="218">
        <f t="shared" si="1"/>
        <v>24</v>
      </c>
      <c r="BC22" s="9"/>
    </row>
    <row r="23" spans="1:56" ht="14.25" customHeight="1" x14ac:dyDescent="0.3">
      <c r="A23" s="6">
        <v>22</v>
      </c>
      <c r="B23" s="6">
        <v>6259</v>
      </c>
      <c r="C23" s="49" t="s">
        <v>3745</v>
      </c>
      <c r="D23" s="173"/>
      <c r="E23" s="159"/>
      <c r="F23" s="159"/>
      <c r="G23" s="159"/>
      <c r="H23" s="1"/>
      <c r="I23" s="1"/>
      <c r="J23" s="1"/>
      <c r="K23" s="1"/>
      <c r="L23" s="40"/>
      <c r="M23" s="1"/>
      <c r="S23" s="221"/>
      <c r="T23" s="221"/>
      <c r="U23" s="5" t="s">
        <v>2447</v>
      </c>
      <c r="V23" s="213"/>
      <c r="W23" s="220"/>
      <c r="X23" s="220"/>
      <c r="Y23" s="220"/>
      <c r="Z23" s="220"/>
      <c r="AA23" s="220"/>
      <c r="AB23" s="220"/>
      <c r="AC23" s="220"/>
      <c r="AD23" s="220"/>
      <c r="AE23" s="326">
        <v>19</v>
      </c>
      <c r="AF23" s="326"/>
      <c r="AG23" s="3" t="s">
        <v>1852</v>
      </c>
      <c r="AH23" s="3"/>
      <c r="AI23" s="3"/>
      <c r="AJ23" s="219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59"/>
      <c r="BA23" s="40"/>
      <c r="BB23" s="218">
        <f t="shared" si="1"/>
        <v>19</v>
      </c>
      <c r="BC23" s="199"/>
    </row>
    <row r="24" spans="1:56" ht="14.25" customHeight="1" x14ac:dyDescent="0.3">
      <c r="A24" s="6">
        <v>22</v>
      </c>
      <c r="B24" s="6">
        <v>6260</v>
      </c>
      <c r="C24" s="49" t="s">
        <v>3744</v>
      </c>
      <c r="D24" s="173"/>
      <c r="E24" s="159"/>
      <c r="F24" s="159"/>
      <c r="G24" s="159"/>
      <c r="H24" s="1"/>
      <c r="I24" s="1"/>
      <c r="J24" s="1"/>
      <c r="K24" s="1"/>
      <c r="L24" s="40"/>
      <c r="M24" s="1"/>
      <c r="S24" s="221"/>
      <c r="T24" s="221"/>
      <c r="U24" s="5" t="s">
        <v>2431</v>
      </c>
      <c r="V24" s="213"/>
      <c r="W24" s="220"/>
      <c r="X24" s="220"/>
      <c r="Y24" s="220"/>
      <c r="Z24" s="220"/>
      <c r="AA24" s="220"/>
      <c r="AB24" s="220"/>
      <c r="AC24" s="220"/>
      <c r="AD24" s="220"/>
      <c r="AE24" s="322">
        <v>16</v>
      </c>
      <c r="AF24" s="322"/>
      <c r="AG24" s="3" t="s">
        <v>1852</v>
      </c>
      <c r="AH24" s="3"/>
      <c r="AI24" s="3"/>
      <c r="AJ24" s="219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59"/>
      <c r="BA24" s="40"/>
      <c r="BB24" s="218">
        <f t="shared" si="1"/>
        <v>16</v>
      </c>
      <c r="BC24" s="199"/>
    </row>
    <row r="25" spans="1:56" ht="14.25" customHeight="1" x14ac:dyDescent="0.3">
      <c r="A25" s="6">
        <v>22</v>
      </c>
      <c r="B25" s="6">
        <v>6261</v>
      </c>
      <c r="C25" s="49" t="s">
        <v>3743</v>
      </c>
      <c r="D25" s="173"/>
      <c r="E25" s="159"/>
      <c r="F25" s="159"/>
      <c r="G25" s="159"/>
      <c r="H25" s="1"/>
      <c r="I25" s="1"/>
      <c r="J25" s="1"/>
      <c r="K25" s="1"/>
      <c r="L25" s="40"/>
      <c r="M25" s="1"/>
      <c r="S25" s="221"/>
      <c r="T25" s="221"/>
      <c r="U25" s="5" t="s">
        <v>2418</v>
      </c>
      <c r="V25" s="213"/>
      <c r="W25" s="220"/>
      <c r="X25" s="220"/>
      <c r="Y25" s="220"/>
      <c r="Z25" s="220"/>
      <c r="AA25" s="220"/>
      <c r="AB25" s="220"/>
      <c r="AC25" s="220"/>
      <c r="AD25" s="220"/>
      <c r="AE25" s="322">
        <v>14</v>
      </c>
      <c r="AF25" s="322"/>
      <c r="AG25" s="3" t="s">
        <v>1852</v>
      </c>
      <c r="AH25" s="3"/>
      <c r="AI25" s="3"/>
      <c r="AJ25" s="219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59"/>
      <c r="BA25" s="40"/>
      <c r="BB25" s="218">
        <f t="shared" si="1"/>
        <v>14</v>
      </c>
      <c r="BC25" s="199"/>
    </row>
    <row r="26" spans="1:56" ht="14.25" customHeight="1" x14ac:dyDescent="0.3">
      <c r="A26" s="6">
        <v>22</v>
      </c>
      <c r="B26" s="6">
        <v>6262</v>
      </c>
      <c r="C26" s="49" t="s">
        <v>3742</v>
      </c>
      <c r="D26" s="173"/>
      <c r="E26" s="159"/>
      <c r="F26" s="159"/>
      <c r="G26" s="159"/>
      <c r="H26" s="1"/>
      <c r="I26" s="1"/>
      <c r="J26" s="1"/>
      <c r="K26" s="1"/>
      <c r="L26" s="40"/>
      <c r="M26" s="1"/>
      <c r="S26" s="221"/>
      <c r="T26" s="221"/>
      <c r="U26" s="5" t="s">
        <v>2405</v>
      </c>
      <c r="V26" s="213"/>
      <c r="W26" s="220"/>
      <c r="X26" s="220"/>
      <c r="Y26" s="220"/>
      <c r="Z26" s="220"/>
      <c r="AA26" s="220"/>
      <c r="AB26" s="220"/>
      <c r="AC26" s="220"/>
      <c r="AD26" s="220"/>
      <c r="AE26" s="326">
        <v>12</v>
      </c>
      <c r="AF26" s="326"/>
      <c r="AG26" s="3" t="s">
        <v>1852</v>
      </c>
      <c r="AH26" s="3"/>
      <c r="AI26" s="3"/>
      <c r="AJ26" s="219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59"/>
      <c r="BA26" s="40"/>
      <c r="BB26" s="218">
        <f t="shared" si="1"/>
        <v>12</v>
      </c>
      <c r="BC26" s="199"/>
    </row>
    <row r="27" spans="1:56" ht="14.25" customHeight="1" x14ac:dyDescent="0.3">
      <c r="A27" s="6">
        <v>22</v>
      </c>
      <c r="B27" s="6">
        <v>6263</v>
      </c>
      <c r="C27" s="49" t="s">
        <v>3741</v>
      </c>
      <c r="D27" s="173"/>
      <c r="E27" s="159"/>
      <c r="F27" s="159"/>
      <c r="G27" s="159"/>
      <c r="H27" s="1"/>
      <c r="I27" s="1"/>
      <c r="J27" s="1"/>
      <c r="K27" s="1"/>
      <c r="L27" s="40"/>
      <c r="M27" s="1"/>
      <c r="S27" s="221"/>
      <c r="T27" s="221"/>
      <c r="U27" s="5" t="s">
        <v>2392</v>
      </c>
      <c r="V27" s="213"/>
      <c r="W27" s="220"/>
      <c r="X27" s="220"/>
      <c r="Y27" s="220"/>
      <c r="Z27" s="220"/>
      <c r="AA27" s="220"/>
      <c r="AB27" s="220"/>
      <c r="AC27" s="220"/>
      <c r="AD27" s="220"/>
      <c r="AE27" s="322">
        <v>10</v>
      </c>
      <c r="AF27" s="322"/>
      <c r="AG27" s="3" t="s">
        <v>1852</v>
      </c>
      <c r="AH27" s="3"/>
      <c r="AI27" s="3"/>
      <c r="AJ27" s="219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59"/>
      <c r="BA27" s="40"/>
      <c r="BB27" s="218">
        <f t="shared" si="1"/>
        <v>10</v>
      </c>
      <c r="BC27" s="199"/>
    </row>
    <row r="28" spans="1:56" ht="14.25" customHeight="1" x14ac:dyDescent="0.3">
      <c r="A28" s="6">
        <v>22</v>
      </c>
      <c r="B28" s="6">
        <v>6264</v>
      </c>
      <c r="C28" s="49" t="s">
        <v>3740</v>
      </c>
      <c r="D28" s="41"/>
      <c r="E28" s="159"/>
      <c r="F28" s="159"/>
      <c r="G28" s="159"/>
      <c r="H28" s="1"/>
      <c r="I28" s="1"/>
      <c r="J28" s="1"/>
      <c r="K28" s="1"/>
      <c r="L28" s="40"/>
      <c r="M28" s="1"/>
      <c r="S28" s="221"/>
      <c r="T28" s="221"/>
      <c r="U28" s="5" t="s">
        <v>2379</v>
      </c>
      <c r="V28" s="213"/>
      <c r="W28" s="220"/>
      <c r="X28" s="220"/>
      <c r="Y28" s="220"/>
      <c r="Z28" s="220"/>
      <c r="AA28" s="220"/>
      <c r="AB28" s="220"/>
      <c r="AC28" s="220"/>
      <c r="AD28" s="220"/>
      <c r="AE28" s="326">
        <v>9</v>
      </c>
      <c r="AF28" s="326"/>
      <c r="AG28" s="3" t="s">
        <v>1852</v>
      </c>
      <c r="AH28" s="3"/>
      <c r="AI28" s="3"/>
      <c r="AJ28" s="219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59"/>
      <c r="BA28" s="40"/>
      <c r="BB28" s="218">
        <f t="shared" si="1"/>
        <v>9</v>
      </c>
      <c r="BC28" s="199"/>
    </row>
    <row r="29" spans="1:56" ht="14.25" customHeight="1" x14ac:dyDescent="0.3">
      <c r="A29" s="6">
        <v>22</v>
      </c>
      <c r="B29" s="6">
        <v>6265</v>
      </c>
      <c r="C29" s="49" t="s">
        <v>3739</v>
      </c>
      <c r="D29" s="41"/>
      <c r="E29" s="159"/>
      <c r="F29" s="159"/>
      <c r="G29" s="159"/>
      <c r="H29" s="1"/>
      <c r="I29" s="1"/>
      <c r="J29" s="1"/>
      <c r="K29" s="1"/>
      <c r="L29" s="40"/>
      <c r="M29" s="1"/>
      <c r="S29" s="221"/>
      <c r="T29" s="221"/>
      <c r="U29" s="5" t="s">
        <v>2366</v>
      </c>
      <c r="V29" s="213"/>
      <c r="W29" s="220"/>
      <c r="X29" s="220"/>
      <c r="Y29" s="220"/>
      <c r="Z29" s="220"/>
      <c r="AA29" s="220"/>
      <c r="AB29" s="220"/>
      <c r="AC29" s="220"/>
      <c r="AD29" s="220"/>
      <c r="AE29" s="322">
        <v>8</v>
      </c>
      <c r="AF29" s="322"/>
      <c r="AG29" s="3" t="s">
        <v>1852</v>
      </c>
      <c r="AH29" s="3"/>
      <c r="AI29" s="3"/>
      <c r="AJ29" s="219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59"/>
      <c r="BA29" s="40"/>
      <c r="BB29" s="218">
        <f t="shared" si="1"/>
        <v>8</v>
      </c>
      <c r="BC29" s="199"/>
    </row>
    <row r="30" spans="1:56" ht="14.25" customHeight="1" x14ac:dyDescent="0.3">
      <c r="A30" s="6">
        <v>22</v>
      </c>
      <c r="B30" s="6">
        <v>6266</v>
      </c>
      <c r="C30" s="49" t="s">
        <v>3738</v>
      </c>
      <c r="D30" s="41"/>
      <c r="E30" s="159"/>
      <c r="F30" s="159"/>
      <c r="G30" s="159"/>
      <c r="H30" s="1"/>
      <c r="I30" s="1"/>
      <c r="J30" s="1"/>
      <c r="K30" s="1"/>
      <c r="L30" s="40"/>
      <c r="M30" s="1"/>
      <c r="S30" s="221"/>
      <c r="T30" s="221"/>
      <c r="U30" s="5" t="s">
        <v>2353</v>
      </c>
      <c r="V30" s="213"/>
      <c r="W30" s="220"/>
      <c r="X30" s="220"/>
      <c r="Y30" s="220"/>
      <c r="Z30" s="220"/>
      <c r="AA30" s="220"/>
      <c r="AB30" s="220"/>
      <c r="AC30" s="220"/>
      <c r="AD30" s="220"/>
      <c r="AE30" s="326">
        <v>8</v>
      </c>
      <c r="AF30" s="326"/>
      <c r="AG30" s="3" t="s">
        <v>1852</v>
      </c>
      <c r="AH30" s="3"/>
      <c r="AI30" s="3"/>
      <c r="AJ30" s="219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59"/>
      <c r="BA30" s="40"/>
      <c r="BB30" s="218">
        <f t="shared" si="1"/>
        <v>8</v>
      </c>
      <c r="BC30" s="199"/>
    </row>
    <row r="31" spans="1:56" ht="14.25" customHeight="1" x14ac:dyDescent="0.3">
      <c r="A31" s="6">
        <v>22</v>
      </c>
      <c r="B31" s="6">
        <v>6267</v>
      </c>
      <c r="C31" s="49" t="s">
        <v>3737</v>
      </c>
      <c r="D31" s="41"/>
      <c r="E31" s="159"/>
      <c r="F31" s="159"/>
      <c r="G31" s="159"/>
      <c r="H31" s="1"/>
      <c r="I31" s="1"/>
      <c r="J31" s="1"/>
      <c r="K31" s="1"/>
      <c r="L31" s="40"/>
      <c r="M31" s="1"/>
      <c r="S31" s="221"/>
      <c r="T31" s="221"/>
      <c r="U31" s="5" t="s">
        <v>2340</v>
      </c>
      <c r="V31" s="213"/>
      <c r="W31" s="220"/>
      <c r="X31" s="220"/>
      <c r="Y31" s="220"/>
      <c r="Z31" s="220"/>
      <c r="AA31" s="220"/>
      <c r="AB31" s="220"/>
      <c r="AC31" s="220"/>
      <c r="AD31" s="220"/>
      <c r="AE31" s="322">
        <v>8</v>
      </c>
      <c r="AF31" s="322"/>
      <c r="AG31" s="3" t="s">
        <v>1852</v>
      </c>
      <c r="AH31" s="3"/>
      <c r="AI31" s="3"/>
      <c r="AJ31" s="219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59"/>
      <c r="BA31" s="40"/>
      <c r="BB31" s="218">
        <f t="shared" si="1"/>
        <v>8</v>
      </c>
      <c r="BC31" s="199"/>
    </row>
    <row r="32" spans="1:56" ht="14.25" customHeight="1" x14ac:dyDescent="0.3">
      <c r="A32" s="6">
        <v>22</v>
      </c>
      <c r="B32" s="6">
        <v>6268</v>
      </c>
      <c r="C32" s="49" t="s">
        <v>3736</v>
      </c>
      <c r="D32" s="41"/>
      <c r="E32" s="159"/>
      <c r="F32" s="159"/>
      <c r="G32" s="159"/>
      <c r="H32" s="1"/>
      <c r="I32" s="1"/>
      <c r="J32" s="1"/>
      <c r="K32" s="1"/>
      <c r="L32" s="40"/>
      <c r="M32" s="1"/>
      <c r="S32" s="221"/>
      <c r="T32" s="221"/>
      <c r="U32" s="5" t="s">
        <v>2327</v>
      </c>
      <c r="V32" s="213"/>
      <c r="W32" s="220"/>
      <c r="X32" s="220"/>
      <c r="Y32" s="220"/>
      <c r="Z32" s="220"/>
      <c r="AA32" s="220"/>
      <c r="AB32" s="220"/>
      <c r="AC32" s="220"/>
      <c r="AD32" s="220"/>
      <c r="AE32" s="326">
        <v>7</v>
      </c>
      <c r="AF32" s="326"/>
      <c r="AG32" s="3" t="s">
        <v>1852</v>
      </c>
      <c r="AH32" s="3"/>
      <c r="AI32" s="3"/>
      <c r="AJ32" s="219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59"/>
      <c r="BA32" s="40"/>
      <c r="BB32" s="218">
        <f t="shared" si="1"/>
        <v>7</v>
      </c>
      <c r="BC32" s="199"/>
    </row>
    <row r="33" spans="1:55" ht="14.25" customHeight="1" x14ac:dyDescent="0.3">
      <c r="A33" s="6">
        <v>22</v>
      </c>
      <c r="B33" s="6">
        <v>6269</v>
      </c>
      <c r="C33" s="49" t="s">
        <v>3735</v>
      </c>
      <c r="D33" s="41"/>
      <c r="E33" s="159"/>
      <c r="F33" s="159"/>
      <c r="G33" s="159"/>
      <c r="H33" s="1"/>
      <c r="I33" s="1"/>
      <c r="J33" s="1"/>
      <c r="K33" s="1"/>
      <c r="L33" s="40"/>
      <c r="M33" s="1"/>
      <c r="S33" s="221"/>
      <c r="T33" s="221"/>
      <c r="U33" s="5" t="s">
        <v>2314</v>
      </c>
      <c r="V33" s="213"/>
      <c r="W33" s="220"/>
      <c r="X33" s="220"/>
      <c r="Y33" s="220"/>
      <c r="Z33" s="220"/>
      <c r="AA33" s="220"/>
      <c r="AB33" s="220"/>
      <c r="AC33" s="220"/>
      <c r="AD33" s="220"/>
      <c r="AE33" s="322">
        <v>7</v>
      </c>
      <c r="AF33" s="322"/>
      <c r="AG33" s="3" t="s">
        <v>1852</v>
      </c>
      <c r="AH33" s="3"/>
      <c r="AI33" s="3"/>
      <c r="AJ33" s="219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59"/>
      <c r="BA33" s="40"/>
      <c r="BB33" s="218">
        <f t="shared" si="1"/>
        <v>7</v>
      </c>
      <c r="BC33" s="199"/>
    </row>
    <row r="34" spans="1:55" ht="14.25" customHeight="1" x14ac:dyDescent="0.3">
      <c r="A34" s="6">
        <v>22</v>
      </c>
      <c r="B34" s="6">
        <v>6270</v>
      </c>
      <c r="C34" s="49" t="s">
        <v>3734</v>
      </c>
      <c r="D34" s="41"/>
      <c r="E34" s="159"/>
      <c r="F34" s="159"/>
      <c r="G34" s="159"/>
      <c r="H34" s="1"/>
      <c r="I34" s="1"/>
      <c r="J34" s="1"/>
      <c r="K34" s="1"/>
      <c r="L34" s="40"/>
      <c r="M34" s="1"/>
      <c r="S34" s="221"/>
      <c r="T34" s="221"/>
      <c r="U34" s="5" t="s">
        <v>2301</v>
      </c>
      <c r="V34" s="213"/>
      <c r="W34" s="220"/>
      <c r="X34" s="220"/>
      <c r="Y34" s="220"/>
      <c r="Z34" s="220"/>
      <c r="AA34" s="220"/>
      <c r="AB34" s="220"/>
      <c r="AC34" s="220"/>
      <c r="AD34" s="220"/>
      <c r="AE34" s="322">
        <v>6</v>
      </c>
      <c r="AF34" s="322"/>
      <c r="AG34" s="3" t="s">
        <v>1852</v>
      </c>
      <c r="AH34" s="3"/>
      <c r="AI34" s="3"/>
      <c r="AJ34" s="219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59"/>
      <c r="BA34" s="40"/>
      <c r="BB34" s="218">
        <f t="shared" si="1"/>
        <v>6</v>
      </c>
      <c r="BC34" s="199"/>
    </row>
    <row r="35" spans="1:55" ht="14.25" customHeight="1" x14ac:dyDescent="0.3">
      <c r="A35" s="6">
        <v>22</v>
      </c>
      <c r="B35" s="6">
        <v>6271</v>
      </c>
      <c r="C35" s="49" t="s">
        <v>3733</v>
      </c>
      <c r="D35" s="41"/>
      <c r="E35" s="159"/>
      <c r="F35" s="159"/>
      <c r="G35" s="159"/>
      <c r="H35" s="1"/>
      <c r="I35" s="1"/>
      <c r="J35" s="1"/>
      <c r="K35" s="1"/>
      <c r="L35" s="40"/>
      <c r="M35" s="1"/>
      <c r="S35" s="221"/>
      <c r="T35" s="221"/>
      <c r="U35" s="5" t="s">
        <v>2288</v>
      </c>
      <c r="V35" s="213"/>
      <c r="W35" s="220"/>
      <c r="X35" s="220"/>
      <c r="Y35" s="220"/>
      <c r="Z35" s="220"/>
      <c r="AA35" s="220"/>
      <c r="AB35" s="220"/>
      <c r="AC35" s="220"/>
      <c r="AD35" s="220"/>
      <c r="AE35" s="326">
        <v>6</v>
      </c>
      <c r="AF35" s="326"/>
      <c r="AG35" s="3" t="s">
        <v>1852</v>
      </c>
      <c r="AH35" s="3"/>
      <c r="AI35" s="3"/>
      <c r="AJ35" s="219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59"/>
      <c r="BA35" s="40"/>
      <c r="BB35" s="218">
        <f t="shared" si="1"/>
        <v>6</v>
      </c>
      <c r="BC35" s="199"/>
    </row>
    <row r="36" spans="1:55" ht="14.25" customHeight="1" x14ac:dyDescent="0.3">
      <c r="A36" s="6">
        <v>22</v>
      </c>
      <c r="B36" s="6">
        <v>6272</v>
      </c>
      <c r="C36" s="49" t="s">
        <v>3732</v>
      </c>
      <c r="D36" s="41"/>
      <c r="E36" s="159"/>
      <c r="F36" s="159"/>
      <c r="G36" s="159"/>
      <c r="H36" s="1"/>
      <c r="I36" s="1"/>
      <c r="J36" s="1"/>
      <c r="K36" s="1"/>
      <c r="L36" s="40"/>
      <c r="M36" s="1"/>
      <c r="S36" s="221"/>
      <c r="T36" s="221"/>
      <c r="U36" s="5" t="s">
        <v>2275</v>
      </c>
      <c r="V36" s="213"/>
      <c r="W36" s="220"/>
      <c r="X36" s="220"/>
      <c r="Y36" s="220"/>
      <c r="Z36" s="220"/>
      <c r="AA36" s="220"/>
      <c r="AB36" s="220"/>
      <c r="AC36" s="220"/>
      <c r="AD36" s="220"/>
      <c r="AE36" s="322">
        <v>6</v>
      </c>
      <c r="AF36" s="322"/>
      <c r="AG36" s="3" t="s">
        <v>1852</v>
      </c>
      <c r="AH36" s="3"/>
      <c r="AI36" s="3"/>
      <c r="AJ36" s="219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59"/>
      <c r="BA36" s="40"/>
      <c r="BB36" s="218">
        <f t="shared" si="1"/>
        <v>6</v>
      </c>
      <c r="BC36" s="199"/>
    </row>
    <row r="37" spans="1:55" ht="14.25" customHeight="1" x14ac:dyDescent="0.3">
      <c r="A37" s="6">
        <v>22</v>
      </c>
      <c r="B37" s="6">
        <v>6273</v>
      </c>
      <c r="C37" s="49" t="s">
        <v>3731</v>
      </c>
      <c r="D37" s="41"/>
      <c r="E37" s="159"/>
      <c r="F37" s="159"/>
      <c r="G37" s="159"/>
      <c r="H37" s="1"/>
      <c r="I37" s="1"/>
      <c r="J37" s="1"/>
      <c r="K37" s="1"/>
      <c r="L37" s="40"/>
      <c r="M37" s="1"/>
      <c r="S37" s="221"/>
      <c r="T37" s="221"/>
      <c r="U37" s="5" t="s">
        <v>2262</v>
      </c>
      <c r="V37" s="213"/>
      <c r="W37" s="220"/>
      <c r="X37" s="220"/>
      <c r="Y37" s="220"/>
      <c r="Z37" s="220"/>
      <c r="AA37" s="220"/>
      <c r="AB37" s="220"/>
      <c r="AC37" s="220"/>
      <c r="AD37" s="220"/>
      <c r="AE37" s="326">
        <v>5</v>
      </c>
      <c r="AF37" s="326"/>
      <c r="AG37" s="3" t="s">
        <v>1852</v>
      </c>
      <c r="AH37" s="3"/>
      <c r="AI37" s="3"/>
      <c r="AJ37" s="219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59"/>
      <c r="BA37" s="40"/>
      <c r="BB37" s="218">
        <f t="shared" si="1"/>
        <v>5</v>
      </c>
      <c r="BC37" s="199"/>
    </row>
    <row r="38" spans="1:55" ht="14.25" customHeight="1" x14ac:dyDescent="0.3">
      <c r="A38" s="6">
        <v>22</v>
      </c>
      <c r="B38" s="6">
        <v>6274</v>
      </c>
      <c r="C38" s="49" t="s">
        <v>3730</v>
      </c>
      <c r="D38" s="41"/>
      <c r="E38" s="159"/>
      <c r="F38" s="159"/>
      <c r="G38" s="159"/>
      <c r="H38" s="1"/>
      <c r="I38" s="1"/>
      <c r="J38" s="1"/>
      <c r="K38" s="1"/>
      <c r="L38" s="40"/>
      <c r="M38" s="1"/>
      <c r="S38" s="221"/>
      <c r="T38" s="221"/>
      <c r="U38" s="5" t="s">
        <v>2246</v>
      </c>
      <c r="V38" s="213"/>
      <c r="W38" s="220"/>
      <c r="X38" s="220"/>
      <c r="Y38" s="220"/>
      <c r="Z38" s="220"/>
      <c r="AA38" s="220"/>
      <c r="AB38" s="220"/>
      <c r="AC38" s="220"/>
      <c r="AD38" s="220"/>
      <c r="AE38" s="322">
        <v>5</v>
      </c>
      <c r="AF38" s="322"/>
      <c r="AG38" s="3" t="s">
        <v>1852</v>
      </c>
      <c r="AH38" s="3"/>
      <c r="AI38" s="3"/>
      <c r="AJ38" s="219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59"/>
      <c r="BA38" s="40"/>
      <c r="BB38" s="218">
        <f t="shared" si="1"/>
        <v>5</v>
      </c>
      <c r="BC38" s="199"/>
    </row>
    <row r="39" spans="1:55" ht="14.25" customHeight="1" x14ac:dyDescent="0.3">
      <c r="A39" s="6">
        <v>22</v>
      </c>
      <c r="B39" s="6">
        <v>6275</v>
      </c>
      <c r="C39" s="49" t="s">
        <v>3729</v>
      </c>
      <c r="D39" s="41"/>
      <c r="E39" s="159"/>
      <c r="F39" s="159"/>
      <c r="G39" s="159"/>
      <c r="H39" s="1"/>
      <c r="I39" s="1"/>
      <c r="J39" s="1"/>
      <c r="K39" s="1"/>
      <c r="L39" s="40"/>
      <c r="M39" s="30" t="s">
        <v>3649</v>
      </c>
      <c r="N39" s="30"/>
      <c r="O39" s="30"/>
      <c r="P39" s="30"/>
      <c r="Q39" s="30"/>
      <c r="R39" s="30"/>
      <c r="S39" s="165"/>
      <c r="T39" s="175"/>
      <c r="U39" s="47" t="s">
        <v>2890</v>
      </c>
      <c r="V39" s="165"/>
      <c r="W39" s="222"/>
      <c r="X39" s="222"/>
      <c r="Y39" s="222"/>
      <c r="Z39" s="222"/>
      <c r="AA39" s="222"/>
      <c r="AB39" s="222"/>
      <c r="AC39" s="222"/>
      <c r="AD39" s="222"/>
      <c r="AE39" s="326">
        <v>24</v>
      </c>
      <c r="AF39" s="326"/>
      <c r="AG39" s="3" t="s">
        <v>1852</v>
      </c>
      <c r="AH39" s="3"/>
      <c r="AI39" s="3"/>
      <c r="AJ39" s="219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59"/>
      <c r="BA39" s="40"/>
      <c r="BB39" s="218">
        <f t="shared" si="1"/>
        <v>24</v>
      </c>
      <c r="BC39" s="199"/>
    </row>
    <row r="40" spans="1:55" ht="14.25" customHeight="1" x14ac:dyDescent="0.3">
      <c r="A40" s="6">
        <v>22</v>
      </c>
      <c r="B40" s="6">
        <v>6276</v>
      </c>
      <c r="C40" s="49" t="s">
        <v>3728</v>
      </c>
      <c r="D40" s="41"/>
      <c r="E40" s="159"/>
      <c r="F40" s="159"/>
      <c r="G40" s="159"/>
      <c r="H40" s="1"/>
      <c r="I40" s="1"/>
      <c r="J40" s="1"/>
      <c r="K40" s="1"/>
      <c r="L40" s="40"/>
      <c r="M40" s="1"/>
      <c r="N40" s="1"/>
      <c r="O40" s="1"/>
      <c r="P40" s="1"/>
      <c r="Q40" s="1"/>
      <c r="R40" s="1"/>
      <c r="S40" s="159"/>
      <c r="T40" s="159"/>
      <c r="U40" s="5" t="s">
        <v>2876</v>
      </c>
      <c r="V40" s="165"/>
      <c r="W40" s="222"/>
      <c r="X40" s="222"/>
      <c r="Y40" s="222"/>
      <c r="Z40" s="222"/>
      <c r="AA40" s="222"/>
      <c r="AB40" s="222"/>
      <c r="AC40" s="222"/>
      <c r="AD40" s="222"/>
      <c r="AE40" s="322">
        <v>24</v>
      </c>
      <c r="AF40" s="322"/>
      <c r="AG40" s="3" t="s">
        <v>1852</v>
      </c>
      <c r="AH40" s="3"/>
      <c r="AI40" s="3"/>
      <c r="AJ40" s="219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59"/>
      <c r="BA40" s="40"/>
      <c r="BB40" s="218">
        <f t="shared" si="1"/>
        <v>24</v>
      </c>
      <c r="BC40" s="199"/>
    </row>
    <row r="41" spans="1:55" ht="14.25" customHeight="1" x14ac:dyDescent="0.3">
      <c r="A41" s="6">
        <v>22</v>
      </c>
      <c r="B41" s="6">
        <v>6277</v>
      </c>
      <c r="C41" s="49" t="s">
        <v>3727</v>
      </c>
      <c r="D41" s="41"/>
      <c r="E41" s="159"/>
      <c r="F41" s="159"/>
      <c r="G41" s="159"/>
      <c r="H41" s="1"/>
      <c r="I41" s="1"/>
      <c r="J41" s="1"/>
      <c r="K41" s="1"/>
      <c r="L41" s="40"/>
      <c r="M41" s="1"/>
      <c r="S41" s="221"/>
      <c r="T41" s="221"/>
      <c r="U41" s="5" t="s">
        <v>2863</v>
      </c>
      <c r="V41" s="213"/>
      <c r="W41" s="220"/>
      <c r="X41" s="220"/>
      <c r="Y41" s="220"/>
      <c r="Z41" s="220"/>
      <c r="AA41" s="220"/>
      <c r="AB41" s="220"/>
      <c r="AC41" s="220"/>
      <c r="AD41" s="220"/>
      <c r="AE41" s="326">
        <v>19</v>
      </c>
      <c r="AF41" s="326"/>
      <c r="AG41" s="3" t="s">
        <v>1852</v>
      </c>
      <c r="AH41" s="3"/>
      <c r="AI41" s="3"/>
      <c r="AJ41" s="219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59"/>
      <c r="BA41" s="40"/>
      <c r="BB41" s="218">
        <f t="shared" si="1"/>
        <v>19</v>
      </c>
      <c r="BC41" s="199"/>
    </row>
    <row r="42" spans="1:55" ht="14.25" customHeight="1" x14ac:dyDescent="0.3">
      <c r="A42" s="6">
        <v>22</v>
      </c>
      <c r="B42" s="6">
        <v>6278</v>
      </c>
      <c r="C42" s="49" t="s">
        <v>3726</v>
      </c>
      <c r="D42" s="41"/>
      <c r="E42" s="159"/>
      <c r="F42" s="159"/>
      <c r="G42" s="159"/>
      <c r="H42" s="1"/>
      <c r="I42" s="1"/>
      <c r="J42" s="1"/>
      <c r="K42" s="1"/>
      <c r="L42" s="40"/>
      <c r="M42" s="1"/>
      <c r="S42" s="221"/>
      <c r="T42" s="221"/>
      <c r="U42" s="5" t="s">
        <v>2850</v>
      </c>
      <c r="V42" s="213"/>
      <c r="W42" s="220"/>
      <c r="X42" s="220"/>
      <c r="Y42" s="220"/>
      <c r="Z42" s="220"/>
      <c r="AA42" s="220"/>
      <c r="AB42" s="220"/>
      <c r="AC42" s="220"/>
      <c r="AD42" s="220"/>
      <c r="AE42" s="322">
        <v>16</v>
      </c>
      <c r="AF42" s="322"/>
      <c r="AG42" s="3" t="s">
        <v>1852</v>
      </c>
      <c r="AH42" s="3"/>
      <c r="AI42" s="3"/>
      <c r="AJ42" s="219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59"/>
      <c r="BA42" s="40"/>
      <c r="BB42" s="218">
        <f t="shared" si="1"/>
        <v>16</v>
      </c>
      <c r="BC42" s="199"/>
    </row>
    <row r="43" spans="1:55" ht="14.25" customHeight="1" x14ac:dyDescent="0.3">
      <c r="A43" s="6">
        <v>22</v>
      </c>
      <c r="B43" s="6">
        <v>6279</v>
      </c>
      <c r="C43" s="49" t="s">
        <v>3725</v>
      </c>
      <c r="D43" s="41"/>
      <c r="E43" s="159"/>
      <c r="F43" s="159"/>
      <c r="G43" s="159"/>
      <c r="H43" s="1"/>
      <c r="I43" s="1"/>
      <c r="J43" s="1"/>
      <c r="K43" s="1"/>
      <c r="L43" s="40"/>
      <c r="M43" s="1"/>
      <c r="S43" s="221"/>
      <c r="T43" s="221"/>
      <c r="U43" s="5" t="s">
        <v>2837</v>
      </c>
      <c r="V43" s="213"/>
      <c r="W43" s="220"/>
      <c r="X43" s="220"/>
      <c r="Y43" s="220"/>
      <c r="Z43" s="220"/>
      <c r="AA43" s="220"/>
      <c r="AB43" s="220"/>
      <c r="AC43" s="220"/>
      <c r="AD43" s="220"/>
      <c r="AE43" s="322">
        <v>14</v>
      </c>
      <c r="AF43" s="322"/>
      <c r="AG43" s="3" t="s">
        <v>1852</v>
      </c>
      <c r="AH43" s="3"/>
      <c r="AI43" s="3"/>
      <c r="AJ43" s="219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59"/>
      <c r="BA43" s="40"/>
      <c r="BB43" s="218">
        <f t="shared" si="1"/>
        <v>14</v>
      </c>
      <c r="BC43" s="199"/>
    </row>
    <row r="44" spans="1:55" ht="14.25" customHeight="1" x14ac:dyDescent="0.3">
      <c r="A44" s="6">
        <v>22</v>
      </c>
      <c r="B44" s="6">
        <v>6280</v>
      </c>
      <c r="C44" s="49" t="s">
        <v>3724</v>
      </c>
      <c r="D44" s="41"/>
      <c r="E44" s="159"/>
      <c r="F44" s="159"/>
      <c r="G44" s="159"/>
      <c r="H44" s="1"/>
      <c r="I44" s="1"/>
      <c r="J44" s="1"/>
      <c r="K44" s="1"/>
      <c r="L44" s="40"/>
      <c r="M44" s="1"/>
      <c r="S44" s="221"/>
      <c r="T44" s="221"/>
      <c r="U44" s="47" t="s">
        <v>2824</v>
      </c>
      <c r="V44" s="213"/>
      <c r="W44" s="220"/>
      <c r="X44" s="220"/>
      <c r="Y44" s="220"/>
      <c r="Z44" s="220"/>
      <c r="AA44" s="220"/>
      <c r="AB44" s="220"/>
      <c r="AC44" s="220"/>
      <c r="AD44" s="220"/>
      <c r="AE44" s="326">
        <v>12</v>
      </c>
      <c r="AF44" s="326"/>
      <c r="AG44" s="3" t="s">
        <v>1852</v>
      </c>
      <c r="AH44" s="3"/>
      <c r="AI44" s="3"/>
      <c r="AJ44" s="219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59"/>
      <c r="BA44" s="40"/>
      <c r="BB44" s="218">
        <f t="shared" si="1"/>
        <v>12</v>
      </c>
      <c r="BC44" s="199"/>
    </row>
    <row r="45" spans="1:55" ht="14.25" customHeight="1" x14ac:dyDescent="0.3">
      <c r="A45" s="6">
        <v>22</v>
      </c>
      <c r="B45" s="6">
        <v>6281</v>
      </c>
      <c r="C45" s="49" t="s">
        <v>3723</v>
      </c>
      <c r="D45" s="173"/>
      <c r="E45" s="159"/>
      <c r="F45" s="159"/>
      <c r="G45" s="159"/>
      <c r="H45" s="1"/>
      <c r="I45" s="1"/>
      <c r="J45" s="1"/>
      <c r="K45" s="1"/>
      <c r="L45" s="40"/>
      <c r="M45" s="30" t="s">
        <v>3642</v>
      </c>
      <c r="N45" s="111"/>
      <c r="O45" s="111"/>
      <c r="P45" s="111"/>
      <c r="Q45" s="111"/>
      <c r="R45" s="111"/>
      <c r="S45" s="111"/>
      <c r="T45" s="112"/>
      <c r="U45" s="47" t="s">
        <v>3619</v>
      </c>
      <c r="V45" s="165"/>
      <c r="W45" s="165"/>
      <c r="X45" s="165"/>
      <c r="Y45" s="165"/>
      <c r="Z45" s="165"/>
      <c r="AA45" s="165"/>
      <c r="AB45" s="165"/>
      <c r="AC45" s="165"/>
      <c r="AD45" s="30"/>
      <c r="AE45" s="322">
        <v>96</v>
      </c>
      <c r="AF45" s="322"/>
      <c r="AG45" s="4" t="s">
        <v>1852</v>
      </c>
      <c r="AH45" s="4"/>
      <c r="AI45" s="4"/>
      <c r="AJ45" s="67"/>
      <c r="AK45" s="58"/>
      <c r="AL45" s="58"/>
      <c r="AM45" s="127"/>
      <c r="AN45" s="127"/>
      <c r="AO45" s="159"/>
      <c r="AP45" s="159"/>
      <c r="AQ45" s="159"/>
      <c r="AR45" s="159"/>
      <c r="AS45" s="159"/>
      <c r="AT45" s="159"/>
      <c r="AU45" s="159"/>
      <c r="AV45" s="180"/>
      <c r="AW45" s="180"/>
      <c r="AX45" s="180"/>
      <c r="AY45" s="180"/>
      <c r="AZ45" s="159"/>
      <c r="BA45" s="40"/>
      <c r="BB45" s="218">
        <f t="shared" si="1"/>
        <v>96</v>
      </c>
      <c r="BC45" s="9"/>
    </row>
    <row r="46" spans="1:55" ht="14.25" customHeight="1" x14ac:dyDescent="0.3">
      <c r="A46" s="6">
        <v>22</v>
      </c>
      <c r="B46" s="6">
        <v>6282</v>
      </c>
      <c r="C46" s="49" t="s">
        <v>3722</v>
      </c>
      <c r="D46" s="173"/>
      <c r="E46" s="159"/>
      <c r="F46" s="159"/>
      <c r="G46" s="159"/>
      <c r="H46" s="1"/>
      <c r="I46" s="1"/>
      <c r="J46" s="1"/>
      <c r="K46" s="1"/>
      <c r="L46" s="40"/>
      <c r="M46" s="1"/>
      <c r="N46" s="114"/>
      <c r="O46" s="114"/>
      <c r="P46" s="114"/>
      <c r="Q46" s="114"/>
      <c r="R46" s="114"/>
      <c r="S46" s="114"/>
      <c r="T46" s="115"/>
      <c r="U46" s="47" t="s">
        <v>3616</v>
      </c>
      <c r="V46" s="165"/>
      <c r="W46" s="165"/>
      <c r="X46" s="165"/>
      <c r="Y46" s="165"/>
      <c r="Z46" s="165"/>
      <c r="AA46" s="165"/>
      <c r="AB46" s="165"/>
      <c r="AC46" s="165"/>
      <c r="AD46" s="30"/>
      <c r="AE46" s="326">
        <v>96</v>
      </c>
      <c r="AF46" s="326"/>
      <c r="AG46" s="4" t="s">
        <v>1852</v>
      </c>
      <c r="AH46" s="4"/>
      <c r="AI46" s="4"/>
      <c r="AJ46" s="67"/>
      <c r="AK46" s="58"/>
      <c r="AL46" s="58"/>
      <c r="AM46" s="127"/>
      <c r="AN46" s="127"/>
      <c r="AO46" s="159"/>
      <c r="AP46" s="159"/>
      <c r="AQ46" s="159"/>
      <c r="AR46" s="159"/>
      <c r="AS46" s="159"/>
      <c r="AT46" s="159"/>
      <c r="AU46" s="159"/>
      <c r="AV46" s="180"/>
      <c r="AW46" s="180"/>
      <c r="AX46" s="180"/>
      <c r="AY46" s="180"/>
      <c r="AZ46" s="159"/>
      <c r="BA46" s="40"/>
      <c r="BB46" s="218">
        <f t="shared" si="1"/>
        <v>96</v>
      </c>
      <c r="BC46" s="9"/>
    </row>
    <row r="47" spans="1:55" ht="14.25" customHeight="1" x14ac:dyDescent="0.3">
      <c r="A47" s="6">
        <v>22</v>
      </c>
      <c r="B47" s="6">
        <v>6283</v>
      </c>
      <c r="C47" s="49" t="s">
        <v>3721</v>
      </c>
      <c r="D47" s="173"/>
      <c r="E47" s="159"/>
      <c r="F47" s="159"/>
      <c r="G47" s="159"/>
      <c r="H47" s="1"/>
      <c r="I47" s="1"/>
      <c r="J47" s="1"/>
      <c r="K47" s="1"/>
      <c r="L47" s="40"/>
      <c r="M47" s="1"/>
      <c r="N47" s="114"/>
      <c r="O47" s="114"/>
      <c r="P47" s="114"/>
      <c r="Q47" s="114"/>
      <c r="R47" s="114"/>
      <c r="S47" s="114"/>
      <c r="T47" s="115"/>
      <c r="U47" s="47" t="s">
        <v>2759</v>
      </c>
      <c r="V47" s="165"/>
      <c r="W47" s="165"/>
      <c r="X47" s="165"/>
      <c r="Y47" s="165"/>
      <c r="Z47" s="165"/>
      <c r="AA47" s="165"/>
      <c r="AB47" s="165"/>
      <c r="AC47" s="165"/>
      <c r="AD47" s="30"/>
      <c r="AE47" s="322">
        <v>96</v>
      </c>
      <c r="AF47" s="322"/>
      <c r="AG47" s="4" t="s">
        <v>1852</v>
      </c>
      <c r="AH47" s="4"/>
      <c r="AI47" s="4"/>
      <c r="AJ47" s="67"/>
      <c r="AK47" s="58"/>
      <c r="AL47" s="58"/>
      <c r="AM47" s="127"/>
      <c r="AN47" s="127"/>
      <c r="AO47" s="159"/>
      <c r="AP47" s="159"/>
      <c r="AQ47" s="159"/>
      <c r="AR47" s="159"/>
      <c r="AS47" s="159"/>
      <c r="AT47" s="159"/>
      <c r="AU47" s="159"/>
      <c r="AV47" s="180"/>
      <c r="AW47" s="180"/>
      <c r="AX47" s="180"/>
      <c r="AY47" s="180"/>
      <c r="AZ47" s="159"/>
      <c r="BA47" s="40"/>
      <c r="BB47" s="218">
        <f t="shared" si="1"/>
        <v>96</v>
      </c>
      <c r="BC47" s="9"/>
    </row>
    <row r="48" spans="1:55" ht="14.25" customHeight="1" x14ac:dyDescent="0.3">
      <c r="A48" s="6">
        <v>22</v>
      </c>
      <c r="B48" s="6">
        <v>6284</v>
      </c>
      <c r="C48" s="49" t="s">
        <v>3720</v>
      </c>
      <c r="D48" s="173"/>
      <c r="E48" s="159"/>
      <c r="F48" s="159"/>
      <c r="G48" s="159"/>
      <c r="H48" s="1"/>
      <c r="I48" s="1"/>
      <c r="J48" s="1"/>
      <c r="K48" s="1"/>
      <c r="L48" s="40"/>
      <c r="M48" s="1"/>
      <c r="N48" s="114"/>
      <c r="O48" s="114"/>
      <c r="P48" s="114"/>
      <c r="Q48" s="114"/>
      <c r="R48" s="114"/>
      <c r="S48" s="114"/>
      <c r="T48" s="115"/>
      <c r="U48" s="47" t="s">
        <v>3610</v>
      </c>
      <c r="V48" s="165"/>
      <c r="W48" s="165"/>
      <c r="X48" s="165"/>
      <c r="Y48" s="165"/>
      <c r="Z48" s="165"/>
      <c r="AA48" s="165"/>
      <c r="AB48" s="165"/>
      <c r="AC48" s="165"/>
      <c r="AD48" s="30"/>
      <c r="AE48" s="326">
        <v>48</v>
      </c>
      <c r="AF48" s="326"/>
      <c r="AG48" s="4" t="s">
        <v>1852</v>
      </c>
      <c r="AH48" s="4"/>
      <c r="AI48" s="4"/>
      <c r="AJ48" s="67"/>
      <c r="AK48" s="58"/>
      <c r="AL48" s="58"/>
      <c r="AM48" s="127"/>
      <c r="AN48" s="127"/>
      <c r="AO48" s="159"/>
      <c r="AP48" s="159"/>
      <c r="AQ48" s="159"/>
      <c r="AR48" s="159"/>
      <c r="AS48" s="159"/>
      <c r="AT48" s="159"/>
      <c r="AU48" s="159"/>
      <c r="AV48" s="180"/>
      <c r="AW48" s="180"/>
      <c r="AX48" s="180"/>
      <c r="AY48" s="180"/>
      <c r="AZ48" s="159"/>
      <c r="BA48" s="40"/>
      <c r="BB48" s="218">
        <f t="shared" si="1"/>
        <v>48</v>
      </c>
      <c r="BC48" s="9"/>
    </row>
    <row r="49" spans="1:55" ht="14.25" customHeight="1" x14ac:dyDescent="0.3">
      <c r="A49" s="6">
        <v>22</v>
      </c>
      <c r="B49" s="6">
        <v>6285</v>
      </c>
      <c r="C49" s="49" t="s">
        <v>3719</v>
      </c>
      <c r="D49" s="173"/>
      <c r="E49" s="159"/>
      <c r="F49" s="159"/>
      <c r="G49" s="159"/>
      <c r="H49" s="1"/>
      <c r="I49" s="1"/>
      <c r="J49" s="1"/>
      <c r="K49" s="1"/>
      <c r="L49" s="40"/>
      <c r="M49" s="1"/>
      <c r="N49" s="114"/>
      <c r="O49" s="114"/>
      <c r="P49" s="114"/>
      <c r="Q49" s="114"/>
      <c r="R49" s="114"/>
      <c r="S49" s="114"/>
      <c r="T49" s="115"/>
      <c r="U49" s="47" t="s">
        <v>3607</v>
      </c>
      <c r="V49" s="165"/>
      <c r="W49" s="165"/>
      <c r="X49" s="165"/>
      <c r="Y49" s="165"/>
      <c r="Z49" s="165"/>
      <c r="AA49" s="165"/>
      <c r="AB49" s="165"/>
      <c r="AC49" s="165"/>
      <c r="AD49" s="30"/>
      <c r="AE49" s="322">
        <v>48</v>
      </c>
      <c r="AF49" s="322"/>
      <c r="AG49" s="4" t="s">
        <v>1852</v>
      </c>
      <c r="AH49" s="4"/>
      <c r="AI49" s="4"/>
      <c r="AJ49" s="67"/>
      <c r="AK49" s="58"/>
      <c r="AL49" s="58"/>
      <c r="AM49" s="127"/>
      <c r="AN49" s="127"/>
      <c r="AO49" s="159"/>
      <c r="AP49" s="159"/>
      <c r="AQ49" s="159"/>
      <c r="AR49" s="159"/>
      <c r="AS49" s="159"/>
      <c r="AT49" s="159"/>
      <c r="AU49" s="159"/>
      <c r="AV49" s="180"/>
      <c r="AW49" s="180"/>
      <c r="AX49" s="180"/>
      <c r="AY49" s="180"/>
      <c r="AZ49" s="159"/>
      <c r="BA49" s="40"/>
      <c r="BB49" s="218">
        <f t="shared" si="1"/>
        <v>48</v>
      </c>
      <c r="BC49" s="9"/>
    </row>
    <row r="50" spans="1:55" ht="14.25" customHeight="1" x14ac:dyDescent="0.3">
      <c r="A50" s="6">
        <v>22</v>
      </c>
      <c r="B50" s="6">
        <v>6286</v>
      </c>
      <c r="C50" s="49" t="s">
        <v>3718</v>
      </c>
      <c r="D50" s="173"/>
      <c r="E50" s="159"/>
      <c r="F50" s="159"/>
      <c r="G50" s="159"/>
      <c r="H50" s="1"/>
      <c r="I50" s="1"/>
      <c r="J50" s="1"/>
      <c r="K50" s="1"/>
      <c r="L50" s="40"/>
      <c r="M50" s="1"/>
      <c r="N50" s="114"/>
      <c r="O50" s="114"/>
      <c r="P50" s="114"/>
      <c r="Q50" s="114"/>
      <c r="R50" s="114"/>
      <c r="S50" s="114"/>
      <c r="T50" s="115"/>
      <c r="U50" s="47" t="s">
        <v>3604</v>
      </c>
      <c r="V50" s="165"/>
      <c r="W50" s="165"/>
      <c r="X50" s="165"/>
      <c r="Y50" s="165"/>
      <c r="Z50" s="165"/>
      <c r="AA50" s="165"/>
      <c r="AB50" s="165"/>
      <c r="AC50" s="165"/>
      <c r="AD50" s="30"/>
      <c r="AE50" s="326">
        <v>32</v>
      </c>
      <c r="AF50" s="326"/>
      <c r="AG50" s="4" t="s">
        <v>1852</v>
      </c>
      <c r="AH50" s="4"/>
      <c r="AI50" s="4"/>
      <c r="AJ50" s="67"/>
      <c r="AK50" s="58"/>
      <c r="AL50" s="58"/>
      <c r="AM50" s="127"/>
      <c r="AN50" s="127"/>
      <c r="AO50" s="159"/>
      <c r="AP50" s="159"/>
      <c r="AQ50" s="159"/>
      <c r="AR50" s="159"/>
      <c r="AS50" s="159"/>
      <c r="AT50" s="159"/>
      <c r="AU50" s="159"/>
      <c r="AV50" s="180"/>
      <c r="AW50" s="180"/>
      <c r="AX50" s="180"/>
      <c r="AY50" s="180"/>
      <c r="AZ50" s="159"/>
      <c r="BA50" s="40"/>
      <c r="BB50" s="218">
        <f t="shared" ref="BB50:BB78" si="2">AE50</f>
        <v>32</v>
      </c>
      <c r="BC50" s="9"/>
    </row>
    <row r="51" spans="1:55" ht="14.25" customHeight="1" x14ac:dyDescent="0.3">
      <c r="A51" s="6">
        <v>22</v>
      </c>
      <c r="B51" s="6">
        <v>6287</v>
      </c>
      <c r="C51" s="49" t="s">
        <v>3717</v>
      </c>
      <c r="D51" s="173"/>
      <c r="E51" s="159"/>
      <c r="F51" s="159"/>
      <c r="G51" s="159"/>
      <c r="H51" s="1"/>
      <c r="I51" s="1"/>
      <c r="J51" s="1"/>
      <c r="K51" s="1"/>
      <c r="L51" s="40"/>
      <c r="M51" s="1"/>
      <c r="N51" s="114"/>
      <c r="O51" s="114"/>
      <c r="P51" s="114"/>
      <c r="Q51" s="114"/>
      <c r="R51" s="114"/>
      <c r="S51" s="114"/>
      <c r="T51" s="115"/>
      <c r="U51" s="47" t="s">
        <v>3600</v>
      </c>
      <c r="V51" s="165"/>
      <c r="W51" s="165"/>
      <c r="X51" s="165"/>
      <c r="Y51" s="165"/>
      <c r="Z51" s="165"/>
      <c r="AA51" s="165"/>
      <c r="AB51" s="165"/>
      <c r="AC51" s="165"/>
      <c r="AD51" s="30"/>
      <c r="AE51" s="322">
        <v>32</v>
      </c>
      <c r="AF51" s="322"/>
      <c r="AG51" s="4" t="s">
        <v>1852</v>
      </c>
      <c r="AH51" s="4"/>
      <c r="AI51" s="4"/>
      <c r="AJ51" s="67"/>
      <c r="AK51" s="58"/>
      <c r="AL51" s="58"/>
      <c r="AM51" s="127"/>
      <c r="AN51" s="127"/>
      <c r="AO51" s="159"/>
      <c r="AP51" s="159"/>
      <c r="AQ51" s="159"/>
      <c r="AR51" s="159"/>
      <c r="AS51" s="159"/>
      <c r="AT51" s="159"/>
      <c r="AU51" s="159"/>
      <c r="AV51" s="180"/>
      <c r="AW51" s="180"/>
      <c r="AX51" s="180"/>
      <c r="AY51" s="180"/>
      <c r="AZ51" s="159"/>
      <c r="BA51" s="40"/>
      <c r="BB51" s="218">
        <f t="shared" si="2"/>
        <v>32</v>
      </c>
      <c r="BC51" s="9"/>
    </row>
    <row r="52" spans="1:55" ht="14.25" customHeight="1" x14ac:dyDescent="0.3">
      <c r="A52" s="6">
        <v>22</v>
      </c>
      <c r="B52" s="6">
        <v>6288</v>
      </c>
      <c r="C52" s="49" t="s">
        <v>3716</v>
      </c>
      <c r="D52" s="173"/>
      <c r="E52" s="159"/>
      <c r="F52" s="159"/>
      <c r="G52" s="159"/>
      <c r="H52" s="1"/>
      <c r="I52" s="1"/>
      <c r="J52" s="1"/>
      <c r="K52" s="1"/>
      <c r="L52" s="40"/>
      <c r="M52" s="1"/>
      <c r="N52" s="114"/>
      <c r="O52" s="114"/>
      <c r="P52" s="114"/>
      <c r="Q52" s="114"/>
      <c r="R52" s="114"/>
      <c r="S52" s="114"/>
      <c r="T52" s="115"/>
      <c r="U52" s="47" t="s">
        <v>3598</v>
      </c>
      <c r="V52" s="165"/>
      <c r="W52" s="165"/>
      <c r="X52" s="165"/>
      <c r="Y52" s="165"/>
      <c r="Z52" s="165"/>
      <c r="AA52" s="165"/>
      <c r="AB52" s="165"/>
      <c r="AC52" s="165"/>
      <c r="AD52" s="30"/>
      <c r="AE52" s="322">
        <v>24</v>
      </c>
      <c r="AF52" s="322"/>
      <c r="AG52" s="4" t="s">
        <v>1852</v>
      </c>
      <c r="AH52" s="4"/>
      <c r="AI52" s="4"/>
      <c r="AJ52" s="67"/>
      <c r="AK52" s="58"/>
      <c r="AL52" s="58"/>
      <c r="AM52" s="127"/>
      <c r="AN52" s="127"/>
      <c r="AO52" s="159"/>
      <c r="AP52" s="159"/>
      <c r="AQ52" s="159"/>
      <c r="AR52" s="159"/>
      <c r="AS52" s="159"/>
      <c r="AT52" s="159"/>
      <c r="AU52" s="159"/>
      <c r="AV52" s="180"/>
      <c r="AW52" s="180"/>
      <c r="AX52" s="180"/>
      <c r="AY52" s="180"/>
      <c r="AZ52" s="159"/>
      <c r="BA52" s="40"/>
      <c r="BB52" s="218">
        <f t="shared" si="2"/>
        <v>24</v>
      </c>
      <c r="BC52" s="9"/>
    </row>
    <row r="53" spans="1:55" ht="14.25" customHeight="1" x14ac:dyDescent="0.3">
      <c r="A53" s="6">
        <v>22</v>
      </c>
      <c r="B53" s="6">
        <v>6289</v>
      </c>
      <c r="C53" s="49" t="s">
        <v>3715</v>
      </c>
      <c r="D53" s="173"/>
      <c r="E53" s="159"/>
      <c r="F53" s="159"/>
      <c r="G53" s="159"/>
      <c r="H53" s="1"/>
      <c r="I53" s="1"/>
      <c r="J53" s="1"/>
      <c r="K53" s="1"/>
      <c r="L53" s="40"/>
      <c r="M53" s="1"/>
      <c r="N53" s="114"/>
      <c r="O53" s="114"/>
      <c r="P53" s="114"/>
      <c r="Q53" s="114"/>
      <c r="R53" s="114"/>
      <c r="S53" s="114"/>
      <c r="T53" s="115"/>
      <c r="U53" s="47" t="s">
        <v>3596</v>
      </c>
      <c r="V53" s="165"/>
      <c r="W53" s="165"/>
      <c r="X53" s="165"/>
      <c r="Y53" s="165"/>
      <c r="Z53" s="165"/>
      <c r="AA53" s="165"/>
      <c r="AB53" s="165"/>
      <c r="AC53" s="165"/>
      <c r="AD53" s="30"/>
      <c r="AE53" s="326">
        <v>24</v>
      </c>
      <c r="AF53" s="326"/>
      <c r="AG53" s="4" t="s">
        <v>1852</v>
      </c>
      <c r="AH53" s="4"/>
      <c r="AI53" s="4"/>
      <c r="AJ53" s="67"/>
      <c r="AK53" s="58"/>
      <c r="AL53" s="58"/>
      <c r="AM53" s="127"/>
      <c r="AN53" s="127"/>
      <c r="AO53" s="159"/>
      <c r="AP53" s="159"/>
      <c r="AQ53" s="159"/>
      <c r="AR53" s="159"/>
      <c r="AS53" s="159"/>
      <c r="AT53" s="159"/>
      <c r="AU53" s="159"/>
      <c r="AV53" s="180"/>
      <c r="AW53" s="180"/>
      <c r="AX53" s="180"/>
      <c r="AY53" s="180"/>
      <c r="AZ53" s="159"/>
      <c r="BA53" s="40"/>
      <c r="BB53" s="218">
        <f t="shared" si="2"/>
        <v>24</v>
      </c>
      <c r="BC53" s="9"/>
    </row>
    <row r="54" spans="1:55" ht="14.25" customHeight="1" x14ac:dyDescent="0.3">
      <c r="A54" s="6">
        <v>22</v>
      </c>
      <c r="B54" s="6">
        <v>6290</v>
      </c>
      <c r="C54" s="49" t="s">
        <v>3714</v>
      </c>
      <c r="D54" s="173"/>
      <c r="E54" s="159"/>
      <c r="F54" s="159"/>
      <c r="G54" s="159"/>
      <c r="H54" s="1"/>
      <c r="I54" s="1"/>
      <c r="J54" s="1"/>
      <c r="K54" s="1"/>
      <c r="L54" s="40"/>
      <c r="M54" s="1"/>
      <c r="N54" s="114"/>
      <c r="O54" s="114"/>
      <c r="P54" s="114"/>
      <c r="Q54" s="114"/>
      <c r="R54" s="114"/>
      <c r="S54" s="114"/>
      <c r="T54" s="115"/>
      <c r="U54" s="47" t="s">
        <v>3594</v>
      </c>
      <c r="V54" s="165"/>
      <c r="W54" s="165"/>
      <c r="X54" s="165"/>
      <c r="Y54" s="165"/>
      <c r="Z54" s="165"/>
      <c r="AA54" s="165"/>
      <c r="AB54" s="165"/>
      <c r="AC54" s="165"/>
      <c r="AD54" s="30"/>
      <c r="AE54" s="322">
        <v>19</v>
      </c>
      <c r="AF54" s="322"/>
      <c r="AG54" s="4" t="s">
        <v>1852</v>
      </c>
      <c r="AH54" s="4"/>
      <c r="AI54" s="4"/>
      <c r="AJ54" s="67"/>
      <c r="AK54" s="58"/>
      <c r="AL54" s="58"/>
      <c r="AM54" s="127"/>
      <c r="AN54" s="127"/>
      <c r="AO54" s="159"/>
      <c r="AP54" s="159"/>
      <c r="AQ54" s="159"/>
      <c r="AR54" s="159"/>
      <c r="AS54" s="159"/>
      <c r="AT54" s="159"/>
      <c r="AU54" s="159"/>
      <c r="AV54" s="180"/>
      <c r="AW54" s="180"/>
      <c r="AX54" s="180"/>
      <c r="AY54" s="180"/>
      <c r="AZ54" s="159"/>
      <c r="BA54" s="40"/>
      <c r="BB54" s="218">
        <f t="shared" si="2"/>
        <v>19</v>
      </c>
      <c r="BC54" s="9"/>
    </row>
    <row r="55" spans="1:55" ht="14.25" customHeight="1" x14ac:dyDescent="0.3">
      <c r="A55" s="6">
        <v>22</v>
      </c>
      <c r="B55" s="6">
        <v>6291</v>
      </c>
      <c r="C55" s="49" t="s">
        <v>3713</v>
      </c>
      <c r="D55" s="173"/>
      <c r="E55" s="159"/>
      <c r="F55" s="159"/>
      <c r="G55" s="159"/>
      <c r="H55" s="1"/>
      <c r="I55" s="1"/>
      <c r="J55" s="1"/>
      <c r="K55" s="1"/>
      <c r="L55" s="40"/>
      <c r="M55" s="1"/>
      <c r="N55" s="114"/>
      <c r="O55" s="114"/>
      <c r="P55" s="114"/>
      <c r="Q55" s="114"/>
      <c r="R55" s="114"/>
      <c r="S55" s="114"/>
      <c r="T55" s="115"/>
      <c r="U55" s="47" t="s">
        <v>3592</v>
      </c>
      <c r="V55" s="165"/>
      <c r="W55" s="165"/>
      <c r="X55" s="165"/>
      <c r="Y55" s="165"/>
      <c r="Z55" s="165"/>
      <c r="AA55" s="165"/>
      <c r="AB55" s="165"/>
      <c r="AC55" s="165"/>
      <c r="AD55" s="30"/>
      <c r="AE55" s="326">
        <v>16</v>
      </c>
      <c r="AF55" s="326"/>
      <c r="AG55" s="4" t="s">
        <v>1852</v>
      </c>
      <c r="AH55" s="4"/>
      <c r="AI55" s="4"/>
      <c r="AJ55" s="67"/>
      <c r="AK55" s="58"/>
      <c r="AL55" s="58"/>
      <c r="AM55" s="127"/>
      <c r="AN55" s="127"/>
      <c r="AO55" s="159"/>
      <c r="AP55" s="159"/>
      <c r="AQ55" s="159"/>
      <c r="AR55" s="159"/>
      <c r="AS55" s="159"/>
      <c r="AT55" s="159"/>
      <c r="AU55" s="159"/>
      <c r="AV55" s="180"/>
      <c r="AW55" s="180"/>
      <c r="AX55" s="180"/>
      <c r="AY55" s="180"/>
      <c r="AZ55" s="159"/>
      <c r="BA55" s="40"/>
      <c r="BB55" s="218">
        <f t="shared" si="2"/>
        <v>16</v>
      </c>
      <c r="BC55" s="9"/>
    </row>
    <row r="56" spans="1:55" ht="14.25" customHeight="1" x14ac:dyDescent="0.3">
      <c r="A56" s="6">
        <v>22</v>
      </c>
      <c r="B56" s="6">
        <v>6292</v>
      </c>
      <c r="C56" s="49" t="s">
        <v>3712</v>
      </c>
      <c r="D56" s="173"/>
      <c r="E56" s="159"/>
      <c r="F56" s="159"/>
      <c r="G56" s="159"/>
      <c r="H56" s="1"/>
      <c r="I56" s="1"/>
      <c r="J56" s="1"/>
      <c r="K56" s="1"/>
      <c r="L56" s="40"/>
      <c r="M56" s="1"/>
      <c r="N56" s="114"/>
      <c r="O56" s="114"/>
      <c r="P56" s="114"/>
      <c r="Q56" s="114"/>
      <c r="R56" s="114"/>
      <c r="S56" s="114"/>
      <c r="T56" s="115"/>
      <c r="U56" s="47" t="s">
        <v>3590</v>
      </c>
      <c r="V56" s="165"/>
      <c r="W56" s="165"/>
      <c r="X56" s="165"/>
      <c r="Y56" s="165"/>
      <c r="Z56" s="165"/>
      <c r="AA56" s="165"/>
      <c r="AB56" s="165"/>
      <c r="AC56" s="165"/>
      <c r="AD56" s="30"/>
      <c r="AE56" s="322">
        <v>14</v>
      </c>
      <c r="AF56" s="322"/>
      <c r="AG56" s="4" t="s">
        <v>1852</v>
      </c>
      <c r="AH56" s="4"/>
      <c r="AI56" s="4"/>
      <c r="AJ56" s="67"/>
      <c r="AK56" s="58"/>
      <c r="AL56" s="58"/>
      <c r="AM56" s="127"/>
      <c r="AN56" s="127"/>
      <c r="AO56" s="159"/>
      <c r="AP56" s="159"/>
      <c r="AQ56" s="159"/>
      <c r="AR56" s="159"/>
      <c r="AS56" s="159"/>
      <c r="AT56" s="159"/>
      <c r="AU56" s="159"/>
      <c r="AV56" s="180"/>
      <c r="AW56" s="180"/>
      <c r="AX56" s="180"/>
      <c r="AY56" s="180"/>
      <c r="AZ56" s="159"/>
      <c r="BA56" s="40"/>
      <c r="BB56" s="218">
        <f t="shared" si="2"/>
        <v>14</v>
      </c>
      <c r="BC56" s="9"/>
    </row>
    <row r="57" spans="1:55" ht="14.25" customHeight="1" x14ac:dyDescent="0.3">
      <c r="A57" s="6">
        <v>22</v>
      </c>
      <c r="B57" s="6">
        <v>6293</v>
      </c>
      <c r="C57" s="49" t="s">
        <v>3711</v>
      </c>
      <c r="D57" s="173"/>
      <c r="E57" s="159"/>
      <c r="F57" s="159"/>
      <c r="G57" s="159"/>
      <c r="H57" s="1"/>
      <c r="I57" s="1"/>
      <c r="J57" s="1"/>
      <c r="K57" s="1"/>
      <c r="L57" s="40"/>
      <c r="M57" s="1"/>
      <c r="N57" s="114"/>
      <c r="O57" s="114"/>
      <c r="P57" s="114"/>
      <c r="Q57" s="114"/>
      <c r="R57" s="114"/>
      <c r="S57" s="114"/>
      <c r="T57" s="115"/>
      <c r="U57" s="47" t="s">
        <v>3588</v>
      </c>
      <c r="V57" s="165"/>
      <c r="W57" s="165"/>
      <c r="X57" s="165"/>
      <c r="Y57" s="165"/>
      <c r="Z57" s="165"/>
      <c r="AA57" s="165"/>
      <c r="AB57" s="165"/>
      <c r="AC57" s="165"/>
      <c r="AD57" s="30"/>
      <c r="AE57" s="326">
        <v>12</v>
      </c>
      <c r="AF57" s="326"/>
      <c r="AG57" s="4" t="s">
        <v>1852</v>
      </c>
      <c r="AH57" s="4"/>
      <c r="AI57" s="4"/>
      <c r="AJ57" s="67"/>
      <c r="AK57" s="58"/>
      <c r="AL57" s="58"/>
      <c r="AM57" s="127"/>
      <c r="AN57" s="127"/>
      <c r="AO57" s="159"/>
      <c r="AP57" s="159"/>
      <c r="AQ57" s="159"/>
      <c r="AR57" s="159"/>
      <c r="AS57" s="159"/>
      <c r="AT57" s="159"/>
      <c r="AU57" s="159"/>
      <c r="AV57" s="180"/>
      <c r="AW57" s="180"/>
      <c r="AX57" s="180"/>
      <c r="AY57" s="180"/>
      <c r="AZ57" s="159"/>
      <c r="BA57" s="40"/>
      <c r="BB57" s="218">
        <f t="shared" si="2"/>
        <v>12</v>
      </c>
      <c r="BC57" s="9"/>
    </row>
    <row r="58" spans="1:55" ht="14.25" customHeight="1" x14ac:dyDescent="0.3">
      <c r="A58" s="6">
        <v>22</v>
      </c>
      <c r="B58" s="6">
        <v>6294</v>
      </c>
      <c r="C58" s="49" t="s">
        <v>3710</v>
      </c>
      <c r="D58" s="173"/>
      <c r="E58" s="159"/>
      <c r="F58" s="159"/>
      <c r="G58" s="159"/>
      <c r="H58" s="1"/>
      <c r="I58" s="1"/>
      <c r="J58" s="1"/>
      <c r="K58" s="1"/>
      <c r="L58" s="40"/>
      <c r="M58" s="1"/>
      <c r="N58" s="114"/>
      <c r="O58" s="114"/>
      <c r="P58" s="114"/>
      <c r="Q58" s="114"/>
      <c r="R58" s="114"/>
      <c r="S58" s="114"/>
      <c r="T58" s="115"/>
      <c r="U58" s="47" t="s">
        <v>3586</v>
      </c>
      <c r="V58" s="165"/>
      <c r="W58" s="165"/>
      <c r="X58" s="165"/>
      <c r="Y58" s="165"/>
      <c r="Z58" s="165"/>
      <c r="AA58" s="165"/>
      <c r="AB58" s="165"/>
      <c r="AC58" s="165"/>
      <c r="AD58" s="30"/>
      <c r="AE58" s="322">
        <v>10</v>
      </c>
      <c r="AF58" s="322"/>
      <c r="AG58" s="4" t="s">
        <v>1852</v>
      </c>
      <c r="AH58" s="4"/>
      <c r="AI58" s="4"/>
      <c r="AJ58" s="67"/>
      <c r="AK58" s="58"/>
      <c r="AL58" s="58"/>
      <c r="AM58" s="127"/>
      <c r="AN58" s="127"/>
      <c r="AO58" s="159"/>
      <c r="AP58" s="159"/>
      <c r="AQ58" s="159"/>
      <c r="AR58" s="159"/>
      <c r="AS58" s="159"/>
      <c r="AT58" s="159"/>
      <c r="AU58" s="159"/>
      <c r="AV58" s="180"/>
      <c r="AW58" s="180"/>
      <c r="AX58" s="180"/>
      <c r="AY58" s="180"/>
      <c r="AZ58" s="159"/>
      <c r="BA58" s="40"/>
      <c r="BB58" s="218">
        <f t="shared" si="2"/>
        <v>10</v>
      </c>
      <c r="BC58" s="9"/>
    </row>
    <row r="59" spans="1:55" ht="14.25" customHeight="1" x14ac:dyDescent="0.3">
      <c r="A59" s="6">
        <v>22</v>
      </c>
      <c r="B59" s="6">
        <v>6295</v>
      </c>
      <c r="C59" s="49" t="s">
        <v>3709</v>
      </c>
      <c r="D59" s="173"/>
      <c r="E59" s="159"/>
      <c r="F59" s="159"/>
      <c r="G59" s="159"/>
      <c r="H59" s="1"/>
      <c r="I59" s="1"/>
      <c r="J59" s="1"/>
      <c r="K59" s="1"/>
      <c r="L59" s="40"/>
      <c r="M59" s="1"/>
      <c r="N59" s="114"/>
      <c r="O59" s="114"/>
      <c r="P59" s="114"/>
      <c r="Q59" s="114"/>
      <c r="R59" s="114"/>
      <c r="S59" s="114"/>
      <c r="T59" s="115"/>
      <c r="U59" s="47" t="s">
        <v>3584</v>
      </c>
      <c r="V59" s="165"/>
      <c r="W59" s="165"/>
      <c r="X59" s="165"/>
      <c r="Y59" s="165"/>
      <c r="Z59" s="165"/>
      <c r="AA59" s="165"/>
      <c r="AB59" s="165"/>
      <c r="AC59" s="165"/>
      <c r="AD59" s="30"/>
      <c r="AE59" s="326">
        <v>9</v>
      </c>
      <c r="AF59" s="326"/>
      <c r="AG59" s="4" t="s">
        <v>1852</v>
      </c>
      <c r="AH59" s="4"/>
      <c r="AI59" s="4"/>
      <c r="AJ59" s="67"/>
      <c r="AK59" s="58"/>
      <c r="AL59" s="58"/>
      <c r="AM59" s="127"/>
      <c r="AN59" s="127"/>
      <c r="AO59" s="159"/>
      <c r="AP59" s="159"/>
      <c r="AQ59" s="159"/>
      <c r="AR59" s="159"/>
      <c r="AS59" s="159"/>
      <c r="AT59" s="159"/>
      <c r="AU59" s="159"/>
      <c r="AV59" s="180"/>
      <c r="AW59" s="180"/>
      <c r="AX59" s="180"/>
      <c r="AY59" s="180"/>
      <c r="AZ59" s="159"/>
      <c r="BA59" s="40"/>
      <c r="BB59" s="218">
        <f t="shared" si="2"/>
        <v>9</v>
      </c>
      <c r="BC59" s="9"/>
    </row>
    <row r="60" spans="1:55" ht="14.25" customHeight="1" x14ac:dyDescent="0.3">
      <c r="A60" s="6">
        <v>22</v>
      </c>
      <c r="B60" s="6">
        <v>6296</v>
      </c>
      <c r="C60" s="49" t="s">
        <v>3708</v>
      </c>
      <c r="D60" s="173"/>
      <c r="E60" s="159"/>
      <c r="F60" s="159"/>
      <c r="G60" s="159"/>
      <c r="H60" s="1"/>
      <c r="I60" s="1"/>
      <c r="J60" s="1"/>
      <c r="K60" s="1"/>
      <c r="L60" s="40"/>
      <c r="M60" s="30" t="s">
        <v>3620</v>
      </c>
      <c r="N60" s="111"/>
      <c r="O60" s="111"/>
      <c r="P60" s="111"/>
      <c r="Q60" s="111"/>
      <c r="R60" s="111"/>
      <c r="S60" s="111"/>
      <c r="T60" s="112"/>
      <c r="U60" s="47" t="s">
        <v>3619</v>
      </c>
      <c r="V60" s="165"/>
      <c r="W60" s="165"/>
      <c r="X60" s="165"/>
      <c r="Y60" s="165"/>
      <c r="Z60" s="165"/>
      <c r="AA60" s="165"/>
      <c r="AB60" s="165"/>
      <c r="AC60" s="165"/>
      <c r="AD60" s="30"/>
      <c r="AE60" s="322">
        <v>96</v>
      </c>
      <c r="AF60" s="322"/>
      <c r="AG60" s="4" t="s">
        <v>1852</v>
      </c>
      <c r="AH60" s="4"/>
      <c r="AI60" s="4"/>
      <c r="AJ60" s="67"/>
      <c r="AK60" s="58"/>
      <c r="AL60" s="58"/>
      <c r="AM60" s="127"/>
      <c r="AN60" s="127"/>
      <c r="AO60" s="159"/>
      <c r="AP60" s="159"/>
      <c r="AQ60" s="159"/>
      <c r="AR60" s="159"/>
      <c r="AS60" s="159"/>
      <c r="AT60" s="159"/>
      <c r="AU60" s="159"/>
      <c r="AV60" s="180"/>
      <c r="AW60" s="180"/>
      <c r="AX60" s="180"/>
      <c r="AY60" s="180"/>
      <c r="AZ60" s="159"/>
      <c r="BA60" s="40"/>
      <c r="BB60" s="218">
        <f t="shared" si="2"/>
        <v>96</v>
      </c>
      <c r="BC60" s="9"/>
    </row>
    <row r="61" spans="1:55" ht="14.25" customHeight="1" x14ac:dyDescent="0.3">
      <c r="A61" s="6">
        <v>22</v>
      </c>
      <c r="B61" s="6">
        <v>6297</v>
      </c>
      <c r="C61" s="49" t="s">
        <v>3707</v>
      </c>
      <c r="D61" s="173"/>
      <c r="E61" s="159"/>
      <c r="F61" s="159"/>
      <c r="G61" s="159"/>
      <c r="H61" s="1"/>
      <c r="I61" s="1"/>
      <c r="J61" s="1"/>
      <c r="K61" s="1"/>
      <c r="L61" s="40"/>
      <c r="M61" s="1"/>
      <c r="N61" s="114"/>
      <c r="O61" s="114"/>
      <c r="P61" s="114"/>
      <c r="Q61" s="114"/>
      <c r="R61" s="114"/>
      <c r="S61" s="114"/>
      <c r="T61" s="115"/>
      <c r="U61" s="47" t="s">
        <v>3616</v>
      </c>
      <c r="V61" s="165"/>
      <c r="W61" s="165"/>
      <c r="X61" s="165"/>
      <c r="Y61" s="165"/>
      <c r="Z61" s="165"/>
      <c r="AA61" s="165"/>
      <c r="AB61" s="165"/>
      <c r="AC61" s="165"/>
      <c r="AD61" s="30"/>
      <c r="AE61" s="322">
        <v>96</v>
      </c>
      <c r="AF61" s="322"/>
      <c r="AG61" s="4" t="s">
        <v>1852</v>
      </c>
      <c r="AH61" s="4"/>
      <c r="AI61" s="4"/>
      <c r="AJ61" s="67"/>
      <c r="AK61" s="58"/>
      <c r="AL61" s="58"/>
      <c r="AM61" s="127"/>
      <c r="AN61" s="127"/>
      <c r="AO61" s="159"/>
      <c r="AP61" s="159"/>
      <c r="AQ61" s="159"/>
      <c r="AR61" s="159"/>
      <c r="AS61" s="159"/>
      <c r="AT61" s="159"/>
      <c r="AU61" s="159"/>
      <c r="AV61" s="180"/>
      <c r="AW61" s="180"/>
      <c r="AX61" s="180"/>
      <c r="AY61" s="180"/>
      <c r="AZ61" s="159"/>
      <c r="BA61" s="40"/>
      <c r="BB61" s="218">
        <f t="shared" si="2"/>
        <v>96</v>
      </c>
      <c r="BC61" s="9"/>
    </row>
    <row r="62" spans="1:55" ht="14.25" customHeight="1" x14ac:dyDescent="0.3">
      <c r="A62" s="6">
        <v>22</v>
      </c>
      <c r="B62" s="6">
        <v>6298</v>
      </c>
      <c r="C62" s="49" t="s">
        <v>3706</v>
      </c>
      <c r="D62" s="173"/>
      <c r="E62" s="159"/>
      <c r="F62" s="159"/>
      <c r="G62" s="159"/>
      <c r="H62" s="1"/>
      <c r="I62" s="1"/>
      <c r="J62" s="1"/>
      <c r="K62" s="1"/>
      <c r="L62" s="40"/>
      <c r="M62" s="1"/>
      <c r="N62" s="114"/>
      <c r="O62" s="114"/>
      <c r="P62" s="114"/>
      <c r="Q62" s="114"/>
      <c r="R62" s="114"/>
      <c r="S62" s="114"/>
      <c r="T62" s="115"/>
      <c r="U62" s="47" t="s">
        <v>2759</v>
      </c>
      <c r="V62" s="165"/>
      <c r="W62" s="165"/>
      <c r="X62" s="165"/>
      <c r="Y62" s="165"/>
      <c r="Z62" s="165"/>
      <c r="AA62" s="165"/>
      <c r="AB62" s="165"/>
      <c r="AC62" s="165"/>
      <c r="AD62" s="30"/>
      <c r="AE62" s="326">
        <v>96</v>
      </c>
      <c r="AF62" s="326"/>
      <c r="AG62" s="4" t="s">
        <v>1852</v>
      </c>
      <c r="AH62" s="4"/>
      <c r="AI62" s="4"/>
      <c r="AJ62" s="67"/>
      <c r="AK62" s="58"/>
      <c r="AL62" s="58"/>
      <c r="AM62" s="127"/>
      <c r="AN62" s="127"/>
      <c r="AO62" s="159"/>
      <c r="AP62" s="159"/>
      <c r="AQ62" s="159"/>
      <c r="AR62" s="159"/>
      <c r="AS62" s="159"/>
      <c r="AT62" s="159"/>
      <c r="AU62" s="159"/>
      <c r="AV62" s="180"/>
      <c r="AW62" s="180"/>
      <c r="AX62" s="180"/>
      <c r="AY62" s="180"/>
      <c r="AZ62" s="159"/>
      <c r="BA62" s="40"/>
      <c r="BB62" s="218">
        <f t="shared" si="2"/>
        <v>96</v>
      </c>
      <c r="BC62" s="9"/>
    </row>
    <row r="63" spans="1:55" ht="14.25" customHeight="1" x14ac:dyDescent="0.3">
      <c r="A63" s="6">
        <v>22</v>
      </c>
      <c r="B63" s="6">
        <v>6299</v>
      </c>
      <c r="C63" s="49" t="s">
        <v>3705</v>
      </c>
      <c r="D63" s="173"/>
      <c r="E63" s="159"/>
      <c r="F63" s="159"/>
      <c r="G63" s="159"/>
      <c r="H63" s="1"/>
      <c r="I63" s="1"/>
      <c r="J63" s="1"/>
      <c r="K63" s="1"/>
      <c r="L63" s="40"/>
      <c r="M63" s="1"/>
      <c r="N63" s="114"/>
      <c r="O63" s="114"/>
      <c r="P63" s="114"/>
      <c r="Q63" s="114"/>
      <c r="R63" s="114"/>
      <c r="S63" s="114"/>
      <c r="T63" s="115"/>
      <c r="U63" s="47" t="s">
        <v>3610</v>
      </c>
      <c r="V63" s="165"/>
      <c r="W63" s="165"/>
      <c r="X63" s="165"/>
      <c r="Y63" s="165"/>
      <c r="Z63" s="165"/>
      <c r="AA63" s="165"/>
      <c r="AB63" s="165"/>
      <c r="AC63" s="165"/>
      <c r="AD63" s="30"/>
      <c r="AE63" s="322">
        <v>48</v>
      </c>
      <c r="AF63" s="322"/>
      <c r="AG63" s="4" t="s">
        <v>1852</v>
      </c>
      <c r="AH63" s="4"/>
      <c r="AI63" s="4"/>
      <c r="AJ63" s="67"/>
      <c r="AK63" s="58"/>
      <c r="AL63" s="58"/>
      <c r="AM63" s="127"/>
      <c r="AN63" s="127"/>
      <c r="AO63" s="159"/>
      <c r="AP63" s="159"/>
      <c r="AQ63" s="159"/>
      <c r="AR63" s="159"/>
      <c r="AS63" s="159"/>
      <c r="AT63" s="159"/>
      <c r="AU63" s="159"/>
      <c r="AV63" s="180"/>
      <c r="AW63" s="180"/>
      <c r="AX63" s="180"/>
      <c r="AY63" s="180"/>
      <c r="AZ63" s="159"/>
      <c r="BA63" s="40"/>
      <c r="BB63" s="218">
        <f t="shared" si="2"/>
        <v>48</v>
      </c>
      <c r="BC63" s="9"/>
    </row>
    <row r="64" spans="1:55" ht="14.25" customHeight="1" x14ac:dyDescent="0.3">
      <c r="A64" s="6">
        <v>22</v>
      </c>
      <c r="B64" s="6">
        <v>6300</v>
      </c>
      <c r="C64" s="49" t="s">
        <v>3704</v>
      </c>
      <c r="D64" s="173"/>
      <c r="E64" s="159"/>
      <c r="F64" s="159"/>
      <c r="G64" s="159"/>
      <c r="H64" s="1"/>
      <c r="I64" s="1"/>
      <c r="J64" s="1"/>
      <c r="K64" s="1"/>
      <c r="L64" s="40"/>
      <c r="M64" s="1"/>
      <c r="N64" s="114"/>
      <c r="O64" s="114"/>
      <c r="P64" s="114"/>
      <c r="Q64" s="114"/>
      <c r="R64" s="114"/>
      <c r="S64" s="114"/>
      <c r="T64" s="115"/>
      <c r="U64" s="47" t="s">
        <v>3607</v>
      </c>
      <c r="V64" s="165"/>
      <c r="W64" s="165"/>
      <c r="X64" s="165"/>
      <c r="Y64" s="165"/>
      <c r="Z64" s="165"/>
      <c r="AA64" s="165"/>
      <c r="AB64" s="165"/>
      <c r="AC64" s="165"/>
      <c r="AD64" s="30"/>
      <c r="AE64" s="326">
        <v>48</v>
      </c>
      <c r="AF64" s="326"/>
      <c r="AG64" s="4" t="s">
        <v>1852</v>
      </c>
      <c r="AH64" s="4"/>
      <c r="AI64" s="4"/>
      <c r="AJ64" s="67"/>
      <c r="AK64" s="58"/>
      <c r="AL64" s="58"/>
      <c r="AM64" s="127"/>
      <c r="AN64" s="127"/>
      <c r="AO64" s="159"/>
      <c r="AP64" s="159"/>
      <c r="AQ64" s="159"/>
      <c r="AR64" s="159"/>
      <c r="AS64" s="159"/>
      <c r="AT64" s="159"/>
      <c r="AU64" s="159"/>
      <c r="AV64" s="180"/>
      <c r="AW64" s="180"/>
      <c r="AX64" s="180"/>
      <c r="AY64" s="180"/>
      <c r="AZ64" s="159"/>
      <c r="BA64" s="40"/>
      <c r="BB64" s="218">
        <f t="shared" si="2"/>
        <v>48</v>
      </c>
      <c r="BC64" s="9"/>
    </row>
    <row r="65" spans="1:58" ht="14.25" customHeight="1" x14ac:dyDescent="0.3">
      <c r="A65" s="6">
        <v>22</v>
      </c>
      <c r="B65" s="6">
        <v>6301</v>
      </c>
      <c r="C65" s="49" t="s">
        <v>3703</v>
      </c>
      <c r="D65" s="173"/>
      <c r="E65" s="159"/>
      <c r="F65" s="159"/>
      <c r="G65" s="159"/>
      <c r="H65" s="1"/>
      <c r="I65" s="1"/>
      <c r="J65" s="1"/>
      <c r="K65" s="1"/>
      <c r="L65" s="40"/>
      <c r="M65" s="1"/>
      <c r="N65" s="114"/>
      <c r="O65" s="114"/>
      <c r="P65" s="114"/>
      <c r="Q65" s="114"/>
      <c r="R65" s="114"/>
      <c r="S65" s="114"/>
      <c r="T65" s="115"/>
      <c r="U65" s="47" t="s">
        <v>3604</v>
      </c>
      <c r="V65" s="165"/>
      <c r="W65" s="165"/>
      <c r="X65" s="165"/>
      <c r="Y65" s="165"/>
      <c r="Z65" s="165"/>
      <c r="AA65" s="165"/>
      <c r="AB65" s="165"/>
      <c r="AC65" s="165"/>
      <c r="AD65" s="30"/>
      <c r="AE65" s="322">
        <v>32</v>
      </c>
      <c r="AF65" s="322"/>
      <c r="AG65" s="4" t="s">
        <v>1852</v>
      </c>
      <c r="AH65" s="4"/>
      <c r="AI65" s="4"/>
      <c r="AJ65" s="67"/>
      <c r="AK65" s="58"/>
      <c r="AL65" s="58"/>
      <c r="AM65" s="127"/>
      <c r="AN65" s="127"/>
      <c r="AO65" s="159"/>
      <c r="AP65" s="159"/>
      <c r="AQ65" s="159"/>
      <c r="AR65" s="159"/>
      <c r="AS65" s="159"/>
      <c r="AT65" s="159"/>
      <c r="AU65" s="159"/>
      <c r="AV65" s="180"/>
      <c r="AW65" s="180"/>
      <c r="AX65" s="180"/>
      <c r="AY65" s="180"/>
      <c r="AZ65" s="159"/>
      <c r="BA65" s="40"/>
      <c r="BB65" s="218">
        <f t="shared" si="2"/>
        <v>32</v>
      </c>
      <c r="BC65" s="9"/>
    </row>
    <row r="66" spans="1:58" ht="14.25" customHeight="1" x14ac:dyDescent="0.3">
      <c r="A66" s="6">
        <v>22</v>
      </c>
      <c r="B66" s="6">
        <v>6302</v>
      </c>
      <c r="C66" s="49" t="s">
        <v>3702</v>
      </c>
      <c r="D66" s="173"/>
      <c r="E66" s="159"/>
      <c r="F66" s="159"/>
      <c r="G66" s="159"/>
      <c r="H66" s="1"/>
      <c r="I66" s="1"/>
      <c r="J66" s="1"/>
      <c r="K66" s="1"/>
      <c r="L66" s="40"/>
      <c r="M66" s="1"/>
      <c r="N66" s="114"/>
      <c r="O66" s="114"/>
      <c r="P66" s="114"/>
      <c r="Q66" s="114"/>
      <c r="R66" s="114"/>
      <c r="S66" s="114"/>
      <c r="T66" s="115"/>
      <c r="U66" s="47" t="s">
        <v>3600</v>
      </c>
      <c r="V66" s="165"/>
      <c r="W66" s="165"/>
      <c r="X66" s="165"/>
      <c r="Y66" s="165"/>
      <c r="Z66" s="165"/>
      <c r="AA66" s="165"/>
      <c r="AB66" s="165"/>
      <c r="AC66" s="165"/>
      <c r="AD66" s="30"/>
      <c r="AE66" s="326">
        <v>32</v>
      </c>
      <c r="AF66" s="326"/>
      <c r="AG66" s="4" t="s">
        <v>1852</v>
      </c>
      <c r="AH66" s="4"/>
      <c r="AI66" s="4"/>
      <c r="AJ66" s="67"/>
      <c r="AK66" s="58"/>
      <c r="AL66" s="58"/>
      <c r="AM66" s="127"/>
      <c r="AN66" s="127"/>
      <c r="AO66" s="159"/>
      <c r="AP66" s="159"/>
      <c r="AQ66" s="159"/>
      <c r="AR66" s="159"/>
      <c r="AS66" s="159"/>
      <c r="AT66" s="159"/>
      <c r="AU66" s="159"/>
      <c r="AV66" s="180"/>
      <c r="AW66" s="180"/>
      <c r="AX66" s="180"/>
      <c r="AY66" s="180"/>
      <c r="AZ66" s="159"/>
      <c r="BA66" s="40"/>
      <c r="BB66" s="218">
        <f t="shared" si="2"/>
        <v>32</v>
      </c>
      <c r="BC66" s="9"/>
    </row>
    <row r="67" spans="1:58" ht="14.25" customHeight="1" x14ac:dyDescent="0.3">
      <c r="A67" s="6">
        <v>22</v>
      </c>
      <c r="B67" s="6">
        <v>6303</v>
      </c>
      <c r="C67" s="49" t="s">
        <v>3701</v>
      </c>
      <c r="D67" s="173"/>
      <c r="E67" s="159"/>
      <c r="F67" s="159"/>
      <c r="G67" s="159"/>
      <c r="H67" s="1"/>
      <c r="I67" s="1"/>
      <c r="J67" s="1"/>
      <c r="K67" s="1"/>
      <c r="L67" s="40"/>
      <c r="M67" s="1"/>
      <c r="N67" s="114"/>
      <c r="O67" s="114"/>
      <c r="P67" s="114"/>
      <c r="Q67" s="114"/>
      <c r="R67" s="114"/>
      <c r="S67" s="114"/>
      <c r="T67" s="115"/>
      <c r="U67" s="47" t="s">
        <v>3598</v>
      </c>
      <c r="V67" s="165"/>
      <c r="W67" s="165"/>
      <c r="X67" s="165"/>
      <c r="Y67" s="165"/>
      <c r="Z67" s="165"/>
      <c r="AA67" s="165"/>
      <c r="AB67" s="165"/>
      <c r="AC67" s="165"/>
      <c r="AD67" s="30"/>
      <c r="AE67" s="322">
        <v>24</v>
      </c>
      <c r="AF67" s="322"/>
      <c r="AG67" s="4" t="s">
        <v>1852</v>
      </c>
      <c r="AH67" s="4"/>
      <c r="AI67" s="4"/>
      <c r="AJ67" s="67"/>
      <c r="AK67" s="58"/>
      <c r="AL67" s="58"/>
      <c r="AM67" s="127"/>
      <c r="AN67" s="127"/>
      <c r="AO67" s="159"/>
      <c r="AP67" s="159"/>
      <c r="AQ67" s="159"/>
      <c r="AR67" s="159"/>
      <c r="AS67" s="159"/>
      <c r="AT67" s="159"/>
      <c r="AU67" s="159"/>
      <c r="AV67" s="180"/>
      <c r="AW67" s="180"/>
      <c r="AX67" s="180"/>
      <c r="AY67" s="180"/>
      <c r="AZ67" s="159"/>
      <c r="BA67" s="40"/>
      <c r="BB67" s="218">
        <f t="shared" si="2"/>
        <v>24</v>
      </c>
      <c r="BC67" s="9"/>
    </row>
    <row r="68" spans="1:58" ht="14.25" customHeight="1" x14ac:dyDescent="0.3">
      <c r="A68" s="6">
        <v>22</v>
      </c>
      <c r="B68" s="6">
        <v>6304</v>
      </c>
      <c r="C68" s="49" t="s">
        <v>3700</v>
      </c>
      <c r="D68" s="173"/>
      <c r="E68" s="159"/>
      <c r="F68" s="159"/>
      <c r="G68" s="159"/>
      <c r="H68" s="1"/>
      <c r="I68" s="1"/>
      <c r="J68" s="1"/>
      <c r="K68" s="1"/>
      <c r="L68" s="40"/>
      <c r="M68" s="1"/>
      <c r="N68" s="114"/>
      <c r="O68" s="114"/>
      <c r="P68" s="114"/>
      <c r="Q68" s="114"/>
      <c r="R68" s="114"/>
      <c r="S68" s="114"/>
      <c r="T68" s="115"/>
      <c r="U68" s="47" t="s">
        <v>3596</v>
      </c>
      <c r="V68" s="165"/>
      <c r="W68" s="165"/>
      <c r="X68" s="165"/>
      <c r="Y68" s="165"/>
      <c r="Z68" s="165"/>
      <c r="AA68" s="165"/>
      <c r="AB68" s="165"/>
      <c r="AC68" s="165"/>
      <c r="AD68" s="30"/>
      <c r="AE68" s="326">
        <v>24</v>
      </c>
      <c r="AF68" s="326"/>
      <c r="AG68" s="4" t="s">
        <v>1852</v>
      </c>
      <c r="AH68" s="4"/>
      <c r="AI68" s="4"/>
      <c r="AJ68" s="67"/>
      <c r="AK68" s="58"/>
      <c r="AL68" s="58"/>
      <c r="AM68" s="127"/>
      <c r="AN68" s="127"/>
      <c r="AO68" s="159"/>
      <c r="AP68" s="159"/>
      <c r="AQ68" s="159"/>
      <c r="AR68" s="159"/>
      <c r="AS68" s="159"/>
      <c r="AT68" s="159"/>
      <c r="AU68" s="159"/>
      <c r="AV68" s="180"/>
      <c r="AW68" s="180"/>
      <c r="AX68" s="180"/>
      <c r="AY68" s="180"/>
      <c r="AZ68" s="159"/>
      <c r="BA68" s="40"/>
      <c r="BB68" s="218">
        <f t="shared" si="2"/>
        <v>24</v>
      </c>
      <c r="BC68" s="9"/>
    </row>
    <row r="69" spans="1:58" ht="14.25" customHeight="1" x14ac:dyDescent="0.3">
      <c r="A69" s="6">
        <v>22</v>
      </c>
      <c r="B69" s="6">
        <v>6305</v>
      </c>
      <c r="C69" s="49" t="s">
        <v>3699</v>
      </c>
      <c r="D69" s="173"/>
      <c r="E69" s="159"/>
      <c r="F69" s="159"/>
      <c r="G69" s="159"/>
      <c r="H69" s="1"/>
      <c r="I69" s="1"/>
      <c r="J69" s="1"/>
      <c r="K69" s="1"/>
      <c r="L69" s="40"/>
      <c r="M69" s="1"/>
      <c r="N69" s="114"/>
      <c r="O69" s="114"/>
      <c r="P69" s="114"/>
      <c r="Q69" s="114"/>
      <c r="R69" s="114"/>
      <c r="S69" s="114"/>
      <c r="T69" s="115"/>
      <c r="U69" s="47" t="s">
        <v>3594</v>
      </c>
      <c r="V69" s="165"/>
      <c r="W69" s="165"/>
      <c r="X69" s="165"/>
      <c r="Y69" s="165"/>
      <c r="Z69" s="165"/>
      <c r="AA69" s="165"/>
      <c r="AB69" s="165"/>
      <c r="AC69" s="165"/>
      <c r="AD69" s="30"/>
      <c r="AE69" s="322">
        <v>19</v>
      </c>
      <c r="AF69" s="322"/>
      <c r="AG69" s="4" t="s">
        <v>1852</v>
      </c>
      <c r="AH69" s="4"/>
      <c r="AI69" s="4"/>
      <c r="AJ69" s="67"/>
      <c r="AK69" s="58"/>
      <c r="AL69" s="58"/>
      <c r="AM69" s="127"/>
      <c r="AN69" s="127"/>
      <c r="AO69" s="159"/>
      <c r="AP69" s="159"/>
      <c r="AQ69" s="159"/>
      <c r="AR69" s="159"/>
      <c r="AS69" s="159"/>
      <c r="AT69" s="159"/>
      <c r="AU69" s="159"/>
      <c r="AV69" s="180"/>
      <c r="AW69" s="180"/>
      <c r="AX69" s="180"/>
      <c r="AY69" s="180"/>
      <c r="AZ69" s="159"/>
      <c r="BA69" s="40"/>
      <c r="BB69" s="218">
        <f t="shared" si="2"/>
        <v>19</v>
      </c>
      <c r="BC69" s="9"/>
    </row>
    <row r="70" spans="1:58" ht="14.25" customHeight="1" x14ac:dyDescent="0.3">
      <c r="A70" s="6">
        <v>22</v>
      </c>
      <c r="B70" s="6">
        <v>6306</v>
      </c>
      <c r="C70" s="49" t="s">
        <v>3698</v>
      </c>
      <c r="D70" s="173"/>
      <c r="E70" s="159"/>
      <c r="F70" s="159"/>
      <c r="G70" s="159"/>
      <c r="H70" s="1"/>
      <c r="I70" s="1"/>
      <c r="J70" s="1"/>
      <c r="K70" s="1"/>
      <c r="L70" s="40"/>
      <c r="M70" s="1"/>
      <c r="N70" s="114"/>
      <c r="O70" s="114"/>
      <c r="P70" s="114"/>
      <c r="Q70" s="114"/>
      <c r="R70" s="114"/>
      <c r="S70" s="114"/>
      <c r="T70" s="115"/>
      <c r="U70" s="47" t="s">
        <v>3592</v>
      </c>
      <c r="V70" s="165"/>
      <c r="W70" s="165"/>
      <c r="X70" s="165"/>
      <c r="Y70" s="165"/>
      <c r="Z70" s="165"/>
      <c r="AA70" s="165"/>
      <c r="AB70" s="165"/>
      <c r="AC70" s="165"/>
      <c r="AD70" s="30"/>
      <c r="AE70" s="322">
        <v>16</v>
      </c>
      <c r="AF70" s="322"/>
      <c r="AG70" s="4" t="s">
        <v>1852</v>
      </c>
      <c r="AH70" s="4"/>
      <c r="AI70" s="4"/>
      <c r="AJ70" s="67"/>
      <c r="AK70" s="58"/>
      <c r="AL70" s="58"/>
      <c r="AM70" s="127"/>
      <c r="AN70" s="127"/>
      <c r="AO70" s="159"/>
      <c r="AP70" s="159"/>
      <c r="AQ70" s="159"/>
      <c r="AR70" s="159"/>
      <c r="AS70" s="159"/>
      <c r="AT70" s="159"/>
      <c r="AU70" s="159"/>
      <c r="AV70" s="180"/>
      <c r="AW70" s="180"/>
      <c r="AX70" s="180"/>
      <c r="AY70" s="180"/>
      <c r="AZ70" s="159"/>
      <c r="BA70" s="40"/>
      <c r="BB70" s="218">
        <f t="shared" si="2"/>
        <v>16</v>
      </c>
      <c r="BC70" s="9"/>
    </row>
    <row r="71" spans="1:58" ht="14.25" customHeight="1" x14ac:dyDescent="0.3">
      <c r="A71" s="6">
        <v>22</v>
      </c>
      <c r="B71" s="6">
        <v>6307</v>
      </c>
      <c r="C71" s="49" t="s">
        <v>3697</v>
      </c>
      <c r="D71" s="173"/>
      <c r="E71" s="159"/>
      <c r="F71" s="159"/>
      <c r="G71" s="159"/>
      <c r="H71" s="1"/>
      <c r="I71" s="1"/>
      <c r="J71" s="1"/>
      <c r="K71" s="1"/>
      <c r="L71" s="40"/>
      <c r="M71" s="1"/>
      <c r="N71" s="114"/>
      <c r="O71" s="114"/>
      <c r="P71" s="114"/>
      <c r="Q71" s="114"/>
      <c r="R71" s="114"/>
      <c r="S71" s="114"/>
      <c r="T71" s="115"/>
      <c r="U71" s="47" t="s">
        <v>3590</v>
      </c>
      <c r="V71" s="165"/>
      <c r="W71" s="165"/>
      <c r="X71" s="165"/>
      <c r="Y71" s="165"/>
      <c r="Z71" s="165"/>
      <c r="AA71" s="165"/>
      <c r="AB71" s="165"/>
      <c r="AC71" s="165"/>
      <c r="AD71" s="30"/>
      <c r="AE71" s="326">
        <v>14</v>
      </c>
      <c r="AF71" s="326"/>
      <c r="AG71" s="4" t="s">
        <v>1852</v>
      </c>
      <c r="AH71" s="4"/>
      <c r="AI71" s="4"/>
      <c r="AJ71" s="67"/>
      <c r="AK71" s="58"/>
      <c r="AL71" s="58"/>
      <c r="AM71" s="127"/>
      <c r="AN71" s="127"/>
      <c r="AO71" s="159"/>
      <c r="AP71" s="159"/>
      <c r="AQ71" s="159"/>
      <c r="AR71" s="159"/>
      <c r="AS71" s="159"/>
      <c r="AT71" s="159"/>
      <c r="AU71" s="159"/>
      <c r="AV71" s="180"/>
      <c r="AW71" s="180"/>
      <c r="AX71" s="180"/>
      <c r="AY71" s="180"/>
      <c r="AZ71" s="159"/>
      <c r="BA71" s="40"/>
      <c r="BB71" s="218">
        <f t="shared" si="2"/>
        <v>14</v>
      </c>
      <c r="BC71" s="9"/>
    </row>
    <row r="72" spans="1:58" ht="14.25" customHeight="1" x14ac:dyDescent="0.3">
      <c r="A72" s="6">
        <v>22</v>
      </c>
      <c r="B72" s="6">
        <v>6308</v>
      </c>
      <c r="C72" s="49" t="s">
        <v>3696</v>
      </c>
      <c r="D72" s="173"/>
      <c r="E72" s="159"/>
      <c r="F72" s="159"/>
      <c r="G72" s="159"/>
      <c r="H72" s="1"/>
      <c r="I72" s="1"/>
      <c r="J72" s="1"/>
      <c r="K72" s="1"/>
      <c r="L72" s="40"/>
      <c r="M72" s="1"/>
      <c r="N72" s="114"/>
      <c r="O72" s="114"/>
      <c r="P72" s="114"/>
      <c r="Q72" s="114"/>
      <c r="R72" s="114"/>
      <c r="S72" s="114"/>
      <c r="T72" s="115"/>
      <c r="U72" s="47" t="s">
        <v>3588</v>
      </c>
      <c r="V72" s="165"/>
      <c r="W72" s="165"/>
      <c r="X72" s="165"/>
      <c r="Y72" s="165"/>
      <c r="Z72" s="165"/>
      <c r="AA72" s="165"/>
      <c r="AB72" s="165"/>
      <c r="AC72" s="165"/>
      <c r="AD72" s="30"/>
      <c r="AE72" s="322">
        <v>12</v>
      </c>
      <c r="AF72" s="322"/>
      <c r="AG72" s="4" t="s">
        <v>1852</v>
      </c>
      <c r="AH72" s="4"/>
      <c r="AI72" s="4"/>
      <c r="AJ72" s="67"/>
      <c r="AK72" s="58"/>
      <c r="AL72" s="58"/>
      <c r="AM72" s="127"/>
      <c r="AN72" s="127"/>
      <c r="AO72" s="159"/>
      <c r="AP72" s="159"/>
      <c r="AQ72" s="159"/>
      <c r="AR72" s="159"/>
      <c r="AS72" s="159"/>
      <c r="AT72" s="159"/>
      <c r="AU72" s="159"/>
      <c r="AV72" s="180"/>
      <c r="AW72" s="180"/>
      <c r="AX72" s="180"/>
      <c r="AY72" s="180"/>
      <c r="AZ72" s="159"/>
      <c r="BA72" s="40"/>
      <c r="BB72" s="218">
        <f t="shared" si="2"/>
        <v>12</v>
      </c>
      <c r="BC72" s="9"/>
    </row>
    <row r="73" spans="1:58" ht="14.25" customHeight="1" x14ac:dyDescent="0.3">
      <c r="A73" s="6">
        <v>22</v>
      </c>
      <c r="B73" s="6">
        <v>6309</v>
      </c>
      <c r="C73" s="49" t="s">
        <v>3695</v>
      </c>
      <c r="D73" s="173"/>
      <c r="E73" s="159"/>
      <c r="F73" s="159"/>
      <c r="G73" s="159"/>
      <c r="H73" s="1"/>
      <c r="I73" s="1"/>
      <c r="J73" s="1"/>
      <c r="K73" s="1"/>
      <c r="L73" s="40"/>
      <c r="M73" s="1"/>
      <c r="N73" s="114"/>
      <c r="O73" s="114"/>
      <c r="P73" s="114"/>
      <c r="Q73" s="114"/>
      <c r="R73" s="114"/>
      <c r="S73" s="114"/>
      <c r="T73" s="115"/>
      <c r="U73" s="47" t="s">
        <v>3586</v>
      </c>
      <c r="V73" s="165"/>
      <c r="W73" s="165"/>
      <c r="X73" s="165"/>
      <c r="Y73" s="165"/>
      <c r="Z73" s="165"/>
      <c r="AA73" s="165"/>
      <c r="AB73" s="165"/>
      <c r="AC73" s="165"/>
      <c r="AD73" s="30"/>
      <c r="AE73" s="326">
        <v>10</v>
      </c>
      <c r="AF73" s="326"/>
      <c r="AG73" s="4" t="s">
        <v>1852</v>
      </c>
      <c r="AH73" s="4"/>
      <c r="AI73" s="4"/>
      <c r="AJ73" s="67"/>
      <c r="AK73" s="58"/>
      <c r="AL73" s="58"/>
      <c r="AM73" s="127"/>
      <c r="AN73" s="127"/>
      <c r="AO73" s="159"/>
      <c r="AP73" s="159"/>
      <c r="AQ73" s="159"/>
      <c r="AR73" s="159"/>
      <c r="AS73" s="159"/>
      <c r="AT73" s="159"/>
      <c r="AU73" s="159"/>
      <c r="AV73" s="180"/>
      <c r="AW73" s="180"/>
      <c r="AX73" s="180"/>
      <c r="AY73" s="180"/>
      <c r="AZ73" s="159"/>
      <c r="BA73" s="40"/>
      <c r="BB73" s="218">
        <f t="shared" si="2"/>
        <v>10</v>
      </c>
      <c r="BC73" s="9"/>
    </row>
    <row r="74" spans="1:58" ht="14.25" customHeight="1" x14ac:dyDescent="0.3">
      <c r="A74" s="6">
        <v>22</v>
      </c>
      <c r="B74" s="6">
        <v>6310</v>
      </c>
      <c r="C74" s="49" t="s">
        <v>3694</v>
      </c>
      <c r="D74" s="173"/>
      <c r="E74" s="159"/>
      <c r="F74" s="159"/>
      <c r="G74" s="159"/>
      <c r="H74" s="1"/>
      <c r="I74" s="1"/>
      <c r="J74" s="1"/>
      <c r="K74" s="1"/>
      <c r="L74" s="40"/>
      <c r="M74" s="4"/>
      <c r="N74" s="116"/>
      <c r="O74" s="116"/>
      <c r="P74" s="116"/>
      <c r="Q74" s="116"/>
      <c r="R74" s="116"/>
      <c r="S74" s="116"/>
      <c r="T74" s="117"/>
      <c r="U74" s="5" t="s">
        <v>3584</v>
      </c>
      <c r="V74" s="213"/>
      <c r="W74" s="213"/>
      <c r="X74" s="213"/>
      <c r="Y74" s="213"/>
      <c r="Z74" s="213"/>
      <c r="AA74" s="213"/>
      <c r="AB74" s="213"/>
      <c r="AC74" s="213"/>
      <c r="AD74" s="3"/>
      <c r="AE74" s="322">
        <v>9</v>
      </c>
      <c r="AF74" s="322"/>
      <c r="AG74" s="3" t="s">
        <v>1852</v>
      </c>
      <c r="AH74" s="3"/>
      <c r="AI74" s="3"/>
      <c r="AJ74" s="67"/>
      <c r="AK74" s="58"/>
      <c r="AL74" s="58"/>
      <c r="AM74" s="127"/>
      <c r="AN74" s="127"/>
      <c r="AO74" s="159"/>
      <c r="AP74" s="159"/>
      <c r="AQ74" s="159"/>
      <c r="AR74" s="159"/>
      <c r="AS74" s="159"/>
      <c r="AT74" s="159"/>
      <c r="AU74" s="159"/>
      <c r="AV74" s="180"/>
      <c r="AW74" s="180"/>
      <c r="AX74" s="180"/>
      <c r="AY74" s="180"/>
      <c r="AZ74" s="159"/>
      <c r="BA74" s="40"/>
      <c r="BB74" s="218">
        <f t="shared" si="2"/>
        <v>9</v>
      </c>
      <c r="BC74" s="9"/>
    </row>
    <row r="75" spans="1:58" ht="14.25" customHeight="1" x14ac:dyDescent="0.3">
      <c r="A75" s="6">
        <v>22</v>
      </c>
      <c r="B75" s="6">
        <v>6311</v>
      </c>
      <c r="C75" s="49" t="s">
        <v>3693</v>
      </c>
      <c r="D75" s="173"/>
      <c r="E75" s="159"/>
      <c r="F75" s="159"/>
      <c r="G75" s="159"/>
      <c r="H75" s="1"/>
      <c r="I75" s="1"/>
      <c r="J75" s="1"/>
      <c r="K75" s="1"/>
      <c r="L75" s="40"/>
      <c r="M75" s="22" t="s">
        <v>3692</v>
      </c>
      <c r="S75" s="221"/>
      <c r="T75" s="221"/>
      <c r="U75" s="5" t="s">
        <v>3691</v>
      </c>
      <c r="V75" s="213"/>
      <c r="W75" s="220"/>
      <c r="X75" s="220"/>
      <c r="Y75" s="220"/>
      <c r="Z75" s="220"/>
      <c r="AA75" s="220"/>
      <c r="AB75" s="220"/>
      <c r="AC75" s="220"/>
      <c r="AD75" s="220"/>
      <c r="AE75" s="326">
        <v>19</v>
      </c>
      <c r="AF75" s="326"/>
      <c r="AG75" s="3" t="s">
        <v>1852</v>
      </c>
      <c r="AH75" s="3"/>
      <c r="AI75" s="3"/>
      <c r="AJ75" s="219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59"/>
      <c r="BA75" s="40"/>
      <c r="BB75" s="218">
        <f t="shared" si="2"/>
        <v>19</v>
      </c>
      <c r="BC75" s="9"/>
    </row>
    <row r="76" spans="1:58" ht="14.25" customHeight="1" x14ac:dyDescent="0.3">
      <c r="A76" s="6">
        <v>22</v>
      </c>
      <c r="B76" s="6">
        <v>6312</v>
      </c>
      <c r="C76" s="49" t="s">
        <v>3690</v>
      </c>
      <c r="D76" s="173"/>
      <c r="E76" s="159"/>
      <c r="F76" s="159"/>
      <c r="G76" s="159"/>
      <c r="H76" s="1"/>
      <c r="I76" s="1"/>
      <c r="J76" s="1"/>
      <c r="K76" s="1"/>
      <c r="L76" s="40"/>
      <c r="S76" s="221"/>
      <c r="T76" s="221"/>
      <c r="U76" s="5" t="s">
        <v>3447</v>
      </c>
      <c r="V76" s="213"/>
      <c r="W76" s="220"/>
      <c r="X76" s="220"/>
      <c r="Y76" s="220"/>
      <c r="Z76" s="220"/>
      <c r="AA76" s="220"/>
      <c r="AB76" s="220"/>
      <c r="AC76" s="220"/>
      <c r="AD76" s="220"/>
      <c r="AE76" s="322">
        <v>16</v>
      </c>
      <c r="AF76" s="322"/>
      <c r="AG76" s="3" t="s">
        <v>1852</v>
      </c>
      <c r="AH76" s="3"/>
      <c r="AI76" s="3"/>
      <c r="AJ76" s="219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59"/>
      <c r="BA76" s="40"/>
      <c r="BB76" s="218">
        <f t="shared" si="2"/>
        <v>16</v>
      </c>
      <c r="BC76" s="9"/>
    </row>
    <row r="77" spans="1:58" ht="14.25" customHeight="1" x14ac:dyDescent="0.3">
      <c r="A77" s="6">
        <v>22</v>
      </c>
      <c r="B77" s="6">
        <v>6313</v>
      </c>
      <c r="C77" s="49" t="s">
        <v>3689</v>
      </c>
      <c r="D77" s="173"/>
      <c r="E77" s="159"/>
      <c r="F77" s="159"/>
      <c r="G77" s="159"/>
      <c r="H77" s="1"/>
      <c r="I77" s="1"/>
      <c r="J77" s="1"/>
      <c r="K77" s="1"/>
      <c r="L77" s="40"/>
      <c r="S77" s="221"/>
      <c r="T77" s="221"/>
      <c r="U77" s="5" t="s">
        <v>3434</v>
      </c>
      <c r="V77" s="213"/>
      <c r="W77" s="220"/>
      <c r="X77" s="220"/>
      <c r="Y77" s="220"/>
      <c r="Z77" s="220"/>
      <c r="AA77" s="220"/>
      <c r="AB77" s="220"/>
      <c r="AC77" s="220"/>
      <c r="AD77" s="220"/>
      <c r="AE77" s="326">
        <v>14</v>
      </c>
      <c r="AF77" s="326"/>
      <c r="AG77" s="3" t="s">
        <v>1852</v>
      </c>
      <c r="AH77" s="3"/>
      <c r="AI77" s="3"/>
      <c r="AJ77" s="219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59"/>
      <c r="BA77" s="40"/>
      <c r="BB77" s="218">
        <f t="shared" si="2"/>
        <v>14</v>
      </c>
      <c r="BC77" s="9"/>
    </row>
    <row r="78" spans="1:58" ht="14.25" customHeight="1" x14ac:dyDescent="0.3">
      <c r="A78" s="6">
        <v>22</v>
      </c>
      <c r="B78" s="6">
        <v>6314</v>
      </c>
      <c r="C78" s="49" t="s">
        <v>3688</v>
      </c>
      <c r="D78" s="173"/>
      <c r="E78" s="159"/>
      <c r="F78" s="159"/>
      <c r="G78" s="159"/>
      <c r="H78" s="1"/>
      <c r="I78" s="1"/>
      <c r="J78" s="1"/>
      <c r="K78" s="1"/>
      <c r="L78" s="40"/>
      <c r="M78" s="4"/>
      <c r="N78" s="4"/>
      <c r="O78" s="4"/>
      <c r="P78" s="4"/>
      <c r="Q78" s="4"/>
      <c r="R78" s="4"/>
      <c r="S78" s="152"/>
      <c r="T78" s="151"/>
      <c r="U78" s="5" t="s">
        <v>3687</v>
      </c>
      <c r="V78" s="213"/>
      <c r="W78" s="220"/>
      <c r="X78" s="220"/>
      <c r="Y78" s="220"/>
      <c r="Z78" s="220"/>
      <c r="AA78" s="220"/>
      <c r="AB78" s="220"/>
      <c r="AC78" s="220"/>
      <c r="AD78" s="220"/>
      <c r="AE78" s="322">
        <v>12</v>
      </c>
      <c r="AF78" s="322"/>
      <c r="AG78" s="3" t="s">
        <v>1852</v>
      </c>
      <c r="AH78" s="3"/>
      <c r="AI78" s="3"/>
      <c r="AJ78" s="219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59"/>
      <c r="BA78" s="40"/>
      <c r="BB78" s="218">
        <f t="shared" si="2"/>
        <v>12</v>
      </c>
      <c r="BC78" s="9"/>
    </row>
    <row r="79" spans="1:58" ht="14.25" customHeight="1" x14ac:dyDescent="0.3">
      <c r="A79" s="6">
        <v>22</v>
      </c>
      <c r="B79" s="6" t="s">
        <v>3686</v>
      </c>
      <c r="C79" s="49" t="s">
        <v>3685</v>
      </c>
      <c r="D79" s="217"/>
      <c r="E79" s="216"/>
      <c r="F79" s="216"/>
      <c r="G79" s="216"/>
      <c r="H79" s="216"/>
      <c r="I79" s="216"/>
      <c r="J79" s="216"/>
      <c r="K79" s="216"/>
      <c r="L79" s="215"/>
      <c r="M79" s="13" t="s">
        <v>3684</v>
      </c>
      <c r="N79" s="214"/>
      <c r="O79" s="214"/>
      <c r="P79" s="214"/>
      <c r="Q79" s="214"/>
      <c r="R79" s="214"/>
      <c r="S79" s="214"/>
      <c r="T79" s="21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46"/>
      <c r="AG79" s="46"/>
      <c r="AH79" s="46"/>
      <c r="AI79" s="46"/>
      <c r="AJ79" s="46"/>
      <c r="AK79" s="46"/>
      <c r="AL79" s="46"/>
      <c r="AM79" s="53"/>
      <c r="AN79" s="53"/>
      <c r="AO79" s="213"/>
      <c r="AP79" s="213"/>
      <c r="AQ79" s="213"/>
      <c r="AR79" s="213"/>
      <c r="AS79" s="213"/>
      <c r="AT79" s="213"/>
      <c r="AU79" s="213"/>
      <c r="AV79" s="326">
        <v>9</v>
      </c>
      <c r="AW79" s="326"/>
      <c r="AX79" s="3" t="s">
        <v>1852</v>
      </c>
      <c r="AY79" s="3"/>
      <c r="AZ79" s="3"/>
      <c r="BA79" s="31"/>
      <c r="BB79" s="8">
        <f>AV79</f>
        <v>9</v>
      </c>
      <c r="BC79" s="144"/>
      <c r="BF79" s="212"/>
    </row>
  </sheetData>
  <mergeCells count="76">
    <mergeCell ref="AE68:AF68"/>
    <mergeCell ref="AE69:AF69"/>
    <mergeCell ref="AE77:AF77"/>
    <mergeCell ref="AE78:AF78"/>
    <mergeCell ref="AE70:AF70"/>
    <mergeCell ref="AV79:AW79"/>
    <mergeCell ref="AE71:AF71"/>
    <mergeCell ref="AE72:AF72"/>
    <mergeCell ref="AE73:AF73"/>
    <mergeCell ref="AE74:AF74"/>
    <mergeCell ref="AE75:AF75"/>
    <mergeCell ref="AE76:AF76"/>
    <mergeCell ref="AE64:AF64"/>
    <mergeCell ref="AE65:AF65"/>
    <mergeCell ref="AE66:AF66"/>
    <mergeCell ref="AE67:AF67"/>
    <mergeCell ref="AE52:AF52"/>
    <mergeCell ref="AE53:AF53"/>
    <mergeCell ref="AE54:AF54"/>
    <mergeCell ref="AE55:AF55"/>
    <mergeCell ref="AE56:AF56"/>
    <mergeCell ref="AE57:AF57"/>
    <mergeCell ref="AE59:AF59"/>
    <mergeCell ref="AE60:AF60"/>
    <mergeCell ref="AE61:AF61"/>
    <mergeCell ref="AE62:AF62"/>
    <mergeCell ref="AE63:AF63"/>
    <mergeCell ref="AE58:AF58"/>
    <mergeCell ref="AE47:AF47"/>
    <mergeCell ref="AE48:AF48"/>
    <mergeCell ref="AE49:AF49"/>
    <mergeCell ref="AE50:AF50"/>
    <mergeCell ref="AE51:AF51"/>
    <mergeCell ref="AE32:AF32"/>
    <mergeCell ref="AE33:AF33"/>
    <mergeCell ref="AE46:AF46"/>
    <mergeCell ref="AE35:AF35"/>
    <mergeCell ref="AE36:AF36"/>
    <mergeCell ref="AE37:AF37"/>
    <mergeCell ref="AE38:AF38"/>
    <mergeCell ref="AE39:AF39"/>
    <mergeCell ref="AE40:AF40"/>
    <mergeCell ref="AE41:AF41"/>
    <mergeCell ref="AE34:AF34"/>
    <mergeCell ref="AE42:AF42"/>
    <mergeCell ref="AE43:AF43"/>
    <mergeCell ref="AE44:AF44"/>
    <mergeCell ref="AE45:AF45"/>
    <mergeCell ref="AE28:AF28"/>
    <mergeCell ref="AE29:AF29"/>
    <mergeCell ref="AE30:AF30"/>
    <mergeCell ref="AE31:AF31"/>
    <mergeCell ref="AE22:AF22"/>
    <mergeCell ref="AE23:AF23"/>
    <mergeCell ref="AE24:AF24"/>
    <mergeCell ref="AE25:AF25"/>
    <mergeCell ref="AE26:AF26"/>
    <mergeCell ref="AE27:AF27"/>
    <mergeCell ref="AV12:AW12"/>
    <mergeCell ref="AV13:AW13"/>
    <mergeCell ref="AV14:AW14"/>
    <mergeCell ref="AV15:AW15"/>
    <mergeCell ref="D18:L19"/>
    <mergeCell ref="AE18:AF18"/>
    <mergeCell ref="AE19:AF19"/>
    <mergeCell ref="AE20:AF20"/>
    <mergeCell ref="AE21:AF21"/>
    <mergeCell ref="D16:L17"/>
    <mergeCell ref="AV16:AW16"/>
    <mergeCell ref="AV17:AW17"/>
    <mergeCell ref="AV11:AW11"/>
    <mergeCell ref="M7:T8"/>
    <mergeCell ref="AV7:AW7"/>
    <mergeCell ref="AV8:AW8"/>
    <mergeCell ref="AV9:AW9"/>
    <mergeCell ref="AV10:AW10"/>
  </mergeCells>
  <phoneticPr fontId="1"/>
  <printOptions horizontalCentered="1"/>
  <pageMargins left="0.78740157480314965" right="0.39370078740157483" top="0.59055118110236227" bottom="0.59055118110236227" header="0.39370078740157483" footer="0.31496062992125984"/>
  <pageSetup paperSize="9" scale="46" orientation="portrait" r:id="rId1"/>
  <headerFooter>
    <oddHeader>&amp;R&amp;9経過的生活介護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499</vt:i4>
      </vt:variant>
    </vt:vector>
  </HeadingPairs>
  <TitlesOfParts>
    <vt:vector size="515" baseType="lpstr">
      <vt:lpstr>_11_居宅介護（名前定義）</vt:lpstr>
      <vt:lpstr>_15_同行援護（名前定義）</vt:lpstr>
      <vt:lpstr>7経過的生活介護(基本１） </vt:lpstr>
      <vt:lpstr>7経過的生活介護(基本２)</vt:lpstr>
      <vt:lpstr>7経過的生活介護(基本３)</vt:lpstr>
      <vt:lpstr>7経過的生活介護(基本４)</vt:lpstr>
      <vt:lpstr>7経過的生活介護(基本５）</vt:lpstr>
      <vt:lpstr>7経過的生活介護(基本７）</vt:lpstr>
      <vt:lpstr>7経過的生活介護(基本８)</vt:lpstr>
      <vt:lpstr>7経過的生活介護(基本９)</vt:lpstr>
      <vt:lpstr>7経過的生活介護(基本１０)</vt:lpstr>
      <vt:lpstr>7経過的生活介護 (定超１)</vt:lpstr>
      <vt:lpstr>7経過的生活介護(定超２)</vt:lpstr>
      <vt:lpstr>7経過的生活介護 (定超３)</vt:lpstr>
      <vt:lpstr>7経過的生活介護 (定超４)</vt:lpstr>
      <vt:lpstr>7経過的生活介護 (定超５)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'7経過的生活介護 (定超１)'!Print_Area</vt:lpstr>
      <vt:lpstr>'7経過的生活介護 (定超３)'!Print_Area</vt:lpstr>
      <vt:lpstr>'7経過的生活介護 (定超４)'!Print_Area</vt:lpstr>
      <vt:lpstr>'7経過的生活介護 (定超５)'!Print_Area</vt:lpstr>
      <vt:lpstr>'7経過的生活介護(基本１） '!Print_Area</vt:lpstr>
      <vt:lpstr>'7経過的生活介護(基本１０)'!Print_Area</vt:lpstr>
      <vt:lpstr>'7経過的生活介護(基本２)'!Print_Area</vt:lpstr>
      <vt:lpstr>'7経過的生活介護(基本３)'!Print_Area</vt:lpstr>
      <vt:lpstr>'7経過的生活介護(基本４)'!Print_Area</vt:lpstr>
      <vt:lpstr>'7経過的生活介護(基本５）'!Print_Area</vt:lpstr>
      <vt:lpstr>'7経過的生活介護(基本７）'!Print_Area</vt:lpstr>
      <vt:lpstr>'7経過的生活介護(基本８)'!Print_Area</vt:lpstr>
      <vt:lpstr>'7経過的生活介護(基本９)'!Print_Area</vt:lpstr>
      <vt:lpstr>'7経過的生活介護(定超２)'!Print_Area</vt:lpstr>
      <vt:lpstr>'7経過的生活介護 (定超１)'!Print_Titles</vt:lpstr>
      <vt:lpstr>'7経過的生活介護 (定超３)'!Print_Titles</vt:lpstr>
      <vt:lpstr>'7経過的生活介護 (定超４)'!Print_Titles</vt:lpstr>
      <vt:lpstr>'7経過的生活介護 (定超５)'!Print_Titles</vt:lpstr>
      <vt:lpstr>'7経過的生活介護(基本１） '!Print_Titles</vt:lpstr>
      <vt:lpstr>'7経過的生活介護(基本１０)'!Print_Titles</vt:lpstr>
      <vt:lpstr>'7経過的生活介護(基本２)'!Print_Titles</vt:lpstr>
      <vt:lpstr>'7経過的生活介護(基本３)'!Print_Titles</vt:lpstr>
      <vt:lpstr>'7経過的生活介護(基本４)'!Print_Titles</vt:lpstr>
      <vt:lpstr>'7経過的生活介護(基本５）'!Print_Titles</vt:lpstr>
      <vt:lpstr>'7経過的生活介護(基本７）'!Print_Titles</vt:lpstr>
      <vt:lpstr>'7経過的生活介護(基本８)'!Print_Titles</vt:lpstr>
      <vt:lpstr>'7経過的生活介護(基本９)'!Print_Titles</vt:lpstr>
      <vt:lpstr>'7経過的生活介護(定超２)'!Print_Titles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2020-05-25T04:15:01Z</dcterms:modified>
</cp:coreProperties>
</file>