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13_ncr:1_{07A8EAA9-1648-4674-A44C-877C1278BCC0}" xr6:coauthVersionLast="45" xr6:coauthVersionMax="45" xr10:uidLastSave="{00000000-0000-0000-0000-000000000000}"/>
  <bookViews>
    <workbookView xWindow="3504" yWindow="2790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2重度訪問" sheetId="207" r:id="rId3"/>
    <sheet name="2重度訪問（早朝）" sheetId="208" r:id="rId4"/>
    <sheet name="2重度訪問（夜間）" sheetId="209" r:id="rId5"/>
    <sheet name="2重度訪問（深夜）" sheetId="210" r:id="rId6"/>
    <sheet name="2重度訪問 (入院入所中)" sheetId="211" r:id="rId7"/>
    <sheet name="2重度訪問 (入院入所中、早朝)" sheetId="212" r:id="rId8"/>
    <sheet name="2重度訪問 (入院入所中、夜間)" sheetId="213" r:id="rId9"/>
    <sheet name="2重度訪問 (入院入所中、深夜)" sheetId="214" r:id="rId10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Print_Area" localSheetId="2">'2重度訪問'!$A$1:$AY$192</definedName>
    <definedName name="_xlnm.Print_Area" localSheetId="6">'2重度訪問 (入院入所中)'!$A$1:$AY$295</definedName>
    <definedName name="_xlnm.Print_Area" localSheetId="9">'2重度訪問 (入院入所中、深夜)'!$A$1:$BA$295</definedName>
    <definedName name="_xlnm.Print_Area" localSheetId="7">'2重度訪問 (入院入所中、早朝)'!$A$1:$BA$295</definedName>
    <definedName name="_xlnm.Print_Area" localSheetId="8">'2重度訪問 (入院入所中、夜間)'!$A$1:$BA$295</definedName>
    <definedName name="_xlnm.Print_Area" localSheetId="5">'2重度訪問（深夜）'!$A$1:$AY$151</definedName>
    <definedName name="_xlnm.Print_Area" localSheetId="3">'2重度訪問（早朝）'!$A$1:$AY$151</definedName>
    <definedName name="_xlnm.Print_Area" localSheetId="4">'2重度訪問（夜間）'!$A$1:$AY$151</definedName>
    <definedName name="_xlnm.Print_Titles" localSheetId="2">'2重度訪問'!$4:$6</definedName>
    <definedName name="_xlnm.Print_Titles" localSheetId="6">'2重度訪問 (入院入所中)'!$4:$6</definedName>
    <definedName name="_xlnm.Print_Titles" localSheetId="9">'2重度訪問 (入院入所中、深夜)'!$4:$6</definedName>
    <definedName name="_xlnm.Print_Titles" localSheetId="7">'2重度訪問 (入院入所中、早朝)'!$4:$6</definedName>
    <definedName name="_xlnm.Print_Titles" localSheetId="8">'2重度訪問 (入院入所中、夜間)'!$4:$6</definedName>
    <definedName name="_xlnm.Print_Titles" localSheetId="5">'2重度訪問（深夜）'!$4:$6</definedName>
    <definedName name="_xlnm.Print_Titles" localSheetId="3">'2重度訪問（早朝）'!$4:$6</definedName>
    <definedName name="_xlnm.Print_Titles" localSheetId="4">'2重度訪問（夜間）'!$4:$6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8" i="214" l="1"/>
  <c r="AJ10" i="214" s="1"/>
  <c r="AJ12" i="214" s="1"/>
  <c r="AJ14" i="214" s="1"/>
  <c r="AJ16" i="214" s="1"/>
  <c r="AJ18" i="214" s="1"/>
  <c r="AJ20" i="214" s="1"/>
  <c r="AJ22" i="214" s="1"/>
  <c r="AJ24" i="214" s="1"/>
  <c r="AJ26" i="214" s="1"/>
  <c r="AJ28" i="214" s="1"/>
  <c r="AJ30" i="214" s="1"/>
  <c r="AJ32" i="214" s="1"/>
  <c r="AJ34" i="214" s="1"/>
  <c r="AJ36" i="214" s="1"/>
  <c r="AJ38" i="214" s="1"/>
  <c r="AJ40" i="214" s="1"/>
  <c r="AJ42" i="214" s="1"/>
  <c r="AJ44" i="214" s="1"/>
  <c r="AJ46" i="214" s="1"/>
  <c r="AJ48" i="214" s="1"/>
  <c r="AJ50" i="214" s="1"/>
  <c r="AJ52" i="214" s="1"/>
  <c r="AJ54" i="214" s="1"/>
  <c r="AJ56" i="214" s="1"/>
  <c r="AJ58" i="214" s="1"/>
  <c r="AJ60" i="214" s="1"/>
  <c r="AJ62" i="214" s="1"/>
  <c r="AJ64" i="214" s="1"/>
  <c r="AJ66" i="214" s="1"/>
  <c r="AJ68" i="214" s="1"/>
  <c r="AJ70" i="214" s="1"/>
  <c r="AJ72" i="214" s="1"/>
  <c r="AJ74" i="214" s="1"/>
  <c r="AJ76" i="214" s="1"/>
  <c r="AJ78" i="214" s="1"/>
  <c r="AJ80" i="214" s="1"/>
  <c r="AJ82" i="214" s="1"/>
  <c r="AJ84" i="214" s="1"/>
  <c r="AJ86" i="214" s="1"/>
  <c r="AJ88" i="214" s="1"/>
  <c r="AJ90" i="214" s="1"/>
  <c r="AJ92" i="214" s="1"/>
  <c r="AJ94" i="214" s="1"/>
  <c r="AJ96" i="214" s="1"/>
  <c r="AJ98" i="214" s="1"/>
  <c r="AJ100" i="214" s="1"/>
  <c r="AJ102" i="214" s="1"/>
  <c r="AR10" i="214"/>
  <c r="AR14" i="214" s="1"/>
  <c r="AR18" i="214" s="1"/>
  <c r="AR22" i="214" s="1"/>
  <c r="AR26" i="214" s="1"/>
  <c r="AR30" i="214" s="1"/>
  <c r="AR34" i="214" s="1"/>
  <c r="AR38" i="214" s="1"/>
  <c r="AR42" i="214" s="1"/>
  <c r="AR46" i="214" s="1"/>
  <c r="AR50" i="214" s="1"/>
  <c r="AR54" i="214" s="1"/>
  <c r="AR58" i="214" s="1"/>
  <c r="AR62" i="214" s="1"/>
  <c r="AR66" i="214" s="1"/>
  <c r="AR70" i="214" s="1"/>
  <c r="AR74" i="214" s="1"/>
  <c r="AR78" i="214" s="1"/>
  <c r="AR82" i="214" s="1"/>
  <c r="AR86" i="214" s="1"/>
  <c r="AR90" i="214" s="1"/>
  <c r="AR94" i="214" s="1"/>
  <c r="AR98" i="214" s="1"/>
  <c r="AR102" i="214" s="1"/>
  <c r="F13" i="214"/>
  <c r="F93" i="214" s="1"/>
  <c r="AT16" i="214"/>
  <c r="AT96" i="214" s="1"/>
  <c r="AT112" i="214" s="1"/>
  <c r="AT192" i="214" s="1"/>
  <c r="AT208" i="214" s="1"/>
  <c r="AV22" i="214"/>
  <c r="AV30" i="214" s="1"/>
  <c r="AV38" i="214" s="1"/>
  <c r="AV46" i="214" s="1"/>
  <c r="AV54" i="214" s="1"/>
  <c r="AV62" i="214" s="1"/>
  <c r="AV70" i="214" s="1"/>
  <c r="AV78" i="214" s="1"/>
  <c r="AV86" i="214" s="1"/>
  <c r="AV94" i="214" s="1"/>
  <c r="AV102" i="214" s="1"/>
  <c r="AV110" i="214" s="1"/>
  <c r="AV118" i="214" s="1"/>
  <c r="AV126" i="214" s="1"/>
  <c r="AV134" i="214" s="1"/>
  <c r="AV142" i="214" s="1"/>
  <c r="AV150" i="214" s="1"/>
  <c r="AV158" i="214" s="1"/>
  <c r="AV166" i="214" s="1"/>
  <c r="AV174" i="214" s="1"/>
  <c r="AV182" i="214" s="1"/>
  <c r="F109" i="214"/>
  <c r="F189" i="214" s="1"/>
  <c r="Q200" i="214"/>
  <c r="Q208" i="214"/>
  <c r="Q216" i="214"/>
  <c r="Q224" i="214"/>
  <c r="Q232" i="214"/>
  <c r="Q240" i="214"/>
  <c r="Q248" i="214"/>
  <c r="Q256" i="214"/>
  <c r="Q264" i="214"/>
  <c r="Q272" i="214"/>
  <c r="Q280" i="214"/>
  <c r="Q288" i="214"/>
  <c r="AJ8" i="213"/>
  <c r="AJ10" i="213" s="1"/>
  <c r="AJ12" i="213" s="1"/>
  <c r="AJ14" i="213" s="1"/>
  <c r="AJ16" i="213" s="1"/>
  <c r="AJ18" i="213" s="1"/>
  <c r="AJ20" i="213" s="1"/>
  <c r="AJ22" i="213" s="1"/>
  <c r="AJ24" i="213" s="1"/>
  <c r="AJ26" i="213" s="1"/>
  <c r="AJ28" i="213" s="1"/>
  <c r="AJ30" i="213" s="1"/>
  <c r="AJ32" i="213" s="1"/>
  <c r="AJ34" i="213" s="1"/>
  <c r="AJ36" i="213" s="1"/>
  <c r="AJ38" i="213" s="1"/>
  <c r="AJ40" i="213" s="1"/>
  <c r="AJ42" i="213" s="1"/>
  <c r="AR10" i="213"/>
  <c r="AR14" i="213" s="1"/>
  <c r="AR18" i="213" s="1"/>
  <c r="AR22" i="213" s="1"/>
  <c r="AR26" i="213" s="1"/>
  <c r="AR30" i="213" s="1"/>
  <c r="AR34" i="213" s="1"/>
  <c r="AR38" i="213" s="1"/>
  <c r="AR42" i="213" s="1"/>
  <c r="AR46" i="213" s="1"/>
  <c r="AR50" i="213" s="1"/>
  <c r="AR54" i="213" s="1"/>
  <c r="AR58" i="213" s="1"/>
  <c r="AR62" i="213" s="1"/>
  <c r="AR66" i="213" s="1"/>
  <c r="AR70" i="213" s="1"/>
  <c r="AR74" i="213" s="1"/>
  <c r="AR78" i="213" s="1"/>
  <c r="AR82" i="213" s="1"/>
  <c r="AR86" i="213" s="1"/>
  <c r="AR90" i="213" s="1"/>
  <c r="AR94" i="213" s="1"/>
  <c r="AR98" i="213" s="1"/>
  <c r="AR102" i="213" s="1"/>
  <c r="F13" i="213"/>
  <c r="F93" i="213" s="1"/>
  <c r="AT16" i="213"/>
  <c r="AT96" i="213" s="1"/>
  <c r="AT112" i="213" s="1"/>
  <c r="AT192" i="213" s="1"/>
  <c r="AT208" i="213" s="1"/>
  <c r="AV22" i="213"/>
  <c r="AV30" i="213" s="1"/>
  <c r="AV38" i="213" s="1"/>
  <c r="AV46" i="213" s="1"/>
  <c r="AV54" i="213" s="1"/>
  <c r="AV62" i="213" s="1"/>
  <c r="AV70" i="213" s="1"/>
  <c r="AV78" i="213" s="1"/>
  <c r="AV86" i="213" s="1"/>
  <c r="AV94" i="213" s="1"/>
  <c r="AV102" i="213" s="1"/>
  <c r="AV110" i="213" s="1"/>
  <c r="AV118" i="213" s="1"/>
  <c r="AV126" i="213" s="1"/>
  <c r="AV134" i="213" s="1"/>
  <c r="AV142" i="213" s="1"/>
  <c r="AV150" i="213" s="1"/>
  <c r="AV158" i="213" s="1"/>
  <c r="AV166" i="213" s="1"/>
  <c r="AV174" i="213" s="1"/>
  <c r="AV182" i="213" s="1"/>
  <c r="F109" i="213"/>
  <c r="F189" i="213" s="1"/>
  <c r="Q200" i="213"/>
  <c r="Q208" i="213"/>
  <c r="Q216" i="213"/>
  <c r="Q224" i="213"/>
  <c r="Q232" i="213"/>
  <c r="Q240" i="213"/>
  <c r="Q248" i="213"/>
  <c r="Q256" i="213"/>
  <c r="Q264" i="213"/>
  <c r="Q272" i="213"/>
  <c r="Q280" i="213"/>
  <c r="Q288" i="213"/>
  <c r="AJ8" i="212"/>
  <c r="AJ10" i="212" s="1"/>
  <c r="AJ12" i="212" s="1"/>
  <c r="AJ14" i="212" s="1"/>
  <c r="AJ16" i="212" s="1"/>
  <c r="AJ18" i="212" s="1"/>
  <c r="AJ20" i="212" s="1"/>
  <c r="AJ22" i="212" s="1"/>
  <c r="AJ24" i="212" s="1"/>
  <c r="AJ26" i="212" s="1"/>
  <c r="AJ28" i="212" s="1"/>
  <c r="AJ30" i="212" s="1"/>
  <c r="AJ32" i="212" s="1"/>
  <c r="AJ34" i="212" s="1"/>
  <c r="AJ36" i="212" s="1"/>
  <c r="AJ38" i="212" s="1"/>
  <c r="AJ40" i="212" s="1"/>
  <c r="AJ42" i="212" s="1"/>
  <c r="AJ44" i="212" s="1"/>
  <c r="AJ46" i="212" s="1"/>
  <c r="AJ48" i="212" s="1"/>
  <c r="AJ50" i="212" s="1"/>
  <c r="AJ52" i="212" s="1"/>
  <c r="AJ54" i="212" s="1"/>
  <c r="AJ56" i="212" s="1"/>
  <c r="AJ58" i="212" s="1"/>
  <c r="AJ60" i="212" s="1"/>
  <c r="AJ62" i="212" s="1"/>
  <c r="AJ64" i="212" s="1"/>
  <c r="AJ66" i="212" s="1"/>
  <c r="AJ68" i="212" s="1"/>
  <c r="AJ70" i="212" s="1"/>
  <c r="AJ72" i="212" s="1"/>
  <c r="AJ74" i="212" s="1"/>
  <c r="AJ76" i="212" s="1"/>
  <c r="AJ78" i="212" s="1"/>
  <c r="AJ80" i="212" s="1"/>
  <c r="AJ82" i="212" s="1"/>
  <c r="AJ84" i="212" s="1"/>
  <c r="AJ86" i="212" s="1"/>
  <c r="AJ88" i="212" s="1"/>
  <c r="AJ90" i="212" s="1"/>
  <c r="AJ92" i="212" s="1"/>
  <c r="AJ94" i="212" s="1"/>
  <c r="AJ96" i="212" s="1"/>
  <c r="AJ98" i="212" s="1"/>
  <c r="AJ100" i="212" s="1"/>
  <c r="AJ102" i="212" s="1"/>
  <c r="AR10" i="212"/>
  <c r="AR14" i="212" s="1"/>
  <c r="AR18" i="212" s="1"/>
  <c r="AR22" i="212" s="1"/>
  <c r="AR26" i="212" s="1"/>
  <c r="AR30" i="212" s="1"/>
  <c r="AR34" i="212" s="1"/>
  <c r="AR38" i="212" s="1"/>
  <c r="AR42" i="212" s="1"/>
  <c r="AR46" i="212" s="1"/>
  <c r="AR50" i="212" s="1"/>
  <c r="AR54" i="212" s="1"/>
  <c r="AR58" i="212" s="1"/>
  <c r="AR62" i="212" s="1"/>
  <c r="AR66" i="212" s="1"/>
  <c r="AR70" i="212" s="1"/>
  <c r="AR74" i="212" s="1"/>
  <c r="AR78" i="212" s="1"/>
  <c r="AR82" i="212" s="1"/>
  <c r="AR86" i="212" s="1"/>
  <c r="AR90" i="212" s="1"/>
  <c r="AR94" i="212" s="1"/>
  <c r="AR98" i="212" s="1"/>
  <c r="AR102" i="212" s="1"/>
  <c r="F13" i="212"/>
  <c r="F93" i="212" s="1"/>
  <c r="AT16" i="212"/>
  <c r="AT96" i="212" s="1"/>
  <c r="AT112" i="212" s="1"/>
  <c r="AT192" i="212" s="1"/>
  <c r="AT208" i="212" s="1"/>
  <c r="AV22" i="212"/>
  <c r="AV30" i="212" s="1"/>
  <c r="AV38" i="212" s="1"/>
  <c r="AV46" i="212" s="1"/>
  <c r="AV54" i="212" s="1"/>
  <c r="AV62" i="212" s="1"/>
  <c r="AV70" i="212" s="1"/>
  <c r="AV78" i="212" s="1"/>
  <c r="AV86" i="212" s="1"/>
  <c r="AV94" i="212" s="1"/>
  <c r="AV102" i="212" s="1"/>
  <c r="AV110" i="212" s="1"/>
  <c r="AV118" i="212" s="1"/>
  <c r="AV126" i="212" s="1"/>
  <c r="AV134" i="212" s="1"/>
  <c r="AV142" i="212" s="1"/>
  <c r="AV150" i="212" s="1"/>
  <c r="AV158" i="212" s="1"/>
  <c r="AV166" i="212" s="1"/>
  <c r="AV174" i="212" s="1"/>
  <c r="AV182" i="212" s="1"/>
  <c r="F109" i="212"/>
  <c r="F189" i="212" s="1"/>
  <c r="Q200" i="212"/>
  <c r="Q208" i="212"/>
  <c r="Q216" i="212"/>
  <c r="Q224" i="212"/>
  <c r="Q232" i="212"/>
  <c r="Q240" i="212"/>
  <c r="Q248" i="212"/>
  <c r="Q256" i="212"/>
  <c r="Q264" i="212"/>
  <c r="Q272" i="212"/>
  <c r="Q280" i="212"/>
  <c r="Q288" i="212"/>
  <c r="Q8" i="211"/>
  <c r="AJ8" i="211"/>
  <c r="AJ10" i="211" s="1"/>
  <c r="AJ12" i="211" s="1"/>
  <c r="AJ14" i="211" s="1"/>
  <c r="AJ16" i="211" s="1"/>
  <c r="AR10" i="211"/>
  <c r="AR14" i="211" s="1"/>
  <c r="AR18" i="211" s="1"/>
  <c r="Q16" i="211"/>
  <c r="AX15" i="211" s="1"/>
  <c r="AT22" i="211"/>
  <c r="Q24" i="211"/>
  <c r="AX23" i="211" s="1"/>
  <c r="Q32" i="211"/>
  <c r="AX31" i="211" s="1"/>
  <c r="Q40" i="211"/>
  <c r="AX39" i="211" s="1"/>
  <c r="Q48" i="211"/>
  <c r="AX47" i="211" s="1"/>
  <c r="Q56" i="211"/>
  <c r="AX55" i="211" s="1"/>
  <c r="Q64" i="211"/>
  <c r="AX63" i="211" s="1"/>
  <c r="Q72" i="211"/>
  <c r="AX71" i="211" s="1"/>
  <c r="Q80" i="211"/>
  <c r="AX79" i="211" s="1"/>
  <c r="F93" i="211"/>
  <c r="Q88" i="211" s="1"/>
  <c r="Q104" i="211"/>
  <c r="Q112" i="211"/>
  <c r="Q120" i="211"/>
  <c r="Q128" i="211"/>
  <c r="Q136" i="211"/>
  <c r="Q144" i="211"/>
  <c r="Q152" i="211"/>
  <c r="Q160" i="211"/>
  <c r="Q168" i="211"/>
  <c r="Q176" i="211"/>
  <c r="F189" i="211"/>
  <c r="Q184" i="211" s="1"/>
  <c r="AX199" i="211"/>
  <c r="AX207" i="211"/>
  <c r="AX215" i="211"/>
  <c r="AX223" i="211"/>
  <c r="AX231" i="211"/>
  <c r="AX239" i="211"/>
  <c r="AX247" i="211"/>
  <c r="AX255" i="211"/>
  <c r="AX263" i="211"/>
  <c r="AX271" i="211"/>
  <c r="AX279" i="211"/>
  <c r="AX287" i="211"/>
  <c r="AS10" i="210"/>
  <c r="AS14" i="210" s="1"/>
  <c r="AS18" i="210" s="1"/>
  <c r="AS22" i="210" s="1"/>
  <c r="AS26" i="210" s="1"/>
  <c r="AS30" i="210" s="1"/>
  <c r="AS34" i="210" s="1"/>
  <c r="AS38" i="210" s="1"/>
  <c r="AS42" i="210" s="1"/>
  <c r="AS46" i="210" s="1"/>
  <c r="AS50" i="210" s="1"/>
  <c r="AS54" i="210" s="1"/>
  <c r="AS58" i="210" s="1"/>
  <c r="AS62" i="210" s="1"/>
  <c r="AS66" i="210" s="1"/>
  <c r="AS70" i="210" s="1"/>
  <c r="AS74" i="210" s="1"/>
  <c r="AS78" i="210" s="1"/>
  <c r="AS82" i="210" s="1"/>
  <c r="AS86" i="210" s="1"/>
  <c r="AS90" i="210" s="1"/>
  <c r="AS94" i="210" s="1"/>
  <c r="AS98" i="210" s="1"/>
  <c r="AS102" i="210" s="1"/>
  <c r="AS106" i="210" s="1"/>
  <c r="AS110" i="210" s="1"/>
  <c r="AS114" i="210" s="1"/>
  <c r="AS118" i="210" s="1"/>
  <c r="AS122" i="210" s="1"/>
  <c r="AS126" i="210" s="1"/>
  <c r="AS130" i="210" s="1"/>
  <c r="AS134" i="210" s="1"/>
  <c r="AS138" i="210" s="1"/>
  <c r="AS142" i="210" s="1"/>
  <c r="AS146" i="210" s="1"/>
  <c r="AS150" i="210" s="1"/>
  <c r="F13" i="210"/>
  <c r="AU58" i="210"/>
  <c r="AU106" i="210" s="1"/>
  <c r="F61" i="210"/>
  <c r="R104" i="210"/>
  <c r="R108" i="210"/>
  <c r="R112" i="210"/>
  <c r="R116" i="210"/>
  <c r="R120" i="210"/>
  <c r="R124" i="210"/>
  <c r="R128" i="210"/>
  <c r="AX127" i="210" s="1"/>
  <c r="R132" i="210"/>
  <c r="R136" i="210"/>
  <c r="R140" i="210"/>
  <c r="R144" i="210"/>
  <c r="AX143" i="210" s="1"/>
  <c r="R148" i="210"/>
  <c r="AS10" i="209"/>
  <c r="AS14" i="209" s="1"/>
  <c r="AS18" i="209" s="1"/>
  <c r="AS22" i="209" s="1"/>
  <c r="AS26" i="209" s="1"/>
  <c r="AS30" i="209" s="1"/>
  <c r="AS34" i="209" s="1"/>
  <c r="AS38" i="209" s="1"/>
  <c r="AS42" i="209" s="1"/>
  <c r="AS46" i="209" s="1"/>
  <c r="AS50" i="209" s="1"/>
  <c r="AS54" i="209" s="1"/>
  <c r="AS58" i="209" s="1"/>
  <c r="AS62" i="209" s="1"/>
  <c r="AS66" i="209" s="1"/>
  <c r="AS70" i="209" s="1"/>
  <c r="AS74" i="209" s="1"/>
  <c r="AS78" i="209" s="1"/>
  <c r="AS82" i="209" s="1"/>
  <c r="AS86" i="209" s="1"/>
  <c r="AS90" i="209" s="1"/>
  <c r="AS94" i="209" s="1"/>
  <c r="AS98" i="209" s="1"/>
  <c r="AS102" i="209" s="1"/>
  <c r="AS106" i="209" s="1"/>
  <c r="AS110" i="209" s="1"/>
  <c r="AS114" i="209" s="1"/>
  <c r="AS118" i="209" s="1"/>
  <c r="AS122" i="209" s="1"/>
  <c r="AS126" i="209" s="1"/>
  <c r="AS130" i="209" s="1"/>
  <c r="F13" i="209"/>
  <c r="AU58" i="209"/>
  <c r="AU106" i="209" s="1"/>
  <c r="F61" i="209"/>
  <c r="R104" i="209"/>
  <c r="R108" i="209"/>
  <c r="R112" i="209"/>
  <c r="R116" i="209"/>
  <c r="R120" i="209"/>
  <c r="R124" i="209"/>
  <c r="R128" i="209"/>
  <c r="R132" i="209"/>
  <c r="R136" i="209"/>
  <c r="R140" i="209"/>
  <c r="R144" i="209"/>
  <c r="R148" i="209"/>
  <c r="AK8" i="208"/>
  <c r="AK10" i="208" s="1"/>
  <c r="AK12" i="208" s="1"/>
  <c r="AK14" i="208" s="1"/>
  <c r="AK16" i="208" s="1"/>
  <c r="AK18" i="208" s="1"/>
  <c r="AK20" i="208" s="1"/>
  <c r="AK22" i="208" s="1"/>
  <c r="AK24" i="208" s="1"/>
  <c r="AK26" i="208" s="1"/>
  <c r="AK28" i="208" s="1"/>
  <c r="AK30" i="208" s="1"/>
  <c r="AK32" i="208" s="1"/>
  <c r="AK34" i="208" s="1"/>
  <c r="AK36" i="208" s="1"/>
  <c r="AK38" i="208" s="1"/>
  <c r="AK40" i="208" s="1"/>
  <c r="AK42" i="208" s="1"/>
  <c r="AK44" i="208" s="1"/>
  <c r="AK46" i="208" s="1"/>
  <c r="AK48" i="208" s="1"/>
  <c r="AK50" i="208" s="1"/>
  <c r="AK52" i="208" s="1"/>
  <c r="AK54" i="208" s="1"/>
  <c r="AK56" i="208" s="1"/>
  <c r="AK58" i="208" s="1"/>
  <c r="AK60" i="208" s="1"/>
  <c r="AK62" i="208" s="1"/>
  <c r="AK64" i="208" s="1"/>
  <c r="AK66" i="208" s="1"/>
  <c r="AK68" i="208" s="1"/>
  <c r="AK70" i="208" s="1"/>
  <c r="AK72" i="208" s="1"/>
  <c r="AK74" i="208" s="1"/>
  <c r="AK76" i="208" s="1"/>
  <c r="AK78" i="208" s="1"/>
  <c r="AK80" i="208" s="1"/>
  <c r="AK82" i="208" s="1"/>
  <c r="AK84" i="208" s="1"/>
  <c r="AK86" i="208" s="1"/>
  <c r="AK88" i="208" s="1"/>
  <c r="AK90" i="208" s="1"/>
  <c r="AK92" i="208" s="1"/>
  <c r="AK94" i="208" s="1"/>
  <c r="AK96" i="208" s="1"/>
  <c r="AK98" i="208" s="1"/>
  <c r="AK100" i="208" s="1"/>
  <c r="AK102" i="208" s="1"/>
  <c r="AK104" i="208" s="1"/>
  <c r="AK106" i="208" s="1"/>
  <c r="AK108" i="208" s="1"/>
  <c r="AS10" i="208"/>
  <c r="AS14" i="208" s="1"/>
  <c r="AS18" i="208" s="1"/>
  <c r="AS22" i="208" s="1"/>
  <c r="AS26" i="208" s="1"/>
  <c r="AS30" i="208" s="1"/>
  <c r="AS34" i="208" s="1"/>
  <c r="AS38" i="208" s="1"/>
  <c r="AS42" i="208" s="1"/>
  <c r="AS46" i="208" s="1"/>
  <c r="AS50" i="208" s="1"/>
  <c r="AS54" i="208" s="1"/>
  <c r="AS58" i="208" s="1"/>
  <c r="AS62" i="208" s="1"/>
  <c r="AS66" i="208" s="1"/>
  <c r="AS70" i="208" s="1"/>
  <c r="AS74" i="208" s="1"/>
  <c r="AS78" i="208" s="1"/>
  <c r="AS82" i="208" s="1"/>
  <c r="AS86" i="208" s="1"/>
  <c r="AS90" i="208" s="1"/>
  <c r="AS94" i="208" s="1"/>
  <c r="AS98" i="208" s="1"/>
  <c r="AS102" i="208" s="1"/>
  <c r="AS106" i="208" s="1"/>
  <c r="AS110" i="208" s="1"/>
  <c r="AS114" i="208" s="1"/>
  <c r="AS118" i="208" s="1"/>
  <c r="AS122" i="208" s="1"/>
  <c r="AS126" i="208" s="1"/>
  <c r="AS130" i="208" s="1"/>
  <c r="AS134" i="208" s="1"/>
  <c r="AS138" i="208" s="1"/>
  <c r="AS142" i="208" s="1"/>
  <c r="F13" i="208"/>
  <c r="AU58" i="208"/>
  <c r="AU106" i="208" s="1"/>
  <c r="F61" i="208"/>
  <c r="R104" i="208"/>
  <c r="R108" i="208"/>
  <c r="R112" i="208"/>
  <c r="R116" i="208"/>
  <c r="R120" i="208"/>
  <c r="R124" i="208"/>
  <c r="R128" i="208"/>
  <c r="R132" i="208"/>
  <c r="R136" i="208"/>
  <c r="AX135" i="208" s="1"/>
  <c r="R140" i="208"/>
  <c r="R144" i="208"/>
  <c r="R148" i="208"/>
  <c r="AX147" i="208" s="1"/>
  <c r="U8" i="207"/>
  <c r="R8" i="210" s="1"/>
  <c r="AN10" i="207"/>
  <c r="AN12" i="207" s="1"/>
  <c r="U12" i="207"/>
  <c r="R12" i="210" s="1"/>
  <c r="AV14" i="207"/>
  <c r="AV18" i="207" s="1"/>
  <c r="AV22" i="207" s="1"/>
  <c r="AV26" i="207" s="1"/>
  <c r="AV30" i="207" s="1"/>
  <c r="AV34" i="207" s="1"/>
  <c r="AV38" i="207" s="1"/>
  <c r="AV42" i="207" s="1"/>
  <c r="AV46" i="207" s="1"/>
  <c r="AV50" i="207" s="1"/>
  <c r="AV54" i="207" s="1"/>
  <c r="AV58" i="207" s="1"/>
  <c r="AV62" i="207" s="1"/>
  <c r="AV66" i="207" s="1"/>
  <c r="AV70" i="207" s="1"/>
  <c r="AV74" i="207" s="1"/>
  <c r="AV78" i="207" s="1"/>
  <c r="AV82" i="207" s="1"/>
  <c r="AV86" i="207" s="1"/>
  <c r="AV90" i="207" s="1"/>
  <c r="AV94" i="207" s="1"/>
  <c r="AV98" i="207" s="1"/>
  <c r="AV102" i="207" s="1"/>
  <c r="AV106" i="207" s="1"/>
  <c r="U16" i="207"/>
  <c r="U20" i="207"/>
  <c r="U24" i="207"/>
  <c r="U28" i="207"/>
  <c r="U32" i="207"/>
  <c r="U36" i="207"/>
  <c r="U40" i="207"/>
  <c r="U44" i="207"/>
  <c r="U48" i="207"/>
  <c r="U52" i="207"/>
  <c r="U56" i="207"/>
  <c r="U60" i="207"/>
  <c r="R60" i="210" s="1"/>
  <c r="U64" i="207"/>
  <c r="R64" i="210" s="1"/>
  <c r="U68" i="207"/>
  <c r="R68" i="210" s="1"/>
  <c r="U72" i="207"/>
  <c r="R72" i="208" s="1"/>
  <c r="U76" i="207"/>
  <c r="R76" i="208" s="1"/>
  <c r="U80" i="207"/>
  <c r="R80" i="208" s="1"/>
  <c r="U84" i="207"/>
  <c r="R84" i="208" s="1"/>
  <c r="U88" i="207"/>
  <c r="R88" i="208" s="1"/>
  <c r="U92" i="207"/>
  <c r="R92" i="208" s="1"/>
  <c r="U96" i="207"/>
  <c r="R96" i="208" s="1"/>
  <c r="U100" i="207"/>
  <c r="R100" i="208" s="1"/>
  <c r="AX103" i="207"/>
  <c r="AX107" i="207"/>
  <c r="AX111" i="207"/>
  <c r="AX115" i="207"/>
  <c r="AX119" i="207"/>
  <c r="AX123" i="207"/>
  <c r="AX127" i="207"/>
  <c r="AX131" i="207"/>
  <c r="AX135" i="207"/>
  <c r="AX139" i="207"/>
  <c r="AX143" i="207"/>
  <c r="AX147" i="207"/>
  <c r="AX151" i="207"/>
  <c r="AX155" i="207"/>
  <c r="AX159" i="207"/>
  <c r="AX163" i="207"/>
  <c r="AX167" i="207"/>
  <c r="AX171" i="207"/>
  <c r="AX179" i="207"/>
  <c r="AX180" i="207"/>
  <c r="AX181" i="207"/>
  <c r="AX182" i="207"/>
  <c r="AX183" i="207"/>
  <c r="AX135" i="209" l="1"/>
  <c r="Q112" i="214"/>
  <c r="AZ115" i="214" s="1"/>
  <c r="AX119" i="209"/>
  <c r="AX131" i="208"/>
  <c r="AX123" i="208"/>
  <c r="AX115" i="208"/>
  <c r="AX107" i="208"/>
  <c r="Q72" i="213"/>
  <c r="AZ71" i="213" s="1"/>
  <c r="Q80" i="212"/>
  <c r="AZ83" i="212" s="1"/>
  <c r="Q64" i="212"/>
  <c r="Q48" i="212"/>
  <c r="AZ52" i="212" s="1"/>
  <c r="Q32" i="212"/>
  <c r="AZ35" i="212" s="1"/>
  <c r="Q16" i="212"/>
  <c r="AZ20" i="212" s="1"/>
  <c r="Q192" i="211"/>
  <c r="AX191" i="211" s="1"/>
  <c r="Q88" i="212"/>
  <c r="AZ89" i="212" s="1"/>
  <c r="Q72" i="212"/>
  <c r="Q56" i="212"/>
  <c r="AZ60" i="212" s="1"/>
  <c r="Q40" i="212"/>
  <c r="AZ44" i="212" s="1"/>
  <c r="Q24" i="212"/>
  <c r="AZ25" i="212" s="1"/>
  <c r="Q104" i="214"/>
  <c r="AX147" i="209"/>
  <c r="AX131" i="209"/>
  <c r="AX123" i="209"/>
  <c r="AX115" i="209"/>
  <c r="AX147" i="210"/>
  <c r="AX115" i="210"/>
  <c r="AX107" i="210"/>
  <c r="AX107" i="209"/>
  <c r="AX9" i="207"/>
  <c r="AX109" i="208"/>
  <c r="Q192" i="212"/>
  <c r="AZ191" i="212" s="1"/>
  <c r="AX7" i="207"/>
  <c r="AV206" i="213"/>
  <c r="AV214" i="213" s="1"/>
  <c r="AV222" i="213" s="1"/>
  <c r="AV230" i="213" s="1"/>
  <c r="AV238" i="213" s="1"/>
  <c r="AV246" i="213" s="1"/>
  <c r="AV254" i="213" s="1"/>
  <c r="AV262" i="213" s="1"/>
  <c r="AV190" i="213"/>
  <c r="AV198" i="213" s="1"/>
  <c r="AX113" i="209"/>
  <c r="AX117" i="208"/>
  <c r="AS134" i="209"/>
  <c r="AS138" i="209" s="1"/>
  <c r="AX129" i="209"/>
  <c r="AS146" i="208"/>
  <c r="AS150" i="208" s="1"/>
  <c r="AX149" i="208" s="1"/>
  <c r="AX141" i="208"/>
  <c r="AX125" i="208"/>
  <c r="AX121" i="209"/>
  <c r="AX133" i="208"/>
  <c r="AX133" i="210"/>
  <c r="AX143" i="209"/>
  <c r="AX111" i="209"/>
  <c r="R64" i="209"/>
  <c r="AX63" i="209" s="1"/>
  <c r="AX137" i="210"/>
  <c r="AX131" i="210"/>
  <c r="AX121" i="210"/>
  <c r="AX109" i="210"/>
  <c r="Q40" i="213"/>
  <c r="AZ39" i="213" s="1"/>
  <c r="AZ231" i="213"/>
  <c r="AZ215" i="213"/>
  <c r="AZ239" i="213"/>
  <c r="AZ255" i="213"/>
  <c r="AT288" i="213"/>
  <c r="AX149" i="210"/>
  <c r="AV190" i="214"/>
  <c r="AV198" i="214" s="1"/>
  <c r="AV206" i="214"/>
  <c r="AV214" i="214" s="1"/>
  <c r="AV222" i="214" s="1"/>
  <c r="AV230" i="214" s="1"/>
  <c r="AV238" i="214" s="1"/>
  <c r="AV246" i="214" s="1"/>
  <c r="AV254" i="214" s="1"/>
  <c r="AV262" i="214" s="1"/>
  <c r="AV270" i="214" s="1"/>
  <c r="AV278" i="214" s="1"/>
  <c r="AV286" i="214" s="1"/>
  <c r="AV294" i="214" s="1"/>
  <c r="AX113" i="208"/>
  <c r="R68" i="208"/>
  <c r="AX67" i="208" s="1"/>
  <c r="AX141" i="210"/>
  <c r="AX135" i="210"/>
  <c r="AX125" i="210"/>
  <c r="AX119" i="210"/>
  <c r="AZ271" i="213"/>
  <c r="AX139" i="208"/>
  <c r="R64" i="208"/>
  <c r="AX63" i="208" s="1"/>
  <c r="AX139" i="209"/>
  <c r="AX127" i="209"/>
  <c r="R68" i="209"/>
  <c r="AX67" i="209" s="1"/>
  <c r="AX145" i="210"/>
  <c r="AX139" i="210"/>
  <c r="AX129" i="210"/>
  <c r="AX123" i="210"/>
  <c r="AX111" i="210"/>
  <c r="AX19" i="211"/>
  <c r="AZ247" i="213"/>
  <c r="AZ223" i="213"/>
  <c r="AZ77" i="213"/>
  <c r="Q16" i="214"/>
  <c r="AZ21" i="214" s="1"/>
  <c r="Q8" i="212"/>
  <c r="AZ13" i="212" s="1"/>
  <c r="Q80" i="213"/>
  <c r="AZ79" i="213" s="1"/>
  <c r="AZ263" i="213"/>
  <c r="Q56" i="213"/>
  <c r="AZ61" i="213" s="1"/>
  <c r="Q8" i="214"/>
  <c r="AZ11" i="214" s="1"/>
  <c r="Q64" i="213"/>
  <c r="AZ69" i="213" s="1"/>
  <c r="Q48" i="213"/>
  <c r="AZ47" i="213" s="1"/>
  <c r="AR106" i="213"/>
  <c r="AR110" i="213" s="1"/>
  <c r="AR114" i="213" s="1"/>
  <c r="AR118" i="213" s="1"/>
  <c r="AR122" i="213" s="1"/>
  <c r="AR126" i="213" s="1"/>
  <c r="AR130" i="213" s="1"/>
  <c r="AR134" i="213" s="1"/>
  <c r="AR138" i="213" s="1"/>
  <c r="AR142" i="213" s="1"/>
  <c r="AR146" i="213" s="1"/>
  <c r="AR150" i="213" s="1"/>
  <c r="AR154" i="213" s="1"/>
  <c r="AR158" i="213" s="1"/>
  <c r="AR162" i="213" s="1"/>
  <c r="AR166" i="213" s="1"/>
  <c r="AR170" i="213" s="1"/>
  <c r="AR174" i="213" s="1"/>
  <c r="AR178" i="213" s="1"/>
  <c r="AR182" i="213" s="1"/>
  <c r="AR106" i="214"/>
  <c r="AR110" i="214" s="1"/>
  <c r="AR114" i="214" s="1"/>
  <c r="AR106" i="212"/>
  <c r="AR110" i="212" s="1"/>
  <c r="AR114" i="212" s="1"/>
  <c r="AR118" i="212" s="1"/>
  <c r="AR122" i="212" s="1"/>
  <c r="AR126" i="212" s="1"/>
  <c r="AR130" i="212" s="1"/>
  <c r="AR134" i="212" s="1"/>
  <c r="AR138" i="212" s="1"/>
  <c r="AR142" i="212" s="1"/>
  <c r="AR146" i="212" s="1"/>
  <c r="AR150" i="212" s="1"/>
  <c r="AR154" i="212" s="1"/>
  <c r="AR158" i="212" s="1"/>
  <c r="AR162" i="212" s="1"/>
  <c r="AR166" i="212" s="1"/>
  <c r="AR170" i="212" s="1"/>
  <c r="AR174" i="212" s="1"/>
  <c r="AR178" i="212" s="1"/>
  <c r="AR182" i="212" s="1"/>
  <c r="AR106" i="211"/>
  <c r="AR110" i="211" s="1"/>
  <c r="AR114" i="211" s="1"/>
  <c r="AR118" i="211" s="1"/>
  <c r="AR122" i="211" s="1"/>
  <c r="AR126" i="211" s="1"/>
  <c r="AR130" i="211" s="1"/>
  <c r="AR134" i="211" s="1"/>
  <c r="AR138" i="211" s="1"/>
  <c r="AR142" i="211" s="1"/>
  <c r="AR146" i="211" s="1"/>
  <c r="AR150" i="211" s="1"/>
  <c r="AR154" i="211" s="1"/>
  <c r="AR158" i="211" s="1"/>
  <c r="AR162" i="211" s="1"/>
  <c r="AR166" i="211" s="1"/>
  <c r="AR170" i="211" s="1"/>
  <c r="AR174" i="211" s="1"/>
  <c r="AR178" i="211" s="1"/>
  <c r="AR182" i="211" s="1"/>
  <c r="AX105" i="207"/>
  <c r="AV110" i="207"/>
  <c r="AN14" i="207"/>
  <c r="AN16" i="207" s="1"/>
  <c r="AN18" i="207" s="1"/>
  <c r="AN20" i="207" s="1"/>
  <c r="AN22" i="207" s="1"/>
  <c r="AN24" i="207" s="1"/>
  <c r="AN26" i="207" s="1"/>
  <c r="AN28" i="207" s="1"/>
  <c r="AN30" i="207" s="1"/>
  <c r="AN32" i="207" s="1"/>
  <c r="AN34" i="207" s="1"/>
  <c r="AN36" i="207" s="1"/>
  <c r="AN38" i="207" s="1"/>
  <c r="AN40" i="207" s="1"/>
  <c r="AN42" i="207" s="1"/>
  <c r="AN44" i="207" s="1"/>
  <c r="AN46" i="207" s="1"/>
  <c r="AN48" i="207" s="1"/>
  <c r="AN50" i="207" s="1"/>
  <c r="AN52" i="207" s="1"/>
  <c r="AN54" i="207" s="1"/>
  <c r="AN56" i="207" s="1"/>
  <c r="AN58" i="207" s="1"/>
  <c r="AN60" i="207" s="1"/>
  <c r="AN62" i="207" s="1"/>
  <c r="AN64" i="207" s="1"/>
  <c r="AN66" i="207" s="1"/>
  <c r="AN68" i="207" s="1"/>
  <c r="AN70" i="207" s="1"/>
  <c r="AN72" i="207" s="1"/>
  <c r="AN74" i="207" s="1"/>
  <c r="AN76" i="207" s="1"/>
  <c r="AN78" i="207" s="1"/>
  <c r="AN80" i="207" s="1"/>
  <c r="AN82" i="207" s="1"/>
  <c r="AN84" i="207" s="1"/>
  <c r="AN86" i="207" s="1"/>
  <c r="AN88" i="207" s="1"/>
  <c r="AN90" i="207" s="1"/>
  <c r="AN92" i="207" s="1"/>
  <c r="AN94" i="207" s="1"/>
  <c r="AN96" i="207" s="1"/>
  <c r="AN98" i="207" s="1"/>
  <c r="AN100" i="207" s="1"/>
  <c r="AN102" i="207" s="1"/>
  <c r="AN104" i="207" s="1"/>
  <c r="AK8" i="210"/>
  <c r="AK10" i="210" s="1"/>
  <c r="AK12" i="210" s="1"/>
  <c r="AK14" i="210" s="1"/>
  <c r="AK16" i="210" s="1"/>
  <c r="AK18" i="210" s="1"/>
  <c r="AK20" i="210" s="1"/>
  <c r="AK22" i="210" s="1"/>
  <c r="AK24" i="210" s="1"/>
  <c r="AK26" i="210" s="1"/>
  <c r="AK28" i="210" s="1"/>
  <c r="AK30" i="210" s="1"/>
  <c r="AK32" i="210" s="1"/>
  <c r="AK34" i="210" s="1"/>
  <c r="AK36" i="210" s="1"/>
  <c r="AK38" i="210" s="1"/>
  <c r="AK40" i="210" s="1"/>
  <c r="AK42" i="210" s="1"/>
  <c r="AK44" i="210" s="1"/>
  <c r="AK46" i="210" s="1"/>
  <c r="AK48" i="210" s="1"/>
  <c r="AK50" i="210" s="1"/>
  <c r="AK52" i="210" s="1"/>
  <c r="AK54" i="210" s="1"/>
  <c r="AK56" i="210" s="1"/>
  <c r="AK58" i="210" s="1"/>
  <c r="AK60" i="210" s="1"/>
  <c r="AK62" i="210" s="1"/>
  <c r="AK64" i="210" s="1"/>
  <c r="AK66" i="210" s="1"/>
  <c r="AK68" i="210" s="1"/>
  <c r="AK70" i="210" s="1"/>
  <c r="AK72" i="210" s="1"/>
  <c r="AK74" i="210" s="1"/>
  <c r="AK76" i="210" s="1"/>
  <c r="AK78" i="210" s="1"/>
  <c r="AK80" i="210" s="1"/>
  <c r="AK82" i="210" s="1"/>
  <c r="AK84" i="210" s="1"/>
  <c r="AK86" i="210" s="1"/>
  <c r="AK88" i="210" s="1"/>
  <c r="AK90" i="210" s="1"/>
  <c r="AK92" i="210" s="1"/>
  <c r="AK94" i="210" s="1"/>
  <c r="AK96" i="210" s="1"/>
  <c r="AK98" i="210" s="1"/>
  <c r="AK100" i="210" s="1"/>
  <c r="AK102" i="210" s="1"/>
  <c r="AK104" i="210" s="1"/>
  <c r="AK106" i="210" s="1"/>
  <c r="AK108" i="210" s="1"/>
  <c r="AX108" i="208"/>
  <c r="AK110" i="208"/>
  <c r="R100" i="210"/>
  <c r="AX99" i="207"/>
  <c r="AX101" i="207"/>
  <c r="R96" i="210"/>
  <c r="AX95" i="207"/>
  <c r="AX97" i="207"/>
  <c r="R92" i="210"/>
  <c r="AX91" i="207"/>
  <c r="AX93" i="207"/>
  <c r="R88" i="210"/>
  <c r="AX87" i="207"/>
  <c r="AX89" i="207"/>
  <c r="R84" i="210"/>
  <c r="AX83" i="207"/>
  <c r="AX85" i="207"/>
  <c r="R80" i="210"/>
  <c r="AX79" i="207"/>
  <c r="AX81" i="207"/>
  <c r="R76" i="210"/>
  <c r="AX75" i="207"/>
  <c r="AX77" i="207"/>
  <c r="R72" i="210"/>
  <c r="AX71" i="207"/>
  <c r="AX73" i="207"/>
  <c r="AX67" i="210"/>
  <c r="AX69" i="210"/>
  <c r="AX143" i="208"/>
  <c r="AX137" i="208"/>
  <c r="AX127" i="208"/>
  <c r="AX121" i="208"/>
  <c r="AX111" i="208"/>
  <c r="AX125" i="209"/>
  <c r="AX109" i="209"/>
  <c r="R100" i="209"/>
  <c r="R84" i="209"/>
  <c r="AX7" i="210"/>
  <c r="AX9" i="210"/>
  <c r="AX103" i="208"/>
  <c r="AX105" i="208"/>
  <c r="AX106" i="208"/>
  <c r="AX104" i="208"/>
  <c r="AX95" i="208"/>
  <c r="AX97" i="208"/>
  <c r="AX96" i="208"/>
  <c r="AX98" i="208"/>
  <c r="AX87" i="208"/>
  <c r="AX89" i="208"/>
  <c r="AX88" i="208"/>
  <c r="AX90" i="208"/>
  <c r="AX79" i="208"/>
  <c r="AX81" i="208"/>
  <c r="AX80" i="208"/>
  <c r="AX82" i="208"/>
  <c r="AX71" i="208"/>
  <c r="AX73" i="208"/>
  <c r="AX72" i="208"/>
  <c r="AX74" i="208"/>
  <c r="AX103" i="209"/>
  <c r="AX105" i="209"/>
  <c r="R88" i="209"/>
  <c r="R72" i="209"/>
  <c r="AX117" i="210"/>
  <c r="AX113" i="210"/>
  <c r="AX61" i="210"/>
  <c r="AX59" i="210"/>
  <c r="AX11" i="210"/>
  <c r="AX13" i="210"/>
  <c r="AX129" i="208"/>
  <c r="AX119" i="208"/>
  <c r="AX117" i="209"/>
  <c r="R92" i="209"/>
  <c r="R76" i="209"/>
  <c r="AX103" i="210"/>
  <c r="AX105" i="210"/>
  <c r="AJ18" i="211"/>
  <c r="AX16" i="211"/>
  <c r="AX63" i="210"/>
  <c r="AX65" i="210"/>
  <c r="AX10" i="207"/>
  <c r="AK8" i="209"/>
  <c r="AK10" i="209" s="1"/>
  <c r="AK12" i="209" s="1"/>
  <c r="AK14" i="209" s="1"/>
  <c r="AK16" i="209" s="1"/>
  <c r="AK18" i="209" s="1"/>
  <c r="AK20" i="209" s="1"/>
  <c r="AK22" i="209" s="1"/>
  <c r="AK24" i="209" s="1"/>
  <c r="AK26" i="209" s="1"/>
  <c r="AK28" i="209" s="1"/>
  <c r="AK30" i="209" s="1"/>
  <c r="AK32" i="209" s="1"/>
  <c r="AK34" i="209" s="1"/>
  <c r="AK36" i="209" s="1"/>
  <c r="AK38" i="209" s="1"/>
  <c r="AK40" i="209" s="1"/>
  <c r="AK42" i="209" s="1"/>
  <c r="AK44" i="209" s="1"/>
  <c r="AK46" i="209" s="1"/>
  <c r="AK48" i="209" s="1"/>
  <c r="AK50" i="209" s="1"/>
  <c r="AK52" i="209" s="1"/>
  <c r="AK54" i="209" s="1"/>
  <c r="AK56" i="209" s="1"/>
  <c r="AK58" i="209" s="1"/>
  <c r="AK60" i="209" s="1"/>
  <c r="AK62" i="209" s="1"/>
  <c r="AK64" i="209" s="1"/>
  <c r="AK66" i="209" s="1"/>
  <c r="AK68" i="209" s="1"/>
  <c r="AK70" i="209" s="1"/>
  <c r="AK72" i="209" s="1"/>
  <c r="AK74" i="209" s="1"/>
  <c r="AK76" i="209" s="1"/>
  <c r="AK78" i="209" s="1"/>
  <c r="AK80" i="209" s="1"/>
  <c r="AK82" i="209" s="1"/>
  <c r="AK84" i="209" s="1"/>
  <c r="AK86" i="209" s="1"/>
  <c r="AK88" i="209" s="1"/>
  <c r="AK90" i="209" s="1"/>
  <c r="AK92" i="209" s="1"/>
  <c r="AK94" i="209" s="1"/>
  <c r="AK96" i="209" s="1"/>
  <c r="AK98" i="209" s="1"/>
  <c r="AK100" i="209" s="1"/>
  <c r="AK102" i="209" s="1"/>
  <c r="AK104" i="209" s="1"/>
  <c r="AK106" i="209" s="1"/>
  <c r="AK108" i="209" s="1"/>
  <c r="AK110" i="209" s="1"/>
  <c r="AK112" i="209" s="1"/>
  <c r="AK114" i="209" s="1"/>
  <c r="AK116" i="209" s="1"/>
  <c r="AK118" i="209" s="1"/>
  <c r="AK120" i="209" s="1"/>
  <c r="AK122" i="209" s="1"/>
  <c r="AK124" i="209" s="1"/>
  <c r="AK126" i="209" s="1"/>
  <c r="AK128" i="209" s="1"/>
  <c r="AK130" i="209" s="1"/>
  <c r="AK132" i="209" s="1"/>
  <c r="AK134" i="209" s="1"/>
  <c r="AX99" i="208"/>
  <c r="AX101" i="208"/>
  <c r="AX100" i="208"/>
  <c r="AX102" i="208"/>
  <c r="AX91" i="208"/>
  <c r="AX93" i="208"/>
  <c r="AX92" i="208"/>
  <c r="AX94" i="208"/>
  <c r="AX83" i="208"/>
  <c r="AX85" i="208"/>
  <c r="AX84" i="208"/>
  <c r="AX86" i="208"/>
  <c r="AX75" i="208"/>
  <c r="AX77" i="208"/>
  <c r="AX76" i="208"/>
  <c r="AX78" i="208"/>
  <c r="AX69" i="208"/>
  <c r="R96" i="209"/>
  <c r="R80" i="209"/>
  <c r="AX69" i="207"/>
  <c r="AX67" i="207"/>
  <c r="AX65" i="207"/>
  <c r="AX63" i="207"/>
  <c r="AX61" i="207"/>
  <c r="AX59" i="207"/>
  <c r="AX57" i="207"/>
  <c r="AX55" i="207"/>
  <c r="AX53" i="207"/>
  <c r="AX51" i="207"/>
  <c r="AX49" i="207"/>
  <c r="AX47" i="207"/>
  <c r="AX45" i="207"/>
  <c r="AX43" i="207"/>
  <c r="AX41" i="207"/>
  <c r="AX39" i="207"/>
  <c r="AX37" i="207"/>
  <c r="AX35" i="207"/>
  <c r="AX33" i="207"/>
  <c r="AX31" i="207"/>
  <c r="AX29" i="207"/>
  <c r="AX27" i="207"/>
  <c r="AX25" i="207"/>
  <c r="AX23" i="207"/>
  <c r="AX21" i="207"/>
  <c r="AX19" i="207"/>
  <c r="AX17" i="207"/>
  <c r="AX15" i="207"/>
  <c r="AX13" i="207"/>
  <c r="AX11" i="207"/>
  <c r="AX8" i="207"/>
  <c r="R56" i="208"/>
  <c r="R52" i="208"/>
  <c r="R48" i="208"/>
  <c r="R44" i="208"/>
  <c r="R40" i="208"/>
  <c r="R36" i="208"/>
  <c r="R32" i="208"/>
  <c r="R28" i="208"/>
  <c r="R24" i="208"/>
  <c r="R20" i="208"/>
  <c r="R16" i="208"/>
  <c r="R56" i="209"/>
  <c r="R52" i="209"/>
  <c r="R48" i="209"/>
  <c r="R44" i="209"/>
  <c r="R40" i="209"/>
  <c r="R36" i="209"/>
  <c r="R32" i="209"/>
  <c r="R28" i="209"/>
  <c r="R24" i="209"/>
  <c r="R20" i="209"/>
  <c r="R16" i="209"/>
  <c r="R56" i="210"/>
  <c r="R52" i="210"/>
  <c r="R48" i="210"/>
  <c r="R44" i="210"/>
  <c r="R40" i="210"/>
  <c r="R36" i="210"/>
  <c r="R32" i="210"/>
  <c r="R28" i="210"/>
  <c r="R24" i="210"/>
  <c r="R20" i="210"/>
  <c r="R16" i="210"/>
  <c r="AX183" i="211"/>
  <c r="AX175" i="211"/>
  <c r="AX167" i="211"/>
  <c r="AX159" i="211"/>
  <c r="AX151" i="211"/>
  <c r="AX143" i="211"/>
  <c r="AX135" i="211"/>
  <c r="AX127" i="211"/>
  <c r="AX119" i="211"/>
  <c r="AX111" i="211"/>
  <c r="AX103" i="211"/>
  <c r="Q96" i="211"/>
  <c r="AT30" i="211"/>
  <c r="AT38" i="211" s="1"/>
  <c r="AT46" i="211" s="1"/>
  <c r="AT54" i="211" s="1"/>
  <c r="AT62" i="211" s="1"/>
  <c r="AT70" i="211" s="1"/>
  <c r="AT78" i="211" s="1"/>
  <c r="AT86" i="211" s="1"/>
  <c r="AT94" i="211" s="1"/>
  <c r="AT102" i="211" s="1"/>
  <c r="AT110" i="211" s="1"/>
  <c r="AT118" i="211" s="1"/>
  <c r="AT126" i="211" s="1"/>
  <c r="AT134" i="211" s="1"/>
  <c r="AT142" i="211" s="1"/>
  <c r="AT150" i="211" s="1"/>
  <c r="AT158" i="211" s="1"/>
  <c r="AT166" i="211" s="1"/>
  <c r="AT174" i="211" s="1"/>
  <c r="AT182" i="211" s="1"/>
  <c r="AX179" i="211" s="1"/>
  <c r="AX7" i="211"/>
  <c r="AX9" i="211"/>
  <c r="AX11" i="211"/>
  <c r="AX12" i="211"/>
  <c r="AX14" i="211"/>
  <c r="AX8" i="211"/>
  <c r="AX10" i="211"/>
  <c r="AX13" i="211"/>
  <c r="AZ71" i="212"/>
  <c r="AZ73" i="212"/>
  <c r="AZ75" i="212"/>
  <c r="AZ76" i="212"/>
  <c r="AZ72" i="212"/>
  <c r="AZ74" i="212"/>
  <c r="AZ77" i="212"/>
  <c r="AZ78" i="212"/>
  <c r="AX66" i="207"/>
  <c r="AX42" i="207"/>
  <c r="AX12" i="207"/>
  <c r="R12" i="208"/>
  <c r="R8" i="208"/>
  <c r="R12" i="209"/>
  <c r="R8" i="209"/>
  <c r="Q96" i="212"/>
  <c r="Q184" i="212"/>
  <c r="Q176" i="212"/>
  <c r="Q168" i="212"/>
  <c r="Q160" i="212"/>
  <c r="Q152" i="212"/>
  <c r="Q144" i="212"/>
  <c r="Q136" i="212"/>
  <c r="Q128" i="212"/>
  <c r="Q120" i="212"/>
  <c r="AZ63" i="212"/>
  <c r="AZ65" i="212"/>
  <c r="AZ67" i="212"/>
  <c r="AZ68" i="212"/>
  <c r="AZ64" i="212"/>
  <c r="AZ66" i="212"/>
  <c r="AZ69" i="212"/>
  <c r="AZ70" i="212"/>
  <c r="AJ44" i="213"/>
  <c r="AJ46" i="213" s="1"/>
  <c r="AZ199" i="212"/>
  <c r="AZ207" i="212"/>
  <c r="AT288" i="212"/>
  <c r="AZ215" i="212"/>
  <c r="AZ223" i="212"/>
  <c r="AZ231" i="212"/>
  <c r="AZ239" i="212"/>
  <c r="AZ247" i="212"/>
  <c r="AZ255" i="212"/>
  <c r="AZ263" i="212"/>
  <c r="AZ271" i="212"/>
  <c r="AV206" i="212"/>
  <c r="AV214" i="212" s="1"/>
  <c r="AV222" i="212" s="1"/>
  <c r="AV230" i="212" s="1"/>
  <c r="AV238" i="212" s="1"/>
  <c r="AV246" i="212" s="1"/>
  <c r="AV254" i="212" s="1"/>
  <c r="AV262" i="212" s="1"/>
  <c r="AV270" i="212" s="1"/>
  <c r="AV278" i="212" s="1"/>
  <c r="AV286" i="212" s="1"/>
  <c r="AV294" i="212" s="1"/>
  <c r="AV190" i="212"/>
  <c r="AV198" i="212" s="1"/>
  <c r="AZ87" i="212"/>
  <c r="AZ94" i="212"/>
  <c r="AZ23" i="212"/>
  <c r="AZ24" i="212"/>
  <c r="AZ51" i="213"/>
  <c r="AZ53" i="213"/>
  <c r="R60" i="208"/>
  <c r="R60" i="209"/>
  <c r="AX87" i="211"/>
  <c r="AR22" i="211"/>
  <c r="AX17" i="211"/>
  <c r="AZ19" i="212"/>
  <c r="AZ18" i="212"/>
  <c r="AZ81" i="212"/>
  <c r="AZ82" i="212"/>
  <c r="AZ53" i="212"/>
  <c r="Q104" i="212"/>
  <c r="Q96" i="213"/>
  <c r="Q88" i="213"/>
  <c r="AZ57" i="213"/>
  <c r="AZ59" i="213"/>
  <c r="AZ103" i="214"/>
  <c r="AZ107" i="214"/>
  <c r="AZ203" i="214"/>
  <c r="AZ207" i="214"/>
  <c r="AT288" i="214"/>
  <c r="AZ287" i="214" s="1"/>
  <c r="Q112" i="212"/>
  <c r="AZ73" i="213"/>
  <c r="AZ75" i="213"/>
  <c r="AZ207" i="213"/>
  <c r="Q16" i="213"/>
  <c r="Q112" i="213"/>
  <c r="AZ199" i="213"/>
  <c r="Q8" i="213"/>
  <c r="Q104" i="213"/>
  <c r="Q96" i="214"/>
  <c r="Q192" i="214"/>
  <c r="Q88" i="214"/>
  <c r="Q184" i="214"/>
  <c r="AZ271" i="214"/>
  <c r="Q80" i="214"/>
  <c r="Q176" i="214"/>
  <c r="AZ263" i="214"/>
  <c r="Q72" i="214"/>
  <c r="Q168" i="214"/>
  <c r="AZ255" i="214"/>
  <c r="Q64" i="214"/>
  <c r="Q160" i="214"/>
  <c r="AZ247" i="214"/>
  <c r="Q56" i="214"/>
  <c r="Q152" i="214"/>
  <c r="AZ239" i="214"/>
  <c r="Q48" i="214"/>
  <c r="Q144" i="214"/>
  <c r="AZ231" i="214"/>
  <c r="Q40" i="214"/>
  <c r="Q136" i="214"/>
  <c r="AZ223" i="214"/>
  <c r="Q32" i="214"/>
  <c r="Q128" i="214"/>
  <c r="AZ215" i="214"/>
  <c r="Q24" i="214"/>
  <c r="Q120" i="214"/>
  <c r="AZ111" i="214"/>
  <c r="Q184" i="213"/>
  <c r="Q176" i="213"/>
  <c r="Q168" i="213"/>
  <c r="Q160" i="213"/>
  <c r="Q152" i="213"/>
  <c r="Q144" i="213"/>
  <c r="Q136" i="213"/>
  <c r="Q128" i="213"/>
  <c r="Q120" i="213"/>
  <c r="Q32" i="213"/>
  <c r="Q24" i="213"/>
  <c r="AZ199" i="214"/>
  <c r="Q192" i="213"/>
  <c r="AZ80" i="212" l="1"/>
  <c r="AZ79" i="212"/>
  <c r="AZ16" i="212"/>
  <c r="AZ17" i="212"/>
  <c r="AZ30" i="212"/>
  <c r="AZ28" i="212"/>
  <c r="AZ90" i="212"/>
  <c r="AZ93" i="212"/>
  <c r="AZ86" i="212"/>
  <c r="AZ84" i="212"/>
  <c r="AZ22" i="212"/>
  <c r="AZ15" i="212"/>
  <c r="AZ29" i="212"/>
  <c r="AZ27" i="212"/>
  <c r="AZ88" i="212"/>
  <c r="AZ91" i="212"/>
  <c r="AZ85" i="212"/>
  <c r="AZ21" i="212"/>
  <c r="AZ26" i="212"/>
  <c r="AZ92" i="212"/>
  <c r="AZ49" i="212"/>
  <c r="AZ58" i="212"/>
  <c r="AZ59" i="212"/>
  <c r="AX35" i="211"/>
  <c r="AX43" i="211"/>
  <c r="AX75" i="211"/>
  <c r="AX83" i="211"/>
  <c r="AZ43" i="213"/>
  <c r="AZ50" i="212"/>
  <c r="AZ45" i="212"/>
  <c r="AZ41" i="213"/>
  <c r="AZ51" i="212"/>
  <c r="AZ42" i="213"/>
  <c r="AZ57" i="212"/>
  <c r="AZ34" i="212"/>
  <c r="AZ43" i="212"/>
  <c r="AZ61" i="212"/>
  <c r="AZ33" i="212"/>
  <c r="AZ211" i="213"/>
  <c r="AZ32" i="212"/>
  <c r="AZ31" i="212"/>
  <c r="AZ42" i="212"/>
  <c r="AZ203" i="213"/>
  <c r="AZ12" i="214"/>
  <c r="AZ243" i="213"/>
  <c r="AZ48" i="212"/>
  <c r="AZ47" i="212"/>
  <c r="AZ56" i="212"/>
  <c r="AZ55" i="212"/>
  <c r="AZ38" i="212"/>
  <c r="AZ36" i="212"/>
  <c r="AZ40" i="212"/>
  <c r="AZ39" i="212"/>
  <c r="AZ41" i="212"/>
  <c r="AZ219" i="213"/>
  <c r="AZ251" i="213"/>
  <c r="AZ7" i="214"/>
  <c r="AZ54" i="212"/>
  <c r="AZ62" i="212"/>
  <c r="AZ37" i="212"/>
  <c r="AZ46" i="212"/>
  <c r="AX22" i="207"/>
  <c r="AX54" i="207"/>
  <c r="AX26" i="207"/>
  <c r="AX58" i="207"/>
  <c r="AX38" i="207"/>
  <c r="AX64" i="207"/>
  <c r="AX51" i="211"/>
  <c r="AX32" i="207"/>
  <c r="AZ235" i="213"/>
  <c r="AX27" i="211"/>
  <c r="AX59" i="211"/>
  <c r="AX67" i="211"/>
  <c r="AX24" i="207"/>
  <c r="AX91" i="211"/>
  <c r="AX36" i="207"/>
  <c r="AX28" i="207"/>
  <c r="AZ227" i="213"/>
  <c r="AX84" i="207"/>
  <c r="AX90" i="207"/>
  <c r="AZ279" i="214"/>
  <c r="AX100" i="207"/>
  <c r="AZ251" i="212"/>
  <c r="AZ219" i="212"/>
  <c r="AX155" i="211"/>
  <c r="AZ267" i="212"/>
  <c r="AZ235" i="212"/>
  <c r="AZ44" i="213"/>
  <c r="AZ105" i="214"/>
  <c r="AX70" i="208"/>
  <c r="AZ10" i="212"/>
  <c r="AX68" i="208"/>
  <c r="AX133" i="209"/>
  <c r="AX110" i="209"/>
  <c r="AZ63" i="213"/>
  <c r="AX48" i="207"/>
  <c r="AX20" i="207"/>
  <c r="AZ8" i="212"/>
  <c r="AX88" i="207"/>
  <c r="AX94" i="207"/>
  <c r="AZ9" i="212"/>
  <c r="AZ55" i="213"/>
  <c r="AZ11" i="212"/>
  <c r="AX126" i="209"/>
  <c r="AZ49" i="213"/>
  <c r="AX14" i="207"/>
  <c r="AX30" i="207"/>
  <c r="AX46" i="207"/>
  <c r="AX60" i="207"/>
  <c r="AX68" i="207"/>
  <c r="AX104" i="210"/>
  <c r="AX44" i="207"/>
  <c r="AX56" i="207"/>
  <c r="AX72" i="207"/>
  <c r="AZ14" i="212"/>
  <c r="AX18" i="207"/>
  <c r="AX34" i="207"/>
  <c r="AX50" i="207"/>
  <c r="AX62" i="207"/>
  <c r="AX70" i="207"/>
  <c r="AX16" i="207"/>
  <c r="AX66" i="209"/>
  <c r="AX69" i="209"/>
  <c r="AX52" i="207"/>
  <c r="AX78" i="207"/>
  <c r="AX80" i="207"/>
  <c r="AX86" i="207"/>
  <c r="AX66" i="208"/>
  <c r="AZ8" i="214"/>
  <c r="AZ9" i="214"/>
  <c r="AX129" i="211"/>
  <c r="AX65" i="209"/>
  <c r="AZ13" i="214"/>
  <c r="AZ85" i="213"/>
  <c r="AX161" i="211"/>
  <c r="AZ14" i="214"/>
  <c r="AZ10" i="214"/>
  <c r="AZ195" i="212"/>
  <c r="AX60" i="210"/>
  <c r="AX40" i="207"/>
  <c r="AX74" i="207"/>
  <c r="AZ17" i="214"/>
  <c r="AZ19" i="214"/>
  <c r="AZ219" i="214"/>
  <c r="AZ227" i="214"/>
  <c r="AZ235" i="214"/>
  <c r="AZ243" i="214"/>
  <c r="AZ251" i="214"/>
  <c r="AZ259" i="214"/>
  <c r="AZ267" i="214"/>
  <c r="AZ275" i="214"/>
  <c r="AZ283" i="214"/>
  <c r="AZ211" i="214"/>
  <c r="AZ18" i="214"/>
  <c r="AZ83" i="213"/>
  <c r="AX123" i="211"/>
  <c r="AX64" i="208"/>
  <c r="AZ7" i="212"/>
  <c r="AZ12" i="212"/>
  <c r="AX145" i="208"/>
  <c r="AZ291" i="214"/>
  <c r="AZ109" i="214"/>
  <c r="AZ20" i="214"/>
  <c r="AZ16" i="214"/>
  <c r="AZ67" i="213"/>
  <c r="AZ81" i="213"/>
  <c r="AZ275" i="212"/>
  <c r="AZ259" i="212"/>
  <c r="AZ243" i="212"/>
  <c r="AZ227" i="212"/>
  <c r="AZ211" i="212"/>
  <c r="AX165" i="211"/>
  <c r="AX65" i="208"/>
  <c r="AZ45" i="213"/>
  <c r="AZ40" i="213"/>
  <c r="AZ22" i="214"/>
  <c r="AZ15" i="214"/>
  <c r="AZ65" i="213"/>
  <c r="AX133" i="211"/>
  <c r="AZ279" i="213"/>
  <c r="AZ287" i="213"/>
  <c r="AS142" i="209"/>
  <c r="AX137" i="209"/>
  <c r="AV270" i="213"/>
  <c r="AZ259" i="213"/>
  <c r="AZ135" i="213"/>
  <c r="AZ137" i="213"/>
  <c r="AZ139" i="213"/>
  <c r="AZ141" i="213"/>
  <c r="AZ119" i="214"/>
  <c r="AZ123" i="214"/>
  <c r="AZ151" i="214"/>
  <c r="AZ155" i="214"/>
  <c r="AZ135" i="212"/>
  <c r="AZ137" i="212"/>
  <c r="AZ139" i="212"/>
  <c r="AZ141" i="212"/>
  <c r="AZ167" i="212"/>
  <c r="AZ169" i="212"/>
  <c r="AZ171" i="212"/>
  <c r="AZ173" i="212"/>
  <c r="AZ100" i="212"/>
  <c r="AZ97" i="212"/>
  <c r="AZ99" i="212"/>
  <c r="AZ101" i="212"/>
  <c r="AZ95" i="212"/>
  <c r="AZ102" i="212"/>
  <c r="AZ96" i="212"/>
  <c r="AZ98" i="212"/>
  <c r="AX12" i="208"/>
  <c r="AX13" i="208"/>
  <c r="AX14" i="208"/>
  <c r="AX11" i="208"/>
  <c r="AX20" i="210"/>
  <c r="AX22" i="210"/>
  <c r="AX19" i="210"/>
  <c r="AX21" i="210"/>
  <c r="AX36" i="210"/>
  <c r="AX38" i="210"/>
  <c r="AX35" i="210"/>
  <c r="AX37" i="210"/>
  <c r="AX52" i="210"/>
  <c r="AX54" i="210"/>
  <c r="AX51" i="210"/>
  <c r="AX53" i="210"/>
  <c r="AX23" i="209"/>
  <c r="AX25" i="209"/>
  <c r="AX24" i="209"/>
  <c r="AX26" i="209"/>
  <c r="AX39" i="209"/>
  <c r="AX41" i="209"/>
  <c r="AX40" i="209"/>
  <c r="AX42" i="209"/>
  <c r="AX55" i="209"/>
  <c r="AX57" i="209"/>
  <c r="AX58" i="209"/>
  <c r="AX56" i="209"/>
  <c r="AX27" i="208"/>
  <c r="AX29" i="208"/>
  <c r="AX30" i="208"/>
  <c r="AX28" i="208"/>
  <c r="AX43" i="208"/>
  <c r="AX45" i="208"/>
  <c r="AX46" i="208"/>
  <c r="AX44" i="208"/>
  <c r="AX79" i="209"/>
  <c r="AX81" i="209"/>
  <c r="AX80" i="209"/>
  <c r="AX82" i="209"/>
  <c r="AX134" i="209"/>
  <c r="AK136" i="209"/>
  <c r="AX75" i="209"/>
  <c r="AX77" i="209"/>
  <c r="AX76" i="209"/>
  <c r="AX78" i="209"/>
  <c r="AX128" i="209"/>
  <c r="AX71" i="209"/>
  <c r="AX73" i="209"/>
  <c r="AX72" i="209"/>
  <c r="AX74" i="209"/>
  <c r="AX68" i="209"/>
  <c r="AX99" i="209"/>
  <c r="AX101" i="209"/>
  <c r="AX100" i="209"/>
  <c r="AX102" i="209"/>
  <c r="AX79" i="210"/>
  <c r="AX81" i="210"/>
  <c r="AX80" i="210"/>
  <c r="AX82" i="210"/>
  <c r="AX95" i="210"/>
  <c r="AX97" i="210"/>
  <c r="AX96" i="210"/>
  <c r="AX98" i="210"/>
  <c r="AX108" i="210"/>
  <c r="AK110" i="210"/>
  <c r="AR282" i="211"/>
  <c r="AR186" i="211"/>
  <c r="AR202" i="211"/>
  <c r="AZ28" i="213"/>
  <c r="AZ23" i="213"/>
  <c r="AZ25" i="213"/>
  <c r="AZ27" i="213"/>
  <c r="AZ26" i="213"/>
  <c r="AZ24" i="213"/>
  <c r="AZ30" i="213"/>
  <c r="AZ29" i="213"/>
  <c r="AZ167" i="214"/>
  <c r="AZ171" i="214"/>
  <c r="AZ183" i="214"/>
  <c r="AZ187" i="214"/>
  <c r="AZ103" i="213"/>
  <c r="AZ105" i="213"/>
  <c r="AZ107" i="213"/>
  <c r="AZ109" i="213"/>
  <c r="AZ195" i="213"/>
  <c r="AZ191" i="213"/>
  <c r="AZ36" i="213"/>
  <c r="AZ31" i="213"/>
  <c r="AZ33" i="213"/>
  <c r="AZ35" i="213"/>
  <c r="AZ32" i="213"/>
  <c r="AZ38" i="213"/>
  <c r="AZ37" i="213"/>
  <c r="AZ34" i="213"/>
  <c r="AZ143" i="213"/>
  <c r="AZ145" i="213"/>
  <c r="AZ147" i="213"/>
  <c r="AZ149" i="213"/>
  <c r="AZ175" i="213"/>
  <c r="AZ177" i="213"/>
  <c r="AZ179" i="213"/>
  <c r="AZ181" i="213"/>
  <c r="AZ24" i="214"/>
  <c r="AZ26" i="214"/>
  <c r="AZ29" i="214"/>
  <c r="AZ30" i="214"/>
  <c r="AZ28" i="214"/>
  <c r="AZ25" i="214"/>
  <c r="AZ27" i="214"/>
  <c r="AZ23" i="214"/>
  <c r="AZ40" i="214"/>
  <c r="AZ42" i="214"/>
  <c r="AZ45" i="214"/>
  <c r="AZ46" i="214"/>
  <c r="AZ44" i="214"/>
  <c r="AZ43" i="214"/>
  <c r="AZ41" i="214"/>
  <c r="AZ39" i="214"/>
  <c r="AZ56" i="214"/>
  <c r="AZ58" i="214"/>
  <c r="AZ61" i="214"/>
  <c r="AZ62" i="214"/>
  <c r="AZ60" i="214"/>
  <c r="AZ57" i="214"/>
  <c r="AZ59" i="214"/>
  <c r="AZ55" i="214"/>
  <c r="AZ72" i="214"/>
  <c r="AZ74" i="214"/>
  <c r="AZ77" i="214"/>
  <c r="AZ78" i="214"/>
  <c r="AZ76" i="214"/>
  <c r="AZ73" i="214"/>
  <c r="AZ71" i="214"/>
  <c r="AZ75" i="214"/>
  <c r="AZ88" i="214"/>
  <c r="AZ90" i="214"/>
  <c r="AZ92" i="214"/>
  <c r="AZ89" i="214"/>
  <c r="AZ94" i="214"/>
  <c r="AZ91" i="214"/>
  <c r="AZ93" i="214"/>
  <c r="AZ87" i="214"/>
  <c r="AX114" i="209"/>
  <c r="AX130" i="209"/>
  <c r="AZ203" i="212"/>
  <c r="AJ48" i="213"/>
  <c r="AZ46" i="213"/>
  <c r="AZ143" i="212"/>
  <c r="AZ145" i="212"/>
  <c r="AZ147" i="212"/>
  <c r="AZ149" i="212"/>
  <c r="AZ175" i="212"/>
  <c r="AZ177" i="212"/>
  <c r="AZ179" i="212"/>
  <c r="AZ181" i="212"/>
  <c r="AX8" i="209"/>
  <c r="AX10" i="209"/>
  <c r="AX7" i="209"/>
  <c r="AX9" i="209"/>
  <c r="AX95" i="211"/>
  <c r="AX99" i="211"/>
  <c r="AX115" i="211"/>
  <c r="AX125" i="211"/>
  <c r="AX121" i="211"/>
  <c r="AX147" i="211"/>
  <c r="AX157" i="211"/>
  <c r="AX153" i="211"/>
  <c r="AX24" i="210"/>
  <c r="AX26" i="210"/>
  <c r="AX23" i="210"/>
  <c r="AX25" i="210"/>
  <c r="AX40" i="210"/>
  <c r="AX42" i="210"/>
  <c r="AX39" i="210"/>
  <c r="AX41" i="210"/>
  <c r="AX56" i="210"/>
  <c r="AX55" i="210"/>
  <c r="AX57" i="210"/>
  <c r="AX58" i="210"/>
  <c r="AX27" i="209"/>
  <c r="AX29" i="209"/>
  <c r="AX28" i="209"/>
  <c r="AX30" i="209"/>
  <c r="AX43" i="209"/>
  <c r="AX45" i="209"/>
  <c r="AX44" i="209"/>
  <c r="AX46" i="209"/>
  <c r="AX15" i="208"/>
  <c r="AX17" i="208"/>
  <c r="AX18" i="208"/>
  <c r="AX16" i="208"/>
  <c r="AX31" i="208"/>
  <c r="AX33" i="208"/>
  <c r="AX34" i="208"/>
  <c r="AX32" i="208"/>
  <c r="AX47" i="208"/>
  <c r="AX49" i="208"/>
  <c r="AX50" i="208"/>
  <c r="AX48" i="208"/>
  <c r="AX64" i="209"/>
  <c r="AX95" i="209"/>
  <c r="AX97" i="209"/>
  <c r="AX96" i="209"/>
  <c r="AX98" i="209"/>
  <c r="AX66" i="210"/>
  <c r="AX106" i="210"/>
  <c r="AX91" i="209"/>
  <c r="AX93" i="209"/>
  <c r="AX92" i="209"/>
  <c r="AX94" i="209"/>
  <c r="AX14" i="210"/>
  <c r="AX87" i="209"/>
  <c r="AX89" i="209"/>
  <c r="AX88" i="209"/>
  <c r="AX90" i="209"/>
  <c r="AX83" i="210"/>
  <c r="AX85" i="210"/>
  <c r="AX84" i="210"/>
  <c r="AX86" i="210"/>
  <c r="AX99" i="210"/>
  <c r="AX101" i="210"/>
  <c r="AX100" i="210"/>
  <c r="AX102" i="210"/>
  <c r="AJ104" i="213"/>
  <c r="AJ106" i="213" s="1"/>
  <c r="AJ108" i="213" s="1"/>
  <c r="AJ110" i="213" s="1"/>
  <c r="AJ112" i="213" s="1"/>
  <c r="AJ114" i="213" s="1"/>
  <c r="AJ116" i="213" s="1"/>
  <c r="AJ118" i="213" s="1"/>
  <c r="AJ120" i="213" s="1"/>
  <c r="AJ122" i="213" s="1"/>
  <c r="AJ124" i="213" s="1"/>
  <c r="AJ126" i="213" s="1"/>
  <c r="AJ128" i="213" s="1"/>
  <c r="AJ130" i="213" s="1"/>
  <c r="AJ132" i="213" s="1"/>
  <c r="AJ134" i="213" s="1"/>
  <c r="AJ136" i="213" s="1"/>
  <c r="AJ138" i="213" s="1"/>
  <c r="AJ140" i="213" s="1"/>
  <c r="AJ142" i="213" s="1"/>
  <c r="AJ144" i="213" s="1"/>
  <c r="AJ146" i="213" s="1"/>
  <c r="AJ148" i="213" s="1"/>
  <c r="AJ150" i="213" s="1"/>
  <c r="AJ152" i="213" s="1"/>
  <c r="AJ154" i="213" s="1"/>
  <c r="AJ156" i="213" s="1"/>
  <c r="AJ158" i="213" s="1"/>
  <c r="AJ160" i="213" s="1"/>
  <c r="AJ162" i="213" s="1"/>
  <c r="AJ164" i="213" s="1"/>
  <c r="AJ166" i="213" s="1"/>
  <c r="AJ168" i="213" s="1"/>
  <c r="AJ170" i="213" s="1"/>
  <c r="AJ172" i="213" s="1"/>
  <c r="AJ174" i="213" s="1"/>
  <c r="AJ176" i="213" s="1"/>
  <c r="AJ178" i="213" s="1"/>
  <c r="AJ180" i="213" s="1"/>
  <c r="AJ182" i="213" s="1"/>
  <c r="AJ104" i="212"/>
  <c r="AJ106" i="212" s="1"/>
  <c r="AJ108" i="212" s="1"/>
  <c r="AJ110" i="212" s="1"/>
  <c r="AJ112" i="212" s="1"/>
  <c r="AJ114" i="212" s="1"/>
  <c r="AJ116" i="212" s="1"/>
  <c r="AJ118" i="212" s="1"/>
  <c r="AJ120" i="212" s="1"/>
  <c r="AJ122" i="212" s="1"/>
  <c r="AJ124" i="212" s="1"/>
  <c r="AJ126" i="212" s="1"/>
  <c r="AJ128" i="212" s="1"/>
  <c r="AJ130" i="212" s="1"/>
  <c r="AJ132" i="212" s="1"/>
  <c r="AJ134" i="212" s="1"/>
  <c r="AJ136" i="212" s="1"/>
  <c r="AJ138" i="212" s="1"/>
  <c r="AJ140" i="212" s="1"/>
  <c r="AJ142" i="212" s="1"/>
  <c r="AJ144" i="212" s="1"/>
  <c r="AJ146" i="212" s="1"/>
  <c r="AJ148" i="212" s="1"/>
  <c r="AJ150" i="212" s="1"/>
  <c r="AJ152" i="212" s="1"/>
  <c r="AJ154" i="212" s="1"/>
  <c r="AJ156" i="212" s="1"/>
  <c r="AJ158" i="212" s="1"/>
  <c r="AJ160" i="212" s="1"/>
  <c r="AJ162" i="212" s="1"/>
  <c r="AJ164" i="212" s="1"/>
  <c r="AJ166" i="212" s="1"/>
  <c r="AJ168" i="212" s="1"/>
  <c r="AJ170" i="212" s="1"/>
  <c r="AJ172" i="212" s="1"/>
  <c r="AJ174" i="212" s="1"/>
  <c r="AJ176" i="212" s="1"/>
  <c r="AJ178" i="212" s="1"/>
  <c r="AJ180" i="212" s="1"/>
  <c r="AJ182" i="212" s="1"/>
  <c r="AJ104" i="214"/>
  <c r="AJ104" i="211"/>
  <c r="AN106" i="207"/>
  <c r="AX104" i="207"/>
  <c r="AR202" i="212"/>
  <c r="AR186" i="212"/>
  <c r="AR190" i="212" s="1"/>
  <c r="AR194" i="212" s="1"/>
  <c r="AR282" i="212"/>
  <c r="AZ167" i="213"/>
  <c r="AZ169" i="213"/>
  <c r="AZ171" i="213"/>
  <c r="AZ173" i="213"/>
  <c r="AZ135" i="214"/>
  <c r="AZ139" i="214"/>
  <c r="AZ20" i="213"/>
  <c r="AZ17" i="213"/>
  <c r="AZ19" i="213"/>
  <c r="AZ21" i="213"/>
  <c r="AZ22" i="213"/>
  <c r="AZ15" i="213"/>
  <c r="AZ18" i="213"/>
  <c r="AZ16" i="213"/>
  <c r="AZ119" i="213"/>
  <c r="AZ121" i="213"/>
  <c r="AZ123" i="213"/>
  <c r="AZ125" i="213"/>
  <c r="AZ151" i="213"/>
  <c r="AZ153" i="213"/>
  <c r="AZ155" i="213"/>
  <c r="AZ157" i="213"/>
  <c r="AZ183" i="213"/>
  <c r="AZ187" i="213"/>
  <c r="AZ127" i="214"/>
  <c r="AZ131" i="214"/>
  <c r="AZ143" i="214"/>
  <c r="AZ147" i="214"/>
  <c r="AZ159" i="214"/>
  <c r="AZ163" i="214"/>
  <c r="AZ175" i="214"/>
  <c r="AZ179" i="214"/>
  <c r="AZ191" i="214"/>
  <c r="AZ195" i="214"/>
  <c r="AZ8" i="213"/>
  <c r="AZ10" i="213"/>
  <c r="AZ14" i="213"/>
  <c r="AZ12" i="213"/>
  <c r="AZ7" i="213"/>
  <c r="AZ13" i="213"/>
  <c r="AZ9" i="213"/>
  <c r="AZ11" i="213"/>
  <c r="AX21" i="211"/>
  <c r="AR26" i="211"/>
  <c r="AX118" i="209"/>
  <c r="AX61" i="208"/>
  <c r="AX60" i="208"/>
  <c r="AX59" i="208"/>
  <c r="AX62" i="208"/>
  <c r="AZ119" i="212"/>
  <c r="AZ121" i="212"/>
  <c r="AZ123" i="212"/>
  <c r="AZ125" i="212"/>
  <c r="AZ151" i="212"/>
  <c r="AZ153" i="212"/>
  <c r="AZ155" i="212"/>
  <c r="AZ157" i="212"/>
  <c r="AZ183" i="212"/>
  <c r="AZ187" i="212"/>
  <c r="AX12" i="209"/>
  <c r="AX13" i="209"/>
  <c r="AX14" i="209"/>
  <c r="AX11" i="209"/>
  <c r="AX107" i="211"/>
  <c r="AX117" i="211"/>
  <c r="AX113" i="211"/>
  <c r="AX139" i="211"/>
  <c r="AX149" i="211"/>
  <c r="AX145" i="211"/>
  <c r="AX171" i="211"/>
  <c r="AX181" i="211"/>
  <c r="AX177" i="211"/>
  <c r="AX28" i="210"/>
  <c r="AX30" i="210"/>
  <c r="AX27" i="210"/>
  <c r="AX29" i="210"/>
  <c r="AX44" i="210"/>
  <c r="AX46" i="210"/>
  <c r="AX43" i="210"/>
  <c r="AX45" i="210"/>
  <c r="AX15" i="209"/>
  <c r="AX17" i="209"/>
  <c r="AX18" i="209"/>
  <c r="AX16" i="209"/>
  <c r="AX31" i="209"/>
  <c r="AX33" i="209"/>
  <c r="AX34" i="209"/>
  <c r="AX32" i="209"/>
  <c r="AX47" i="209"/>
  <c r="AX49" i="209"/>
  <c r="AX50" i="209"/>
  <c r="AX48" i="209"/>
  <c r="AX19" i="208"/>
  <c r="AX21" i="208"/>
  <c r="AX20" i="208"/>
  <c r="AX22" i="208"/>
  <c r="AX35" i="208"/>
  <c r="AX37" i="208"/>
  <c r="AX36" i="208"/>
  <c r="AX38" i="208"/>
  <c r="AX51" i="208"/>
  <c r="AX53" i="208"/>
  <c r="AX52" i="208"/>
  <c r="AX54" i="208"/>
  <c r="AX116" i="209"/>
  <c r="AX64" i="210"/>
  <c r="AJ20" i="211"/>
  <c r="AX18" i="211"/>
  <c r="AX112" i="209"/>
  <c r="AX62" i="210"/>
  <c r="AX104" i="209"/>
  <c r="AX108" i="209"/>
  <c r="AX10" i="210"/>
  <c r="AX120" i="209"/>
  <c r="AX70" i="210"/>
  <c r="AX71" i="210"/>
  <c r="AX73" i="210"/>
  <c r="AX72" i="210"/>
  <c r="AX74" i="210"/>
  <c r="AX76" i="207"/>
  <c r="AX82" i="207"/>
  <c r="AX87" i="210"/>
  <c r="AX89" i="210"/>
  <c r="AX88" i="210"/>
  <c r="AX90" i="210"/>
  <c r="AX92" i="207"/>
  <c r="AX98" i="207"/>
  <c r="AX110" i="208"/>
  <c r="AK112" i="208"/>
  <c r="AV114" i="207"/>
  <c r="AX109" i="207"/>
  <c r="AR118" i="214"/>
  <c r="AZ113" i="214"/>
  <c r="AZ127" i="213"/>
  <c r="AZ129" i="213"/>
  <c r="AZ131" i="213"/>
  <c r="AZ133" i="213"/>
  <c r="AZ159" i="213"/>
  <c r="AZ161" i="213"/>
  <c r="AZ163" i="213"/>
  <c r="AZ165" i="213"/>
  <c r="AZ32" i="214"/>
  <c r="AZ34" i="214"/>
  <c r="AZ37" i="214"/>
  <c r="AZ38" i="214"/>
  <c r="AZ36" i="214"/>
  <c r="AZ31" i="214"/>
  <c r="AZ33" i="214"/>
  <c r="AZ35" i="214"/>
  <c r="AZ48" i="214"/>
  <c r="AZ50" i="214"/>
  <c r="AZ53" i="214"/>
  <c r="AZ54" i="214"/>
  <c r="AZ52" i="214"/>
  <c r="AZ47" i="214"/>
  <c r="AZ51" i="214"/>
  <c r="AZ49" i="214"/>
  <c r="AZ64" i="214"/>
  <c r="AZ66" i="214"/>
  <c r="AZ69" i="214"/>
  <c r="AZ70" i="214"/>
  <c r="AZ68" i="214"/>
  <c r="AZ67" i="214"/>
  <c r="AZ63" i="214"/>
  <c r="AZ65" i="214"/>
  <c r="AZ80" i="214"/>
  <c r="AZ82" i="214"/>
  <c r="AZ85" i="214"/>
  <c r="AZ86" i="214"/>
  <c r="AZ84" i="214"/>
  <c r="AZ79" i="214"/>
  <c r="AZ83" i="214"/>
  <c r="AZ81" i="214"/>
  <c r="AZ95" i="214"/>
  <c r="AZ96" i="214"/>
  <c r="AZ98" i="214"/>
  <c r="AZ101" i="214"/>
  <c r="AZ102" i="214"/>
  <c r="AZ97" i="214"/>
  <c r="AZ99" i="214"/>
  <c r="AZ100" i="214"/>
  <c r="AZ113" i="213"/>
  <c r="AZ115" i="213"/>
  <c r="AZ117" i="213"/>
  <c r="AZ111" i="213"/>
  <c r="AZ113" i="212"/>
  <c r="AZ115" i="212"/>
  <c r="AZ111" i="212"/>
  <c r="AZ117" i="212"/>
  <c r="AZ87" i="213"/>
  <c r="AZ89" i="213"/>
  <c r="AZ91" i="213"/>
  <c r="AZ93" i="213"/>
  <c r="AZ97" i="213"/>
  <c r="AZ99" i="213"/>
  <c r="AZ95" i="213"/>
  <c r="AZ101" i="213"/>
  <c r="AZ103" i="212"/>
  <c r="AZ105" i="212"/>
  <c r="AZ107" i="212"/>
  <c r="AZ109" i="212"/>
  <c r="AX61" i="209"/>
  <c r="AX60" i="209"/>
  <c r="AX59" i="209"/>
  <c r="AX62" i="209"/>
  <c r="AX122" i="209"/>
  <c r="AZ291" i="212"/>
  <c r="AZ279" i="212"/>
  <c r="AZ283" i="212"/>
  <c r="AZ287" i="212"/>
  <c r="AZ127" i="212"/>
  <c r="AZ129" i="212"/>
  <c r="AZ131" i="212"/>
  <c r="AZ133" i="212"/>
  <c r="AZ159" i="212"/>
  <c r="AZ161" i="212"/>
  <c r="AZ163" i="212"/>
  <c r="AZ165" i="212"/>
  <c r="AX8" i="208"/>
  <c r="AX10" i="208"/>
  <c r="AX9" i="208"/>
  <c r="AX7" i="208"/>
  <c r="AT190" i="211"/>
  <c r="AT206" i="211"/>
  <c r="AX109" i="211"/>
  <c r="AX105" i="211"/>
  <c r="AX131" i="211"/>
  <c r="AX141" i="211"/>
  <c r="AX137" i="211"/>
  <c r="AX163" i="211"/>
  <c r="AX173" i="211"/>
  <c r="AX169" i="211"/>
  <c r="AX16" i="210"/>
  <c r="AX18" i="210"/>
  <c r="AX15" i="210"/>
  <c r="AX17" i="210"/>
  <c r="AX32" i="210"/>
  <c r="AX34" i="210"/>
  <c r="AX31" i="210"/>
  <c r="AX33" i="210"/>
  <c r="AX48" i="210"/>
  <c r="AX50" i="210"/>
  <c r="AX47" i="210"/>
  <c r="AX49" i="210"/>
  <c r="AX19" i="209"/>
  <c r="AX21" i="209"/>
  <c r="AX22" i="209"/>
  <c r="AX20" i="209"/>
  <c r="AX35" i="209"/>
  <c r="AX37" i="209"/>
  <c r="AX38" i="209"/>
  <c r="AX36" i="209"/>
  <c r="AX51" i="209"/>
  <c r="AX53" i="209"/>
  <c r="AX54" i="209"/>
  <c r="AX52" i="209"/>
  <c r="AX23" i="208"/>
  <c r="AX25" i="208"/>
  <c r="AX24" i="208"/>
  <c r="AX26" i="208"/>
  <c r="AX39" i="208"/>
  <c r="AX41" i="208"/>
  <c r="AX40" i="208"/>
  <c r="AX42" i="208"/>
  <c r="AX55" i="208"/>
  <c r="AX57" i="208"/>
  <c r="AX58" i="208"/>
  <c r="AX56" i="208"/>
  <c r="AX132" i="209"/>
  <c r="AX12" i="210"/>
  <c r="AX106" i="209"/>
  <c r="AX124" i="209"/>
  <c r="AX8" i="210"/>
  <c r="AX70" i="209"/>
  <c r="AX83" i="209"/>
  <c r="AX85" i="209"/>
  <c r="AX84" i="209"/>
  <c r="AX86" i="209"/>
  <c r="AX68" i="210"/>
  <c r="AX75" i="210"/>
  <c r="AX77" i="210"/>
  <c r="AX76" i="210"/>
  <c r="AX78" i="210"/>
  <c r="AX91" i="210"/>
  <c r="AX93" i="210"/>
  <c r="AX92" i="210"/>
  <c r="AX94" i="210"/>
  <c r="AX96" i="207"/>
  <c r="AX102" i="207"/>
  <c r="AR186" i="213"/>
  <c r="AR190" i="213" s="1"/>
  <c r="AR194" i="213" s="1"/>
  <c r="AR198" i="213" s="1"/>
  <c r="AZ197" i="213" s="1"/>
  <c r="AR202" i="213"/>
  <c r="AR282" i="213"/>
  <c r="AZ164" i="212" l="1"/>
  <c r="AZ134" i="212"/>
  <c r="AZ154" i="213"/>
  <c r="AZ156" i="213"/>
  <c r="AZ160" i="213"/>
  <c r="AZ152" i="212"/>
  <c r="AZ166" i="212"/>
  <c r="AZ132" i="212"/>
  <c r="AZ108" i="212"/>
  <c r="AZ122" i="213"/>
  <c r="AZ124" i="213"/>
  <c r="AZ112" i="212"/>
  <c r="AZ120" i="212"/>
  <c r="AZ128" i="213"/>
  <c r="AZ185" i="212"/>
  <c r="AZ160" i="212"/>
  <c r="AZ128" i="212"/>
  <c r="AZ110" i="212"/>
  <c r="AZ114" i="212"/>
  <c r="AZ154" i="212"/>
  <c r="AZ122" i="212"/>
  <c r="AZ158" i="212"/>
  <c r="AZ156" i="212"/>
  <c r="AZ126" i="212"/>
  <c r="AZ124" i="212"/>
  <c r="AZ106" i="212"/>
  <c r="AZ118" i="212"/>
  <c r="AZ162" i="212"/>
  <c r="AZ130" i="212"/>
  <c r="AZ104" i="212"/>
  <c r="AZ116" i="212"/>
  <c r="AZ138" i="212"/>
  <c r="AS146" i="209"/>
  <c r="AX141" i="209"/>
  <c r="AZ189" i="212"/>
  <c r="AZ189" i="213"/>
  <c r="AZ170" i="212"/>
  <c r="AV278" i="213"/>
  <c r="AZ267" i="213"/>
  <c r="AX112" i="208"/>
  <c r="AK114" i="208"/>
  <c r="AN108" i="207"/>
  <c r="AX106" i="207"/>
  <c r="AJ50" i="213"/>
  <c r="AZ48" i="213"/>
  <c r="AX110" i="210"/>
  <c r="AK112" i="210"/>
  <c r="AK138" i="209"/>
  <c r="AX136" i="209"/>
  <c r="AZ142" i="213"/>
  <c r="AR286" i="213"/>
  <c r="AZ281" i="213"/>
  <c r="AX203" i="211"/>
  <c r="AT214" i="211"/>
  <c r="AJ184" i="213"/>
  <c r="AJ200" i="213"/>
  <c r="AJ280" i="213"/>
  <c r="AZ110" i="213"/>
  <c r="AR206" i="213"/>
  <c r="AZ201" i="213"/>
  <c r="AT198" i="211"/>
  <c r="AX195" i="211" s="1"/>
  <c r="AX187" i="211"/>
  <c r="AZ112" i="213"/>
  <c r="AZ166" i="213"/>
  <c r="AZ134" i="213"/>
  <c r="AR122" i="214"/>
  <c r="AZ117" i="214"/>
  <c r="AZ170" i="213"/>
  <c r="AZ172" i="213"/>
  <c r="AR198" i="212"/>
  <c r="AZ197" i="212" s="1"/>
  <c r="AZ193" i="212"/>
  <c r="AJ106" i="211"/>
  <c r="AX104" i="211"/>
  <c r="AZ178" i="212"/>
  <c r="AZ146" i="212"/>
  <c r="AZ176" i="213"/>
  <c r="AZ144" i="213"/>
  <c r="AZ193" i="213"/>
  <c r="AZ106" i="213"/>
  <c r="AX201" i="211"/>
  <c r="AR206" i="211"/>
  <c r="AZ168" i="212"/>
  <c r="AZ136" i="212"/>
  <c r="AZ138" i="213"/>
  <c r="AZ140" i="213"/>
  <c r="AZ118" i="213"/>
  <c r="AZ116" i="213"/>
  <c r="AZ162" i="213"/>
  <c r="AZ164" i="213"/>
  <c r="AZ130" i="213"/>
  <c r="AZ132" i="213"/>
  <c r="AJ22" i="211"/>
  <c r="AX20" i="211"/>
  <c r="AZ185" i="213"/>
  <c r="AZ152" i="213"/>
  <c r="AZ120" i="213"/>
  <c r="AZ201" i="212"/>
  <c r="AR206" i="212"/>
  <c r="AJ106" i="214"/>
  <c r="AZ104" i="214"/>
  <c r="AZ176" i="212"/>
  <c r="AZ144" i="212"/>
  <c r="AZ182" i="213"/>
  <c r="AZ150" i="213"/>
  <c r="AZ104" i="213"/>
  <c r="AR190" i="211"/>
  <c r="AX185" i="211"/>
  <c r="AZ174" i="212"/>
  <c r="AZ172" i="212"/>
  <c r="AZ142" i="212"/>
  <c r="AZ140" i="212"/>
  <c r="AZ174" i="213"/>
  <c r="AR286" i="212"/>
  <c r="AZ281" i="212"/>
  <c r="AZ114" i="213"/>
  <c r="AX113" i="207"/>
  <c r="AV118" i="207"/>
  <c r="AR30" i="211"/>
  <c r="AX25" i="211"/>
  <c r="AZ158" i="213"/>
  <c r="AZ126" i="213"/>
  <c r="AZ168" i="213"/>
  <c r="AJ200" i="212"/>
  <c r="AJ184" i="212"/>
  <c r="AJ280" i="212"/>
  <c r="AZ182" i="212"/>
  <c r="AZ180" i="212"/>
  <c r="AZ150" i="212"/>
  <c r="AZ148" i="212"/>
  <c r="AZ178" i="213"/>
  <c r="AZ180" i="213"/>
  <c r="AZ146" i="213"/>
  <c r="AZ148" i="213"/>
  <c r="AZ108" i="213"/>
  <c r="AX281" i="211"/>
  <c r="AR286" i="211"/>
  <c r="AZ136" i="213"/>
  <c r="AV286" i="213" l="1"/>
  <c r="AZ285" i="213" s="1"/>
  <c r="AZ275" i="213"/>
  <c r="AS150" i="209"/>
  <c r="AX149" i="209" s="1"/>
  <c r="AX145" i="209"/>
  <c r="AR290" i="211"/>
  <c r="AJ282" i="212"/>
  <c r="AZ280" i="212"/>
  <c r="AZ285" i="212"/>
  <c r="AR290" i="212"/>
  <c r="AJ108" i="214"/>
  <c r="AZ106" i="214"/>
  <c r="AX205" i="211"/>
  <c r="AR210" i="211"/>
  <c r="AR126" i="214"/>
  <c r="AZ121" i="214"/>
  <c r="AT222" i="211"/>
  <c r="AX211" i="211"/>
  <c r="AN110" i="207"/>
  <c r="AX108" i="207"/>
  <c r="AJ186" i="212"/>
  <c r="AZ184" i="212"/>
  <c r="AX29" i="211"/>
  <c r="AR34" i="211"/>
  <c r="AR194" i="211"/>
  <c r="AX189" i="211"/>
  <c r="AZ205" i="212"/>
  <c r="AR210" i="212"/>
  <c r="AX22" i="211"/>
  <c r="AJ24" i="211"/>
  <c r="AZ280" i="213"/>
  <c r="AJ282" i="213"/>
  <c r="AX114" i="208"/>
  <c r="AK116" i="208"/>
  <c r="AJ202" i="212"/>
  <c r="AZ200" i="212"/>
  <c r="AX117" i="207"/>
  <c r="AV122" i="207"/>
  <c r="AJ202" i="213"/>
  <c r="AZ200" i="213"/>
  <c r="AX138" i="209"/>
  <c r="AK140" i="209"/>
  <c r="AJ52" i="213"/>
  <c r="AZ50" i="213"/>
  <c r="AJ108" i="211"/>
  <c r="AX106" i="211"/>
  <c r="AR210" i="213"/>
  <c r="AZ205" i="213"/>
  <c r="AJ186" i="213"/>
  <c r="AZ184" i="213"/>
  <c r="AR290" i="213"/>
  <c r="AX112" i="210"/>
  <c r="AK114" i="210"/>
  <c r="AZ283" i="213" l="1"/>
  <c r="AV294" i="213"/>
  <c r="AZ291" i="213" s="1"/>
  <c r="AZ282" i="213"/>
  <c r="AJ284" i="213"/>
  <c r="AJ26" i="211"/>
  <c r="AX24" i="211"/>
  <c r="AR38" i="211"/>
  <c r="AX33" i="211"/>
  <c r="AJ110" i="214"/>
  <c r="AZ108" i="214"/>
  <c r="AJ284" i="212"/>
  <c r="AZ282" i="212"/>
  <c r="AZ289" i="213"/>
  <c r="AR294" i="213"/>
  <c r="AJ204" i="212"/>
  <c r="AZ202" i="212"/>
  <c r="AR198" i="211"/>
  <c r="AX197" i="211" s="1"/>
  <c r="AX193" i="211"/>
  <c r="AN112" i="207"/>
  <c r="AX110" i="207"/>
  <c r="AZ289" i="212"/>
  <c r="AR294" i="212"/>
  <c r="AZ293" i="212" s="1"/>
  <c r="AX289" i="211"/>
  <c r="AR294" i="211"/>
  <c r="AR214" i="213"/>
  <c r="AZ209" i="213"/>
  <c r="AJ188" i="213"/>
  <c r="AZ186" i="213"/>
  <c r="AJ110" i="211"/>
  <c r="AX108" i="211"/>
  <c r="AJ54" i="213"/>
  <c r="AZ52" i="213"/>
  <c r="AJ204" i="213"/>
  <c r="AZ202" i="213"/>
  <c r="AX121" i="207"/>
  <c r="AV126" i="207"/>
  <c r="AX116" i="208"/>
  <c r="AK118" i="208"/>
  <c r="AR214" i="212"/>
  <c r="AZ209" i="212"/>
  <c r="AX114" i="210"/>
  <c r="AK116" i="210"/>
  <c r="AX140" i="209"/>
  <c r="AK142" i="209"/>
  <c r="AJ188" i="212"/>
  <c r="AZ186" i="212"/>
  <c r="AT230" i="211"/>
  <c r="AX219" i="211"/>
  <c r="AR130" i="214"/>
  <c r="AZ125" i="214"/>
  <c r="AR214" i="211"/>
  <c r="AX209" i="211"/>
  <c r="AZ293" i="213" l="1"/>
  <c r="AJ286" i="212"/>
  <c r="AZ284" i="212"/>
  <c r="AJ112" i="214"/>
  <c r="AZ110" i="214"/>
  <c r="AJ28" i="211"/>
  <c r="AX26" i="211"/>
  <c r="AR134" i="214"/>
  <c r="AZ129" i="214"/>
  <c r="AJ190" i="212"/>
  <c r="AZ188" i="212"/>
  <c r="AZ213" i="212"/>
  <c r="AR218" i="212"/>
  <c r="AJ56" i="213"/>
  <c r="AZ54" i="213"/>
  <c r="AJ190" i="213"/>
  <c r="AZ188" i="213"/>
  <c r="AR218" i="213"/>
  <c r="AZ213" i="213"/>
  <c r="AJ286" i="213"/>
  <c r="AZ284" i="213"/>
  <c r="AV130" i="207"/>
  <c r="AX125" i="207"/>
  <c r="AX116" i="210"/>
  <c r="AK118" i="210"/>
  <c r="AX118" i="208"/>
  <c r="AK120" i="208"/>
  <c r="AX112" i="207"/>
  <c r="AN114" i="207"/>
  <c r="AZ204" i="212"/>
  <c r="AJ206" i="212"/>
  <c r="AX37" i="211"/>
  <c r="AR42" i="211"/>
  <c r="AX142" i="209"/>
  <c r="AK144" i="209"/>
  <c r="AR218" i="211"/>
  <c r="AX213" i="211"/>
  <c r="AX227" i="211"/>
  <c r="AT238" i="211"/>
  <c r="AJ206" i="213"/>
  <c r="AZ204" i="213"/>
  <c r="AJ112" i="211"/>
  <c r="AX110" i="211"/>
  <c r="AX235" i="211" l="1"/>
  <c r="AT246" i="211"/>
  <c r="AX144" i="209"/>
  <c r="AK146" i="209"/>
  <c r="AJ208" i="212"/>
  <c r="AZ206" i="212"/>
  <c r="AJ208" i="213"/>
  <c r="AZ206" i="213"/>
  <c r="AX120" i="208"/>
  <c r="AK122" i="208"/>
  <c r="AX118" i="210"/>
  <c r="AK120" i="210"/>
  <c r="AR222" i="213"/>
  <c r="AZ217" i="213"/>
  <c r="AJ58" i="213"/>
  <c r="AZ56" i="213"/>
  <c r="AJ192" i="212"/>
  <c r="AZ190" i="212"/>
  <c r="AJ30" i="211"/>
  <c r="AX28" i="211"/>
  <c r="AZ286" i="212"/>
  <c r="AJ288" i="212"/>
  <c r="AR46" i="211"/>
  <c r="AX41" i="211"/>
  <c r="AX114" i="207"/>
  <c r="AN116" i="207"/>
  <c r="AX129" i="207"/>
  <c r="AV134" i="207"/>
  <c r="AR222" i="212"/>
  <c r="AZ217" i="212"/>
  <c r="AJ114" i="211"/>
  <c r="AX112" i="211"/>
  <c r="AR222" i="211"/>
  <c r="AX217" i="211"/>
  <c r="AZ286" i="213"/>
  <c r="AJ288" i="213"/>
  <c r="AJ192" i="213"/>
  <c r="AZ190" i="213"/>
  <c r="AR138" i="214"/>
  <c r="AZ133" i="214"/>
  <c r="AJ114" i="214"/>
  <c r="AZ112" i="214"/>
  <c r="AZ221" i="213" l="1"/>
  <c r="AR226" i="213"/>
  <c r="AX120" i="210"/>
  <c r="AK122" i="210"/>
  <c r="AX116" i="207"/>
  <c r="AN118" i="207"/>
  <c r="AZ288" i="212"/>
  <c r="AJ290" i="212"/>
  <c r="AJ290" i="213"/>
  <c r="AZ288" i="213"/>
  <c r="AX133" i="207"/>
  <c r="AV138" i="207"/>
  <c r="AJ116" i="214"/>
  <c r="AZ114" i="214"/>
  <c r="AX45" i="211"/>
  <c r="AR50" i="211"/>
  <c r="AX30" i="211"/>
  <c r="AJ32" i="211"/>
  <c r="AX146" i="209"/>
  <c r="AK148" i="209"/>
  <c r="AR142" i="214"/>
  <c r="AZ137" i="214"/>
  <c r="AJ194" i="213"/>
  <c r="AZ192" i="213"/>
  <c r="AR226" i="211"/>
  <c r="AX221" i="211"/>
  <c r="AJ116" i="211"/>
  <c r="AX114" i="211"/>
  <c r="AZ221" i="212"/>
  <c r="AR226" i="212"/>
  <c r="AJ194" i="212"/>
  <c r="AZ192" i="212"/>
  <c r="AJ60" i="213"/>
  <c r="AZ58" i="213"/>
  <c r="AX122" i="208"/>
  <c r="AK124" i="208"/>
  <c r="AT254" i="211"/>
  <c r="AX243" i="211"/>
  <c r="AJ210" i="213"/>
  <c r="AZ208" i="213"/>
  <c r="AJ210" i="212"/>
  <c r="AZ208" i="212"/>
  <c r="AX251" i="211" l="1"/>
  <c r="AT262" i="211"/>
  <c r="AJ62" i="213"/>
  <c r="AZ60" i="213"/>
  <c r="AX225" i="211"/>
  <c r="AR230" i="211"/>
  <c r="AX118" i="207"/>
  <c r="AN120" i="207"/>
  <c r="AJ212" i="213"/>
  <c r="AZ210" i="213"/>
  <c r="AX124" i="208"/>
  <c r="AK126" i="208"/>
  <c r="AJ212" i="212"/>
  <c r="AZ210" i="212"/>
  <c r="AR230" i="212"/>
  <c r="AZ225" i="212"/>
  <c r="AR54" i="211"/>
  <c r="AX49" i="211"/>
  <c r="AJ118" i="214"/>
  <c r="AZ116" i="214"/>
  <c r="AJ292" i="213"/>
  <c r="AZ290" i="213"/>
  <c r="AJ196" i="213"/>
  <c r="AZ194" i="213"/>
  <c r="AX137" i="207"/>
  <c r="AV142" i="207"/>
  <c r="AR230" i="213"/>
  <c r="AZ225" i="213"/>
  <c r="AX148" i="209"/>
  <c r="AK150" i="209"/>
  <c r="AX150" i="209" s="1"/>
  <c r="AJ34" i="211"/>
  <c r="AX32" i="211"/>
  <c r="AJ196" i="212"/>
  <c r="AZ194" i="212"/>
  <c r="AJ118" i="211"/>
  <c r="AX116" i="211"/>
  <c r="AR146" i="214"/>
  <c r="AZ141" i="214"/>
  <c r="AZ290" i="212"/>
  <c r="AJ292" i="212"/>
  <c r="AX122" i="210"/>
  <c r="AK124" i="210"/>
  <c r="AR150" i="214" l="1"/>
  <c r="AZ145" i="214"/>
  <c r="AJ120" i="211"/>
  <c r="AX118" i="211"/>
  <c r="AX126" i="208"/>
  <c r="AK128" i="208"/>
  <c r="AN122" i="207"/>
  <c r="AX120" i="207"/>
  <c r="AJ198" i="212"/>
  <c r="AZ198" i="212" s="1"/>
  <c r="AZ196" i="212"/>
  <c r="AX141" i="207"/>
  <c r="AV146" i="207"/>
  <c r="AX124" i="210"/>
  <c r="AK126" i="210"/>
  <c r="AJ36" i="211"/>
  <c r="AX34" i="211"/>
  <c r="AZ229" i="213"/>
  <c r="AR234" i="213"/>
  <c r="AJ120" i="214"/>
  <c r="AZ118" i="214"/>
  <c r="AX53" i="211"/>
  <c r="AR58" i="211"/>
  <c r="AZ229" i="212"/>
  <c r="AR234" i="212"/>
  <c r="AJ214" i="212"/>
  <c r="AZ212" i="212"/>
  <c r="AJ64" i="213"/>
  <c r="AZ62" i="213"/>
  <c r="AX229" i="211"/>
  <c r="AR234" i="211"/>
  <c r="AX259" i="211"/>
  <c r="AT270" i="211"/>
  <c r="AJ294" i="212"/>
  <c r="AZ294" i="212" s="1"/>
  <c r="AZ292" i="212"/>
  <c r="AJ198" i="213"/>
  <c r="AZ198" i="213" s="1"/>
  <c r="AZ196" i="213"/>
  <c r="AZ292" i="213"/>
  <c r="AJ294" i="213"/>
  <c r="AZ294" i="213" s="1"/>
  <c r="AJ214" i="213"/>
  <c r="AZ212" i="213"/>
  <c r="AX267" i="211" l="1"/>
  <c r="AT278" i="211"/>
  <c r="AR238" i="212"/>
  <c r="AZ233" i="212"/>
  <c r="AX126" i="210"/>
  <c r="AK128" i="210"/>
  <c r="AJ122" i="211"/>
  <c r="AX120" i="211"/>
  <c r="AN124" i="207"/>
  <c r="AX122" i="207"/>
  <c r="AX233" i="211"/>
  <c r="AR238" i="211"/>
  <c r="AR62" i="211"/>
  <c r="AX57" i="211"/>
  <c r="AR238" i="213"/>
  <c r="AZ233" i="213"/>
  <c r="AX145" i="207"/>
  <c r="AV150" i="207"/>
  <c r="AX128" i="208"/>
  <c r="AK130" i="208"/>
  <c r="AR154" i="214"/>
  <c r="AZ149" i="214"/>
  <c r="AJ66" i="213"/>
  <c r="AZ64" i="213"/>
  <c r="AJ122" i="214"/>
  <c r="AZ120" i="214"/>
  <c r="AJ38" i="211"/>
  <c r="AX36" i="211"/>
  <c r="AJ216" i="213"/>
  <c r="AZ214" i="213"/>
  <c r="AZ214" i="212"/>
  <c r="AJ216" i="212"/>
  <c r="AJ124" i="214" l="1"/>
  <c r="AZ122" i="214"/>
  <c r="AX149" i="207"/>
  <c r="AV154" i="207"/>
  <c r="AJ218" i="213"/>
  <c r="AZ216" i="213"/>
  <c r="AX61" i="211"/>
  <c r="AR66" i="211"/>
  <c r="AN126" i="207"/>
  <c r="AX124" i="207"/>
  <c r="AZ237" i="212"/>
  <c r="AR242" i="212"/>
  <c r="AX130" i="208"/>
  <c r="AK132" i="208"/>
  <c r="AX237" i="211"/>
  <c r="AR242" i="211"/>
  <c r="AJ124" i="211"/>
  <c r="AX122" i="211"/>
  <c r="AX128" i="210"/>
  <c r="AK130" i="210"/>
  <c r="AT286" i="211"/>
  <c r="AX275" i="211"/>
  <c r="AX38" i="211"/>
  <c r="AJ40" i="211"/>
  <c r="AR158" i="214"/>
  <c r="AZ153" i="214"/>
  <c r="AJ218" i="212"/>
  <c r="AZ216" i="212"/>
  <c r="AJ68" i="213"/>
  <c r="AZ66" i="213"/>
  <c r="AZ237" i="213"/>
  <c r="AR242" i="213"/>
  <c r="AR246" i="213" l="1"/>
  <c r="AZ241" i="213"/>
  <c r="AR246" i="212"/>
  <c r="AZ241" i="212"/>
  <c r="AR70" i="211"/>
  <c r="AX65" i="211"/>
  <c r="AJ220" i="212"/>
  <c r="AZ218" i="212"/>
  <c r="AR162" i="214"/>
  <c r="AZ157" i="214"/>
  <c r="AX283" i="211"/>
  <c r="AT294" i="211"/>
  <c r="AX285" i="211"/>
  <c r="AJ126" i="211"/>
  <c r="AX124" i="211"/>
  <c r="AJ42" i="211"/>
  <c r="AX40" i="211"/>
  <c r="AX130" i="210"/>
  <c r="AK132" i="210"/>
  <c r="AR246" i="211"/>
  <c r="AX241" i="211"/>
  <c r="AJ70" i="213"/>
  <c r="AZ68" i="213"/>
  <c r="AX132" i="208"/>
  <c r="AK134" i="208"/>
  <c r="AN128" i="207"/>
  <c r="AX126" i="207"/>
  <c r="AJ220" i="213"/>
  <c r="AZ218" i="213"/>
  <c r="AX153" i="207"/>
  <c r="AV158" i="207"/>
  <c r="AJ126" i="214"/>
  <c r="AZ124" i="214"/>
  <c r="AX132" i="210" l="1"/>
  <c r="AK134" i="210"/>
  <c r="AX291" i="211"/>
  <c r="AX293" i="211"/>
  <c r="AJ128" i="211"/>
  <c r="AX126" i="211"/>
  <c r="AX157" i="207"/>
  <c r="AV162" i="207"/>
  <c r="AJ128" i="214"/>
  <c r="AZ126" i="214"/>
  <c r="AX128" i="207"/>
  <c r="AN130" i="207"/>
  <c r="AJ72" i="213"/>
  <c r="AZ70" i="213"/>
  <c r="AR250" i="211"/>
  <c r="AX245" i="211"/>
  <c r="AJ44" i="211"/>
  <c r="AX42" i="211"/>
  <c r="AR166" i="214"/>
  <c r="AZ161" i="214"/>
  <c r="AX69" i="211"/>
  <c r="AR74" i="211"/>
  <c r="AX134" i="208"/>
  <c r="AK136" i="208"/>
  <c r="AJ222" i="213"/>
  <c r="AZ220" i="213"/>
  <c r="AJ222" i="212"/>
  <c r="AZ220" i="212"/>
  <c r="AZ245" i="212"/>
  <c r="AR250" i="212"/>
  <c r="AZ245" i="213"/>
  <c r="AR250" i="213"/>
  <c r="AR254" i="213" l="1"/>
  <c r="AZ249" i="213"/>
  <c r="AJ46" i="211"/>
  <c r="AX44" i="211"/>
  <c r="AJ74" i="213"/>
  <c r="AZ72" i="213"/>
  <c r="AR254" i="212"/>
  <c r="AZ249" i="212"/>
  <c r="AZ222" i="213"/>
  <c r="AJ224" i="213"/>
  <c r="AR170" i="214"/>
  <c r="AZ165" i="214"/>
  <c r="AX249" i="211"/>
  <c r="AR254" i="211"/>
  <c r="AJ130" i="214"/>
  <c r="AZ128" i="214"/>
  <c r="AX134" i="210"/>
  <c r="AK136" i="210"/>
  <c r="AX136" i="208"/>
  <c r="AK138" i="208"/>
  <c r="AR78" i="211"/>
  <c r="AX73" i="211"/>
  <c r="AX130" i="207"/>
  <c r="AN132" i="207"/>
  <c r="AV166" i="207"/>
  <c r="AX161" i="207"/>
  <c r="AJ130" i="211"/>
  <c r="AX128" i="211"/>
  <c r="AZ222" i="212"/>
  <c r="AJ224" i="212"/>
  <c r="AJ132" i="211" l="1"/>
  <c r="AX130" i="211"/>
  <c r="AJ132" i="214"/>
  <c r="AZ130" i="214"/>
  <c r="AJ76" i="213"/>
  <c r="AZ74" i="213"/>
  <c r="AJ226" i="212"/>
  <c r="AZ224" i="212"/>
  <c r="AX136" i="210"/>
  <c r="AK138" i="210"/>
  <c r="AJ226" i="213"/>
  <c r="AZ224" i="213"/>
  <c r="AV170" i="207"/>
  <c r="AX165" i="207"/>
  <c r="AX77" i="211"/>
  <c r="AR82" i="211"/>
  <c r="AR174" i="214"/>
  <c r="AZ169" i="214"/>
  <c r="AZ253" i="212"/>
  <c r="AR258" i="212"/>
  <c r="AX46" i="211"/>
  <c r="AJ48" i="211"/>
  <c r="AX132" i="207"/>
  <c r="AN134" i="207"/>
  <c r="AX138" i="208"/>
  <c r="AK140" i="208"/>
  <c r="AX253" i="211"/>
  <c r="AR258" i="211"/>
  <c r="AZ253" i="213"/>
  <c r="AR258" i="213"/>
  <c r="AX257" i="211" l="1"/>
  <c r="AR262" i="211"/>
  <c r="AX138" i="210"/>
  <c r="AK140" i="210"/>
  <c r="AJ134" i="214"/>
  <c r="AZ132" i="214"/>
  <c r="AX140" i="208"/>
  <c r="AK142" i="208"/>
  <c r="AX134" i="207"/>
  <c r="AN136" i="207"/>
  <c r="AJ50" i="211"/>
  <c r="AX48" i="211"/>
  <c r="AR86" i="211"/>
  <c r="AX81" i="211"/>
  <c r="AR178" i="214"/>
  <c r="AZ173" i="214"/>
  <c r="AR262" i="213"/>
  <c r="AZ257" i="213"/>
  <c r="AR262" i="212"/>
  <c r="AZ257" i="212"/>
  <c r="AX169" i="207"/>
  <c r="AV174" i="207"/>
  <c r="AX173" i="207" s="1"/>
  <c r="AZ226" i="213"/>
  <c r="AJ228" i="213"/>
  <c r="AJ228" i="212"/>
  <c r="AZ226" i="212"/>
  <c r="AJ78" i="213"/>
  <c r="AZ76" i="213"/>
  <c r="AJ134" i="211"/>
  <c r="AX132" i="211"/>
  <c r="AJ136" i="211" l="1"/>
  <c r="AX134" i="211"/>
  <c r="AJ230" i="212"/>
  <c r="AZ228" i="212"/>
  <c r="AZ261" i="212"/>
  <c r="AR266" i="212"/>
  <c r="AR182" i="214"/>
  <c r="AZ177" i="214"/>
  <c r="AJ230" i="213"/>
  <c r="AZ228" i="213"/>
  <c r="AX140" i="210"/>
  <c r="AK142" i="210"/>
  <c r="AJ80" i="213"/>
  <c r="AZ78" i="213"/>
  <c r="AJ136" i="214"/>
  <c r="AZ134" i="214"/>
  <c r="AX261" i="211"/>
  <c r="AR266" i="211"/>
  <c r="AZ261" i="213"/>
  <c r="AR266" i="213"/>
  <c r="AN138" i="207"/>
  <c r="AX136" i="207"/>
  <c r="AX85" i="211"/>
  <c r="AR90" i="211"/>
  <c r="AJ52" i="211"/>
  <c r="AX50" i="211"/>
  <c r="AX142" i="208"/>
  <c r="AK144" i="208"/>
  <c r="AX144" i="208" l="1"/>
  <c r="AK146" i="208"/>
  <c r="AR94" i="211"/>
  <c r="AX89" i="211"/>
  <c r="AR270" i="213"/>
  <c r="AZ265" i="213"/>
  <c r="AJ82" i="213"/>
  <c r="AZ80" i="213"/>
  <c r="AR270" i="212"/>
  <c r="AZ265" i="212"/>
  <c r="AN140" i="207"/>
  <c r="AX138" i="207"/>
  <c r="AJ138" i="214"/>
  <c r="AZ136" i="214"/>
  <c r="AZ230" i="212"/>
  <c r="AJ232" i="212"/>
  <c r="AX265" i="211"/>
  <c r="AR270" i="211"/>
  <c r="AZ230" i="213"/>
  <c r="AJ232" i="213"/>
  <c r="AJ54" i="211"/>
  <c r="AX52" i="211"/>
  <c r="AX142" i="210"/>
  <c r="AK144" i="210"/>
  <c r="AR282" i="214"/>
  <c r="AR186" i="214"/>
  <c r="AR202" i="214"/>
  <c r="AZ181" i="214"/>
  <c r="AJ138" i="211"/>
  <c r="AX136" i="211"/>
  <c r="AX144" i="210" l="1"/>
  <c r="AK146" i="210"/>
  <c r="AZ232" i="213"/>
  <c r="AJ234" i="213"/>
  <c r="AR190" i="214"/>
  <c r="AZ185" i="214"/>
  <c r="AJ140" i="214"/>
  <c r="AZ138" i="214"/>
  <c r="AZ269" i="212"/>
  <c r="AR274" i="212"/>
  <c r="AR286" i="214"/>
  <c r="AZ281" i="214"/>
  <c r="AX54" i="211"/>
  <c r="AJ56" i="211"/>
  <c r="AJ234" i="212"/>
  <c r="AZ232" i="212"/>
  <c r="AJ84" i="213"/>
  <c r="AZ82" i="213"/>
  <c r="AR98" i="211"/>
  <c r="AX93" i="211"/>
  <c r="AN142" i="207"/>
  <c r="AX140" i="207"/>
  <c r="AX146" i="208"/>
  <c r="AK148" i="208"/>
  <c r="AJ140" i="211"/>
  <c r="AX138" i="211"/>
  <c r="AR206" i="214"/>
  <c r="AZ201" i="214"/>
  <c r="AR274" i="211"/>
  <c r="AX269" i="211"/>
  <c r="AZ269" i="213"/>
  <c r="AR274" i="213"/>
  <c r="AJ236" i="212" l="1"/>
  <c r="AZ234" i="212"/>
  <c r="AR278" i="213"/>
  <c r="AZ277" i="213" s="1"/>
  <c r="AZ273" i="213"/>
  <c r="AZ205" i="214"/>
  <c r="AR210" i="214"/>
  <c r="AJ58" i="211"/>
  <c r="AX56" i="211"/>
  <c r="AR278" i="212"/>
  <c r="AZ277" i="212" s="1"/>
  <c r="AZ273" i="212"/>
  <c r="AR194" i="214"/>
  <c r="AZ189" i="214"/>
  <c r="AJ142" i="211"/>
  <c r="AX140" i="211"/>
  <c r="AN144" i="207"/>
  <c r="AX142" i="207"/>
  <c r="AR102" i="211"/>
  <c r="AX101" i="211" s="1"/>
  <c r="AX97" i="211"/>
  <c r="AJ86" i="213"/>
  <c r="AZ84" i="213"/>
  <c r="AR290" i="214"/>
  <c r="AZ285" i="214"/>
  <c r="AZ234" i="213"/>
  <c r="AJ236" i="213"/>
  <c r="AX146" i="210"/>
  <c r="AK148" i="210"/>
  <c r="AR278" i="211"/>
  <c r="AX277" i="211" s="1"/>
  <c r="AX273" i="211"/>
  <c r="AJ142" i="214"/>
  <c r="AZ140" i="214"/>
  <c r="AX148" i="208"/>
  <c r="AK150" i="208"/>
  <c r="AX150" i="208" s="1"/>
  <c r="AJ60" i="211" l="1"/>
  <c r="AX58" i="211"/>
  <c r="AJ144" i="211"/>
  <c r="AX142" i="211"/>
  <c r="AR198" i="214"/>
  <c r="AZ197" i="214" s="1"/>
  <c r="AZ193" i="214"/>
  <c r="AJ144" i="214"/>
  <c r="AZ142" i="214"/>
  <c r="AR294" i="214"/>
  <c r="AZ293" i="214" s="1"/>
  <c r="AZ289" i="214"/>
  <c r="AJ88" i="213"/>
  <c r="AZ86" i="213"/>
  <c r="AX144" i="207"/>
  <c r="AN146" i="207"/>
  <c r="AZ209" i="214"/>
  <c r="AR214" i="214"/>
  <c r="AJ238" i="213"/>
  <c r="AZ236" i="213"/>
  <c r="AX148" i="210"/>
  <c r="AK150" i="210"/>
  <c r="AX150" i="210" s="1"/>
  <c r="AJ238" i="212"/>
  <c r="AZ236" i="212"/>
  <c r="AR218" i="214" l="1"/>
  <c r="AZ213" i="214"/>
  <c r="AZ238" i="212"/>
  <c r="AJ240" i="212"/>
  <c r="AZ238" i="213"/>
  <c r="AJ240" i="213"/>
  <c r="AJ146" i="214"/>
  <c r="AZ144" i="214"/>
  <c r="AJ146" i="211"/>
  <c r="AX144" i="211"/>
  <c r="AJ62" i="211"/>
  <c r="AX60" i="211"/>
  <c r="AJ90" i="213"/>
  <c r="AZ88" i="213"/>
  <c r="AX146" i="207"/>
  <c r="AN148" i="207"/>
  <c r="AX148" i="207" l="1"/>
  <c r="AN150" i="207"/>
  <c r="AN152" i="207" s="1"/>
  <c r="AJ242" i="212"/>
  <c r="AZ240" i="212"/>
  <c r="AJ148" i="211"/>
  <c r="AX146" i="211"/>
  <c r="AZ240" i="213"/>
  <c r="AJ242" i="213"/>
  <c r="AJ92" i="213"/>
  <c r="AZ90" i="213"/>
  <c r="AX62" i="211"/>
  <c r="AJ64" i="211"/>
  <c r="AJ148" i="214"/>
  <c r="AZ146" i="214"/>
  <c r="AR222" i="214"/>
  <c r="AZ217" i="214"/>
  <c r="AJ94" i="213" l="1"/>
  <c r="AZ92" i="213"/>
  <c r="AJ150" i="211"/>
  <c r="AX148" i="211"/>
  <c r="AX150" i="207"/>
  <c r="AR226" i="214"/>
  <c r="AZ221" i="214"/>
  <c r="AJ150" i="214"/>
  <c r="AZ148" i="214"/>
  <c r="AZ242" i="213"/>
  <c r="AJ244" i="213"/>
  <c r="AJ66" i="211"/>
  <c r="AX64" i="211"/>
  <c r="AJ244" i="212"/>
  <c r="AZ242" i="212"/>
  <c r="AJ246" i="212" l="1"/>
  <c r="AZ244" i="212"/>
  <c r="AJ152" i="211"/>
  <c r="AX150" i="211"/>
  <c r="AJ246" i="213"/>
  <c r="AZ244" i="213"/>
  <c r="AR230" i="214"/>
  <c r="AZ225" i="214"/>
  <c r="AJ68" i="211"/>
  <c r="AX66" i="211"/>
  <c r="AJ152" i="214"/>
  <c r="AZ150" i="214"/>
  <c r="AJ96" i="213"/>
  <c r="AZ94" i="213"/>
  <c r="AR234" i="214" l="1"/>
  <c r="AZ229" i="214"/>
  <c r="AJ98" i="213"/>
  <c r="AZ96" i="213"/>
  <c r="AJ154" i="214"/>
  <c r="AZ152" i="214"/>
  <c r="AJ70" i="211"/>
  <c r="AX68" i="211"/>
  <c r="AZ246" i="213"/>
  <c r="AJ248" i="213"/>
  <c r="AJ154" i="211"/>
  <c r="AX152" i="211"/>
  <c r="AZ246" i="212"/>
  <c r="AJ248" i="212"/>
  <c r="AJ250" i="212" l="1"/>
  <c r="AZ248" i="212"/>
  <c r="AJ156" i="211"/>
  <c r="AX154" i="211"/>
  <c r="AX70" i="211"/>
  <c r="AJ72" i="211"/>
  <c r="AJ156" i="214"/>
  <c r="AZ154" i="214"/>
  <c r="AZ248" i="213"/>
  <c r="AJ250" i="213"/>
  <c r="AJ100" i="213"/>
  <c r="AZ98" i="213"/>
  <c r="AR238" i="214"/>
  <c r="AZ233" i="214"/>
  <c r="AJ102" i="213" l="1"/>
  <c r="AZ102" i="213" s="1"/>
  <c r="AZ100" i="213"/>
  <c r="AJ158" i="214"/>
  <c r="AZ156" i="214"/>
  <c r="AJ158" i="211"/>
  <c r="AX156" i="211"/>
  <c r="AZ250" i="213"/>
  <c r="AJ252" i="213"/>
  <c r="AJ74" i="211"/>
  <c r="AX72" i="211"/>
  <c r="AR242" i="214"/>
  <c r="AZ237" i="214"/>
  <c r="AJ252" i="212"/>
  <c r="AZ250" i="212"/>
  <c r="AJ254" i="212" l="1"/>
  <c r="AZ252" i="212"/>
  <c r="AR246" i="214"/>
  <c r="AZ241" i="214"/>
  <c r="AJ160" i="214"/>
  <c r="AZ158" i="214"/>
  <c r="AJ76" i="211"/>
  <c r="AX74" i="211"/>
  <c r="AJ254" i="213"/>
  <c r="AZ252" i="213"/>
  <c r="AJ160" i="211"/>
  <c r="AX158" i="211"/>
  <c r="AJ162" i="211" l="1"/>
  <c r="AX160" i="211"/>
  <c r="AJ78" i="211"/>
  <c r="AX76" i="211"/>
  <c r="AZ254" i="213"/>
  <c r="AJ256" i="213"/>
  <c r="AJ162" i="214"/>
  <c r="AZ160" i="214"/>
  <c r="AR250" i="214"/>
  <c r="AZ245" i="214"/>
  <c r="AZ254" i="212"/>
  <c r="AJ256" i="212"/>
  <c r="AZ256" i="213" l="1"/>
  <c r="AJ258" i="213"/>
  <c r="AR254" i="214"/>
  <c r="AZ249" i="214"/>
  <c r="AJ164" i="214"/>
  <c r="AZ162" i="214"/>
  <c r="AJ258" i="212"/>
  <c r="AZ256" i="212"/>
  <c r="AX152" i="207"/>
  <c r="AN154" i="207"/>
  <c r="AX78" i="211"/>
  <c r="AJ80" i="211"/>
  <c r="AJ164" i="211"/>
  <c r="AX162" i="211"/>
  <c r="AJ166" i="211" l="1"/>
  <c r="AX164" i="211"/>
  <c r="AJ260" i="212"/>
  <c r="AZ258" i="212"/>
  <c r="AR258" i="214"/>
  <c r="AZ253" i="214"/>
  <c r="AX154" i="207"/>
  <c r="AN156" i="207"/>
  <c r="AZ258" i="213"/>
  <c r="AJ260" i="213"/>
  <c r="AJ82" i="211"/>
  <c r="AX80" i="211"/>
  <c r="AJ166" i="214"/>
  <c r="AZ164" i="214"/>
  <c r="AJ168" i="214" l="1"/>
  <c r="AZ166" i="214"/>
  <c r="AN158" i="207"/>
  <c r="AX156" i="207"/>
  <c r="AR262" i="214"/>
  <c r="AZ257" i="214"/>
  <c r="AJ84" i="211"/>
  <c r="AX82" i="211"/>
  <c r="AJ262" i="213"/>
  <c r="AZ260" i="213"/>
  <c r="AJ262" i="212"/>
  <c r="AZ260" i="212"/>
  <c r="AJ168" i="211"/>
  <c r="AX166" i="211"/>
  <c r="AJ170" i="211" l="1"/>
  <c r="AX168" i="211"/>
  <c r="AX158" i="207"/>
  <c r="AN160" i="207"/>
  <c r="AJ170" i="214"/>
  <c r="AZ168" i="214"/>
  <c r="AJ86" i="211"/>
  <c r="AX84" i="211"/>
  <c r="AZ262" i="213"/>
  <c r="AJ264" i="213"/>
  <c r="AZ262" i="212"/>
  <c r="AJ264" i="212"/>
  <c r="AR266" i="214"/>
  <c r="AZ261" i="214"/>
  <c r="AJ172" i="211" l="1"/>
  <c r="AX170" i="211"/>
  <c r="AR270" i="214"/>
  <c r="AZ265" i="214"/>
  <c r="AJ172" i="214"/>
  <c r="AZ170" i="214"/>
  <c r="AZ264" i="213"/>
  <c r="AJ266" i="213"/>
  <c r="AJ266" i="212"/>
  <c r="AZ264" i="212"/>
  <c r="AN162" i="207"/>
  <c r="AX160" i="207"/>
  <c r="AX86" i="211"/>
  <c r="AJ88" i="211"/>
  <c r="AJ90" i="211" l="1"/>
  <c r="AX88" i="211"/>
  <c r="AJ174" i="214"/>
  <c r="AZ172" i="214"/>
  <c r="AN164" i="207"/>
  <c r="AX162" i="207"/>
  <c r="AZ266" i="213"/>
  <c r="AJ268" i="213"/>
  <c r="AJ268" i="212"/>
  <c r="AZ266" i="212"/>
  <c r="AR274" i="214"/>
  <c r="AZ269" i="214"/>
  <c r="AJ174" i="211"/>
  <c r="AX172" i="211"/>
  <c r="AJ176" i="211" l="1"/>
  <c r="AX174" i="211"/>
  <c r="AJ92" i="211"/>
  <c r="AX90" i="211"/>
  <c r="AR278" i="214"/>
  <c r="AZ277" i="214" s="1"/>
  <c r="AZ273" i="214"/>
  <c r="AJ270" i="213"/>
  <c r="AZ268" i="213"/>
  <c r="AJ270" i="212"/>
  <c r="AZ268" i="212"/>
  <c r="AX164" i="207"/>
  <c r="AN166" i="207"/>
  <c r="AJ176" i="214"/>
  <c r="AZ174" i="214"/>
  <c r="AZ270" i="212" l="1"/>
  <c r="AJ272" i="212"/>
  <c r="AZ270" i="213"/>
  <c r="AJ272" i="213"/>
  <c r="AX166" i="207"/>
  <c r="AN168" i="207"/>
  <c r="AJ178" i="214"/>
  <c r="AZ176" i="214"/>
  <c r="AJ94" i="211"/>
  <c r="AX92" i="211"/>
  <c r="AJ178" i="211"/>
  <c r="AX176" i="211"/>
  <c r="AJ180" i="214" l="1"/>
  <c r="AZ178" i="214"/>
  <c r="AX168" i="207"/>
  <c r="AN170" i="207"/>
  <c r="AZ272" i="213"/>
  <c r="AJ274" i="213"/>
  <c r="AJ180" i="211"/>
  <c r="AX178" i="211"/>
  <c r="AJ96" i="211"/>
  <c r="AX94" i="211"/>
  <c r="AJ274" i="212"/>
  <c r="AZ272" i="212"/>
  <c r="AX170" i="207" l="1"/>
  <c r="AN172" i="207"/>
  <c r="AJ98" i="211"/>
  <c r="AX96" i="211"/>
  <c r="AJ182" i="214"/>
  <c r="AZ180" i="214"/>
  <c r="AZ274" i="213"/>
  <c r="AJ276" i="213"/>
  <c r="AJ276" i="212"/>
  <c r="AZ274" i="212"/>
  <c r="AJ182" i="211"/>
  <c r="AX180" i="211"/>
  <c r="AJ184" i="211" l="1"/>
  <c r="AJ280" i="211"/>
  <c r="AJ200" i="211"/>
  <c r="AX182" i="211"/>
  <c r="AJ278" i="212"/>
  <c r="AZ278" i="212" s="1"/>
  <c r="AZ276" i="212"/>
  <c r="AJ280" i="214"/>
  <c r="AJ184" i="214"/>
  <c r="AJ200" i="214"/>
  <c r="AZ182" i="214"/>
  <c r="AJ278" i="213"/>
  <c r="AZ278" i="213" s="1"/>
  <c r="AZ276" i="213"/>
  <c r="AN174" i="207"/>
  <c r="AX174" i="207" s="1"/>
  <c r="AX172" i="207"/>
  <c r="AJ100" i="211"/>
  <c r="AX98" i="211"/>
  <c r="AJ102" i="211" l="1"/>
  <c r="AX102" i="211" s="1"/>
  <c r="AX100" i="211"/>
  <c r="AJ186" i="214"/>
  <c r="AZ184" i="214"/>
  <c r="AX280" i="211"/>
  <c r="AJ282" i="211"/>
  <c r="AJ282" i="214"/>
  <c r="AZ280" i="214"/>
  <c r="AJ186" i="211"/>
  <c r="AX184" i="211"/>
  <c r="AJ202" i="214"/>
  <c r="AZ200" i="214"/>
  <c r="AX200" i="211"/>
  <c r="AJ202" i="211"/>
  <c r="AJ204" i="214" l="1"/>
  <c r="AZ202" i="214"/>
  <c r="AJ188" i="211"/>
  <c r="AX186" i="211"/>
  <c r="AJ188" i="214"/>
  <c r="AZ186" i="214"/>
  <c r="AX202" i="211"/>
  <c r="AJ204" i="211"/>
  <c r="AX282" i="211"/>
  <c r="AJ284" i="211"/>
  <c r="AJ284" i="214"/>
  <c r="AZ282" i="214"/>
  <c r="AX284" i="211" l="1"/>
  <c r="AJ286" i="211"/>
  <c r="AJ206" i="211"/>
  <c r="AX204" i="211"/>
  <c r="AJ286" i="214"/>
  <c r="AZ284" i="214"/>
  <c r="AJ190" i="214"/>
  <c r="AZ188" i="214"/>
  <c r="AX188" i="211"/>
  <c r="AJ190" i="211"/>
  <c r="AJ206" i="214"/>
  <c r="AZ204" i="214"/>
  <c r="AX286" i="211" l="1"/>
  <c r="AJ288" i="211"/>
  <c r="AZ206" i="214"/>
  <c r="AJ208" i="214"/>
  <c r="AJ192" i="214"/>
  <c r="AZ190" i="214"/>
  <c r="AJ288" i="214"/>
  <c r="AZ286" i="214"/>
  <c r="AJ192" i="211"/>
  <c r="AX190" i="211"/>
  <c r="AX206" i="211"/>
  <c r="AJ208" i="211"/>
  <c r="AJ210" i="211" l="1"/>
  <c r="AX208" i="211"/>
  <c r="AZ208" i="214"/>
  <c r="AJ210" i="214"/>
  <c r="AJ194" i="211"/>
  <c r="AX192" i="211"/>
  <c r="AJ290" i="214"/>
  <c r="AZ288" i="214"/>
  <c r="AX288" i="211"/>
  <c r="AJ290" i="211"/>
  <c r="AJ194" i="214"/>
  <c r="AZ192" i="214"/>
  <c r="AX290" i="211" l="1"/>
  <c r="AJ292" i="211"/>
  <c r="AJ212" i="211"/>
  <c r="AX210" i="211"/>
  <c r="AJ196" i="214"/>
  <c r="AZ194" i="214"/>
  <c r="AZ210" i="214"/>
  <c r="AJ212" i="214"/>
  <c r="AJ292" i="214"/>
  <c r="AZ290" i="214"/>
  <c r="AJ196" i="211"/>
  <c r="AX194" i="211"/>
  <c r="AJ294" i="214" l="1"/>
  <c r="AZ294" i="214" s="1"/>
  <c r="AZ292" i="214"/>
  <c r="AJ294" i="211"/>
  <c r="AX294" i="211" s="1"/>
  <c r="AX292" i="211"/>
  <c r="AJ214" i="214"/>
  <c r="AZ212" i="214"/>
  <c r="AJ198" i="211"/>
  <c r="AX198" i="211" s="1"/>
  <c r="AX196" i="211"/>
  <c r="AJ198" i="214"/>
  <c r="AZ198" i="214" s="1"/>
  <c r="AZ196" i="214"/>
  <c r="AJ214" i="211"/>
  <c r="AX212" i="211"/>
  <c r="AJ216" i="211" l="1"/>
  <c r="AX214" i="211"/>
  <c r="AJ216" i="214"/>
  <c r="AZ214" i="214"/>
  <c r="AJ218" i="214" l="1"/>
  <c r="AZ216" i="214"/>
  <c r="AJ218" i="211"/>
  <c r="AX216" i="211"/>
  <c r="AJ220" i="211" l="1"/>
  <c r="AX218" i="211"/>
  <c r="AJ220" i="214"/>
  <c r="AZ218" i="214"/>
  <c r="AJ222" i="214" l="1"/>
  <c r="AZ220" i="214"/>
  <c r="AX220" i="211"/>
  <c r="AJ222" i="211"/>
  <c r="AJ224" i="214" l="1"/>
  <c r="AZ222" i="214"/>
  <c r="AJ224" i="211"/>
  <c r="AX222" i="211"/>
  <c r="AX224" i="211" l="1"/>
  <c r="AJ226" i="211"/>
  <c r="AJ226" i="214"/>
  <c r="AZ224" i="214"/>
  <c r="AX226" i="211" l="1"/>
  <c r="AJ228" i="211"/>
  <c r="AJ228" i="214"/>
  <c r="AZ226" i="214"/>
  <c r="AX228" i="211" l="1"/>
  <c r="AJ230" i="211"/>
  <c r="AJ230" i="214"/>
  <c r="AZ228" i="214"/>
  <c r="AJ232" i="214" l="1"/>
  <c r="AZ230" i="214"/>
  <c r="AX230" i="211"/>
  <c r="AJ232" i="211"/>
  <c r="AJ234" i="214" l="1"/>
  <c r="AZ232" i="214"/>
  <c r="AX232" i="211"/>
  <c r="AJ234" i="211"/>
  <c r="AX234" i="211" l="1"/>
  <c r="AJ236" i="211"/>
  <c r="AJ236" i="214"/>
  <c r="AZ234" i="214"/>
  <c r="AJ238" i="214" l="1"/>
  <c r="AZ236" i="214"/>
  <c r="AJ238" i="211"/>
  <c r="AX236" i="211"/>
  <c r="AX238" i="211" l="1"/>
  <c r="AJ240" i="211"/>
  <c r="AJ240" i="214"/>
  <c r="AZ238" i="214"/>
  <c r="AJ242" i="214" l="1"/>
  <c r="AZ240" i="214"/>
  <c r="AJ242" i="211"/>
  <c r="AX240" i="211"/>
  <c r="AJ244" i="211" l="1"/>
  <c r="AX242" i="211"/>
  <c r="AJ244" i="214"/>
  <c r="AZ242" i="214"/>
  <c r="AJ246" i="214" l="1"/>
  <c r="AZ244" i="214"/>
  <c r="AX244" i="211"/>
  <c r="AJ246" i="211"/>
  <c r="AJ248" i="211" l="1"/>
  <c r="AX246" i="211"/>
  <c r="AJ248" i="214"/>
  <c r="AZ246" i="214"/>
  <c r="AJ250" i="214" l="1"/>
  <c r="AZ248" i="214"/>
  <c r="AX248" i="211"/>
  <c r="AJ250" i="211"/>
  <c r="AX250" i="211" l="1"/>
  <c r="AJ252" i="211"/>
  <c r="AJ252" i="214"/>
  <c r="AZ250" i="214"/>
  <c r="AX252" i="211" l="1"/>
  <c r="AJ254" i="211"/>
  <c r="AJ254" i="214"/>
  <c r="AZ252" i="214"/>
  <c r="AX254" i="211" l="1"/>
  <c r="AJ256" i="211"/>
  <c r="AJ256" i="214"/>
  <c r="AZ254" i="214"/>
  <c r="AX256" i="211" l="1"/>
  <c r="AJ258" i="211"/>
  <c r="AJ258" i="214"/>
  <c r="AZ256" i="214"/>
  <c r="AJ260" i="214" l="1"/>
  <c r="AZ258" i="214"/>
  <c r="AX258" i="211"/>
  <c r="AJ260" i="211"/>
  <c r="AJ262" i="211" l="1"/>
  <c r="AX260" i="211"/>
  <c r="AJ262" i="214"/>
  <c r="AZ260" i="214"/>
  <c r="AJ264" i="214" l="1"/>
  <c r="AZ262" i="214"/>
  <c r="AX262" i="211"/>
  <c r="AJ264" i="211"/>
  <c r="AJ266" i="211" l="1"/>
  <c r="AX264" i="211"/>
  <c r="AJ266" i="214"/>
  <c r="AZ264" i="214"/>
  <c r="AJ268" i="214" l="1"/>
  <c r="AZ266" i="214"/>
  <c r="AJ268" i="211"/>
  <c r="AX266" i="211"/>
  <c r="AJ270" i="211" l="1"/>
  <c r="AX268" i="211"/>
  <c r="AJ270" i="214"/>
  <c r="AZ268" i="214"/>
  <c r="AJ272" i="211" l="1"/>
  <c r="AX270" i="211"/>
  <c r="AJ272" i="214"/>
  <c r="AZ270" i="214"/>
  <c r="AJ274" i="214" l="1"/>
  <c r="AZ272" i="214"/>
  <c r="AJ274" i="211"/>
  <c r="AX272" i="211"/>
  <c r="AJ276" i="214" l="1"/>
  <c r="AZ274" i="214"/>
  <c r="AJ276" i="211"/>
  <c r="AX274" i="211"/>
  <c r="AJ278" i="214" l="1"/>
  <c r="AZ278" i="214" s="1"/>
  <c r="AZ276" i="214"/>
  <c r="AX276" i="211"/>
  <c r="AJ278" i="211"/>
  <c r="AX278" i="211" s="1"/>
</calcChain>
</file>

<file path=xl/sharedStrings.xml><?xml version="1.0" encoding="utf-8"?>
<sst xmlns="http://schemas.openxmlformats.org/spreadsheetml/2006/main" count="6486" uniqueCount="2428">
  <si>
    <t>単位</t>
  </si>
  <si>
    <t>×</t>
  </si>
  <si>
    <t>早朝の場合</t>
  </si>
  <si>
    <t>夜間の場合</t>
  </si>
  <si>
    <t>深夜の場合</t>
  </si>
  <si>
    <t>単位数</t>
  </si>
  <si>
    <t>単位加算</t>
  </si>
  <si>
    <t>単位加算</t>
    <rPh sb="0" eb="2">
      <t>タンイ</t>
    </rPh>
    <rPh sb="2" eb="4">
      <t>カサン</t>
    </rPh>
    <phoneticPr fontId="11"/>
  </si>
  <si>
    <t>1月につき</t>
    <rPh sb="1" eb="2">
      <t>ツキ</t>
    </rPh>
    <phoneticPr fontId="11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</si>
  <si>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1"/>
  </si>
  <si>
    <t>月１回限度</t>
    <rPh sb="0" eb="1">
      <t>ツキ</t>
    </rPh>
    <rPh sb="2" eb="3">
      <t>カイ</t>
    </rPh>
    <rPh sb="3" eb="5">
      <t>ゲンド</t>
    </rPh>
    <phoneticPr fontId="11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</si>
  <si>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11"/>
  </si>
  <si>
    <t>1回につき</t>
    <rPh sb="1" eb="2">
      <t>カイ</t>
    </rPh>
    <phoneticPr fontId="11"/>
  </si>
  <si>
    <t>１日につき</t>
    <rPh sb="1" eb="2">
      <t>ニチ</t>
    </rPh>
    <phoneticPr fontId="11"/>
  </si>
  <si>
    <t>緊急時対応加算</t>
    <rPh sb="0" eb="3">
      <t>キンキュウジ</t>
    </rPh>
    <rPh sb="3" eb="5">
      <t>タイオウ</t>
    </rPh>
    <rPh sb="5" eb="7">
      <t>カサン</t>
    </rPh>
    <phoneticPr fontId="11"/>
  </si>
  <si>
    <t>特別地域加算</t>
    <rPh sb="0" eb="2">
      <t>トクベツ</t>
    </rPh>
    <rPh sb="2" eb="4">
      <t>チイキ</t>
    </rPh>
    <rPh sb="4" eb="6">
      <t>カサン</t>
    </rPh>
    <phoneticPr fontId="11"/>
  </si>
  <si>
    <t>特定事業所加算</t>
    <rPh sb="0" eb="2">
      <t>トクテイ</t>
    </rPh>
    <rPh sb="2" eb="5">
      <t>ジギョウショ</t>
    </rPh>
    <rPh sb="5" eb="7">
      <t>カサン</t>
    </rPh>
    <phoneticPr fontId="11"/>
  </si>
  <si>
    <t>項目</t>
    <rPh sb="0" eb="2">
      <t>コウモク</t>
    </rPh>
    <phoneticPr fontId="11"/>
  </si>
  <si>
    <t>種類</t>
    <rPh sb="0" eb="2">
      <t>シュルイ</t>
    </rPh>
    <phoneticPr fontId="11"/>
  </si>
  <si>
    <t>算定</t>
    <rPh sb="0" eb="2">
      <t>サンテイ</t>
    </rPh>
    <phoneticPr fontId="11"/>
  </si>
  <si>
    <t>合成</t>
    <rPh sb="0" eb="2">
      <t>ゴウセイ</t>
    </rPh>
    <phoneticPr fontId="11"/>
  </si>
  <si>
    <t>サービス内容略称</t>
    <rPh sb="4" eb="6">
      <t>ナイヨウ</t>
    </rPh>
    <rPh sb="6" eb="8">
      <t>リャクショウ</t>
    </rPh>
    <phoneticPr fontId="11"/>
  </si>
  <si>
    <t>福祉・介護職員処遇改善特別加算</t>
    <phoneticPr fontId="11"/>
  </si>
  <si>
    <t>重訪処遇改善特別加算</t>
  </si>
  <si>
    <t>ホ　福祉・介護職員処遇改善加算（Ⅴ）</t>
    <phoneticPr fontId="11"/>
  </si>
  <si>
    <t>重訪処遇改善加算Ⅴ</t>
    <rPh sb="2" eb="4">
      <t>ショグウ</t>
    </rPh>
    <rPh sb="4" eb="6">
      <t>カイゼン</t>
    </rPh>
    <rPh sb="6" eb="8">
      <t>カサン</t>
    </rPh>
    <phoneticPr fontId="11"/>
  </si>
  <si>
    <t>ニ　福祉・介護職員処遇改善加算（Ⅳ）</t>
    <phoneticPr fontId="11"/>
  </si>
  <si>
    <t>重訪処遇改善加算Ⅳ</t>
    <rPh sb="2" eb="4">
      <t>ショグウ</t>
    </rPh>
    <rPh sb="4" eb="6">
      <t>カイゼン</t>
    </rPh>
    <rPh sb="6" eb="8">
      <t>カサン</t>
    </rPh>
    <phoneticPr fontId="11"/>
  </si>
  <si>
    <t>ハ　福祉・介護職員処遇改善加算（Ⅲ）</t>
    <phoneticPr fontId="11"/>
  </si>
  <si>
    <t>重訪処遇改善加算Ⅲ</t>
    <rPh sb="2" eb="4">
      <t>ショグウ</t>
    </rPh>
    <rPh sb="4" eb="6">
      <t>カイゼン</t>
    </rPh>
    <rPh sb="6" eb="8">
      <t>カサン</t>
    </rPh>
    <phoneticPr fontId="11"/>
  </si>
  <si>
    <t>ロ　福祉・介護職員処遇改善加算（Ⅱ）</t>
    <phoneticPr fontId="11"/>
  </si>
  <si>
    <t>重訪処遇改善加算Ⅱ</t>
    <rPh sb="2" eb="4">
      <t>ショグウ</t>
    </rPh>
    <rPh sb="4" eb="6">
      <t>カイゼン</t>
    </rPh>
    <rPh sb="6" eb="8">
      <t>カサン</t>
    </rPh>
    <phoneticPr fontId="11"/>
  </si>
  <si>
    <t>イ　福祉・介護職員処遇改善加算（Ⅰ）</t>
    <phoneticPr fontId="11"/>
  </si>
  <si>
    <t>重訪処遇改善加算Ⅰ</t>
    <rPh sb="2" eb="4">
      <t>ショグウ</t>
    </rPh>
    <rPh sb="4" eb="6">
      <t>カイゼン</t>
    </rPh>
    <rPh sb="6" eb="8">
      <t>カサン</t>
    </rPh>
    <phoneticPr fontId="11"/>
  </si>
  <si>
    <t>行動障害支援連携加算（30日の間、1回を限度）</t>
    <rPh sb="0" eb="2">
      <t>コウドウ</t>
    </rPh>
    <rPh sb="2" eb="4">
      <t>ショウガイ</t>
    </rPh>
    <rPh sb="4" eb="6">
      <t>シエン</t>
    </rPh>
    <rPh sb="6" eb="8">
      <t>レンケイ</t>
    </rPh>
    <rPh sb="8" eb="10">
      <t>カサン</t>
    </rPh>
    <phoneticPr fontId="11"/>
  </si>
  <si>
    <t>重訪行動障害支援連携加算</t>
    <rPh sb="0" eb="1">
      <t>ジュウ</t>
    </rPh>
    <rPh sb="1" eb="2">
      <t>オトズ</t>
    </rPh>
    <phoneticPr fontId="11"/>
  </si>
  <si>
    <t>重訪上限額管理加算</t>
    <rPh sb="0" eb="1">
      <t>ジュウ</t>
    </rPh>
    <rPh sb="1" eb="2">
      <t>オトズ</t>
    </rPh>
    <phoneticPr fontId="11"/>
  </si>
  <si>
    <t>初回加算</t>
    <rPh sb="0" eb="2">
      <t>ショカイ</t>
    </rPh>
    <rPh sb="2" eb="4">
      <t>カサン</t>
    </rPh>
    <phoneticPr fontId="11"/>
  </si>
  <si>
    <t>重訪初回加算</t>
    <rPh sb="2" eb="4">
      <t>ショカイ</t>
    </rPh>
    <rPh sb="4" eb="6">
      <t>カサン</t>
    </rPh>
    <phoneticPr fontId="11"/>
  </si>
  <si>
    <t>喀痰吸引等支援体制加算</t>
    <phoneticPr fontId="11"/>
  </si>
  <si>
    <t>重訪喀痰吸引等支援体制加算</t>
    <phoneticPr fontId="11"/>
  </si>
  <si>
    <t>月２回限度</t>
    <rPh sb="0" eb="1">
      <t>ツキ</t>
    </rPh>
    <rPh sb="2" eb="3">
      <t>カイ</t>
    </rPh>
    <rPh sb="3" eb="5">
      <t>ゲンド</t>
    </rPh>
    <phoneticPr fontId="11"/>
  </si>
  <si>
    <t>重訪緊急時対応加算</t>
    <rPh sb="2" eb="5">
      <t>キンキュウジ</t>
    </rPh>
    <rPh sb="5" eb="7">
      <t>タイオウ</t>
    </rPh>
    <rPh sb="7" eb="9">
      <t>カサン</t>
    </rPh>
    <phoneticPr fontId="11"/>
  </si>
  <si>
    <t>重訪特地加算</t>
    <phoneticPr fontId="11"/>
  </si>
  <si>
    <t>重訪特定事業所加算Ⅲ</t>
    <rPh sb="2" eb="4">
      <t>トクテイ</t>
    </rPh>
    <rPh sb="4" eb="7">
      <t>ジギョウショ</t>
    </rPh>
    <rPh sb="7" eb="9">
      <t>カサン</t>
    </rPh>
    <phoneticPr fontId="11"/>
  </si>
  <si>
    <t>重訪特定事業所加算Ⅱ</t>
    <rPh sb="2" eb="4">
      <t>トクテイ</t>
    </rPh>
    <rPh sb="4" eb="7">
      <t>ジギョウショ</t>
    </rPh>
    <rPh sb="7" eb="9">
      <t>カサン</t>
    </rPh>
    <phoneticPr fontId="11"/>
  </si>
  <si>
    <t>１回につき</t>
    <phoneticPr fontId="11"/>
  </si>
  <si>
    <t>重訪特定事業所加算Ⅰ</t>
    <rPh sb="2" eb="4">
      <t>トクテイ</t>
    </rPh>
    <rPh sb="4" eb="7">
      <t>ジギョウショ</t>
    </rPh>
    <rPh sb="7" eb="9">
      <t>カサン</t>
    </rPh>
    <phoneticPr fontId="11"/>
  </si>
  <si>
    <t>支援を行う場合</t>
    <phoneticPr fontId="1"/>
  </si>
  <si>
    <t>×</t>
    <phoneticPr fontId="11"/>
  </si>
  <si>
    <t>２人目の重度訪問介護従業者による場合</t>
    <rPh sb="1" eb="2">
      <t>ニン</t>
    </rPh>
    <rPh sb="2" eb="3">
      <t>メ</t>
    </rPh>
    <rPh sb="4" eb="6">
      <t>ジュウド</t>
    </rPh>
    <rPh sb="6" eb="8">
      <t>ホウモン</t>
    </rPh>
    <rPh sb="8" eb="10">
      <t>カイゴ</t>
    </rPh>
    <rPh sb="16" eb="18">
      <t>バアイ</t>
    </rPh>
    <phoneticPr fontId="11"/>
  </si>
  <si>
    <t>重訪移動介護加算４．０・２人・同行</t>
    <phoneticPr fontId="1"/>
  </si>
  <si>
    <t>熟練従業者が同行して</t>
    <phoneticPr fontId="1"/>
  </si>
  <si>
    <t>重訪移動介護加算４．０・同行</t>
    <phoneticPr fontId="1"/>
  </si>
  <si>
    <t>単位</t>
    <rPh sb="0" eb="2">
      <t>タンイ</t>
    </rPh>
    <phoneticPr fontId="11"/>
  </si>
  <si>
    <t>重訪移動介護加算４．０・２人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11"/>
  </si>
  <si>
    <t>ヘ ３時間以上</t>
    <rPh sb="3" eb="5">
      <t>ジカン</t>
    </rPh>
    <rPh sb="5" eb="7">
      <t>イジョウ</t>
    </rPh>
    <phoneticPr fontId="11"/>
  </si>
  <si>
    <t>重訪移動介護加算４．０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11"/>
  </si>
  <si>
    <t>支援を行う場合</t>
    <phoneticPr fontId="1"/>
  </si>
  <si>
    <t>×</t>
    <phoneticPr fontId="11"/>
  </si>
  <si>
    <t>重訪移動介護加算３．０・２人・同行</t>
    <phoneticPr fontId="1"/>
  </si>
  <si>
    <t>熟練従業者が同行して</t>
    <phoneticPr fontId="1"/>
  </si>
  <si>
    <t>重訪移動介護加算３．０・同行</t>
    <phoneticPr fontId="1"/>
  </si>
  <si>
    <t>重訪移動介護加算３．０・２人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11"/>
  </si>
  <si>
    <t>ホ ２時間３０分以上３時間未満</t>
    <rPh sb="3" eb="5">
      <t>ジカン</t>
    </rPh>
    <rPh sb="7" eb="8">
      <t>プン</t>
    </rPh>
    <rPh sb="8" eb="10">
      <t>イジョウ</t>
    </rPh>
    <rPh sb="11" eb="13">
      <t>ジカン</t>
    </rPh>
    <rPh sb="13" eb="15">
      <t>ミマン</t>
    </rPh>
    <phoneticPr fontId="11"/>
  </si>
  <si>
    <t>重訪移動介護加算３．０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11"/>
  </si>
  <si>
    <t>重訪移動介護加算２．５・２人・同行</t>
    <phoneticPr fontId="1"/>
  </si>
  <si>
    <t>重訪移動介護加算２．５・同行</t>
    <phoneticPr fontId="1"/>
  </si>
  <si>
    <t>重訪移動介護加算２．５・２人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11"/>
  </si>
  <si>
    <t>二 ２時間以上２時間３０分未満</t>
    <rPh sb="0" eb="1">
      <t>ニ</t>
    </rPh>
    <rPh sb="3" eb="5">
      <t>ジカン</t>
    </rPh>
    <rPh sb="5" eb="7">
      <t>イジョウ</t>
    </rPh>
    <rPh sb="8" eb="10">
      <t>ジカン</t>
    </rPh>
    <rPh sb="12" eb="13">
      <t>プン</t>
    </rPh>
    <rPh sb="13" eb="15">
      <t>ミマン</t>
    </rPh>
    <phoneticPr fontId="11"/>
  </si>
  <si>
    <t>重訪移動介護加算２．５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11"/>
  </si>
  <si>
    <t>重訪移動介護加算２．０・２人・同行</t>
    <phoneticPr fontId="1"/>
  </si>
  <si>
    <t>重訪移動介護加算２．０・同行</t>
    <phoneticPr fontId="1"/>
  </si>
  <si>
    <t>重訪移動介護加算２．０・２人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11"/>
  </si>
  <si>
    <t>ハ １時間３０分以上２時間未満</t>
    <rPh sb="3" eb="5">
      <t>ジカン</t>
    </rPh>
    <rPh sb="7" eb="8">
      <t>プン</t>
    </rPh>
    <rPh sb="8" eb="10">
      <t>イジョウ</t>
    </rPh>
    <rPh sb="11" eb="13">
      <t>ジカン</t>
    </rPh>
    <rPh sb="13" eb="15">
      <t>ミマン</t>
    </rPh>
    <phoneticPr fontId="11"/>
  </si>
  <si>
    <t>重訪移動介護加算２．０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11"/>
  </si>
  <si>
    <t>重訪移動介護加算１．５・２人・同行</t>
    <phoneticPr fontId="1"/>
  </si>
  <si>
    <t>重訪移動介護加算１．５・同行</t>
    <phoneticPr fontId="1"/>
  </si>
  <si>
    <t>重訪移動介護加算１．５・２人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11"/>
  </si>
  <si>
    <t>ロ １時間以上１時間３０分未満</t>
    <rPh sb="3" eb="5">
      <t>ジカン</t>
    </rPh>
    <rPh sb="5" eb="7">
      <t>イジョウ</t>
    </rPh>
    <rPh sb="8" eb="10">
      <t>ジカン</t>
    </rPh>
    <rPh sb="12" eb="13">
      <t>プン</t>
    </rPh>
    <rPh sb="13" eb="15">
      <t>ミマン</t>
    </rPh>
    <phoneticPr fontId="11"/>
  </si>
  <si>
    <t>重訪移動介護加算１．５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11"/>
  </si>
  <si>
    <t>重訪移動介護加算１．０・２人・同行</t>
    <phoneticPr fontId="1"/>
  </si>
  <si>
    <t>重訪移動介護加算１．０・同行</t>
    <phoneticPr fontId="1"/>
  </si>
  <si>
    <t>重訪移動介護加算１．０・２人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ニン</t>
    </rPh>
    <phoneticPr fontId="11"/>
  </si>
  <si>
    <t>イ １時間未満</t>
    <rPh sb="3" eb="5">
      <t>ジカン</t>
    </rPh>
    <rPh sb="5" eb="7">
      <t>ミマン</t>
    </rPh>
    <phoneticPr fontId="11"/>
  </si>
  <si>
    <t>移動介護加算</t>
    <rPh sb="0" eb="2">
      <t>イドウ</t>
    </rPh>
    <rPh sb="2" eb="4">
      <t>カイゴ</t>
    </rPh>
    <rPh sb="4" eb="6">
      <t>カサン</t>
    </rPh>
    <phoneticPr fontId="11"/>
  </si>
  <si>
    <t>重訪移動介護加算１．０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11"/>
  </si>
  <si>
    <t>重訪Ⅲ日中２４．０・２人・同行</t>
  </si>
  <si>
    <t>重訪Ⅲ日中２４．０・同行</t>
  </si>
  <si>
    <t>重訪Ⅲ日中２４．０・２人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</si>
  <si>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(12) ２０時間以上２４時間未満（３０分あたり）</t>
  </si>
  <si>
    <t>重訪Ⅲ日中２４．０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</si>
  <si>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重訪Ⅲ日中２０．０・２人・同行</t>
  </si>
  <si>
    <t>重訪Ⅲ日中２０．０・同行</t>
  </si>
  <si>
    <t>重訪Ⅲ日中２０．０・２人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</si>
  <si>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(11) １６時間以上２０時間未満（３０分あたり）</t>
  </si>
  <si>
    <t>重訪Ⅲ日中２０．０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</si>
  <si>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重訪Ⅲ日中１６．０・２人・同行</t>
  </si>
  <si>
    <t>重訪Ⅲ日中１６．０・同行</t>
  </si>
  <si>
    <t>重訪Ⅲ日中１６．０・２人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</si>
  <si>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(10) １２時間以上１６時間未満（３０分あたり）</t>
  </si>
  <si>
    <t>重訪Ⅲ日中１６．０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</si>
  <si>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重訪Ⅲ日中１２．０・２人・同行</t>
  </si>
  <si>
    <t>重訪Ⅲ日中１２．０・同行</t>
  </si>
  <si>
    <t>重訪Ⅲ日中１２．０・２人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</si>
  <si>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(9) ８時間以上１２時間未満（３０分あたり）</t>
  </si>
  <si>
    <t>重訪Ⅲ日中１２．０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</si>
  <si>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重訪Ⅲ日中８．０・２人・同行</t>
  </si>
  <si>
    <t>重訪Ⅲ日中８．０・同行</t>
  </si>
  <si>
    <t>重訪Ⅲ日中８．０・２人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11"/>
  </si>
  <si>
    <t>(8) ４時間以上８時間未満（３０分あたり）</t>
  </si>
  <si>
    <t>重訪Ⅲ日中８．０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</si>
  <si>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重訪Ⅲ日中４．０・２人・同行</t>
  </si>
  <si>
    <t>重訪Ⅲ日中４．０・同行</t>
  </si>
  <si>
    <t>重訪Ⅲ日中４．０・２人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</si>
  <si>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(7) ３時間３０分以上４時間未満</t>
  </si>
  <si>
    <t>重訪Ⅲ日中４．０</t>
    <rPh sb="0" eb="1">
      <t>ジュウ</t>
    </rPh>
    <rPh sb="1" eb="2">
      <t>オトズ</t>
    </rPh>
    <rPh sb="3" eb="5">
      <t>ニッチュウ</t>
    </rPh>
    <phoneticPr fontId="11"/>
  </si>
  <si>
    <t>重訪Ⅲ日中３．５・２人・同行</t>
  </si>
  <si>
    <t>重訪Ⅲ日中３．５・同行</t>
  </si>
  <si>
    <t>重訪Ⅲ日中３．５・２人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</si>
  <si>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(6) ３時間以上３時間３０分未満</t>
  </si>
  <si>
    <t>重訪Ⅲ日中３．５</t>
    <rPh sb="0" eb="1">
      <t>ジュウ</t>
    </rPh>
    <rPh sb="1" eb="2">
      <t>オトズ</t>
    </rPh>
    <rPh sb="3" eb="5">
      <t>ニッチュウ</t>
    </rPh>
    <phoneticPr fontId="11"/>
  </si>
  <si>
    <t>重訪Ⅲ日中３．０・２人・同行</t>
  </si>
  <si>
    <t>重訪Ⅲ日中３．０・同行</t>
  </si>
  <si>
    <t>重訪Ⅲ日中３．０・２人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</si>
  <si>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(5) ２時間３０分以上３時間未満</t>
  </si>
  <si>
    <t>重訪Ⅲ日中３．０</t>
    <rPh sb="0" eb="1">
      <t>ジュウ</t>
    </rPh>
    <rPh sb="1" eb="2">
      <t>オトズ</t>
    </rPh>
    <rPh sb="3" eb="5">
      <t>ニッチュウ</t>
    </rPh>
    <phoneticPr fontId="11"/>
  </si>
  <si>
    <t>重訪Ⅲ日中２．５・２人・同行</t>
  </si>
  <si>
    <t>重訪Ⅲ日中２．５・同行</t>
  </si>
  <si>
    <t>重訪Ⅲ日中２．５・２人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</si>
  <si>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(4) ２時間以上２時間３０分未満</t>
  </si>
  <si>
    <t>重訪Ⅲ日中２．５</t>
    <rPh sb="0" eb="1">
      <t>ジュウ</t>
    </rPh>
    <rPh sb="1" eb="2">
      <t>オトズ</t>
    </rPh>
    <rPh sb="3" eb="5">
      <t>ニッチュウ</t>
    </rPh>
    <phoneticPr fontId="11"/>
  </si>
  <si>
    <t>重訪Ⅲ日中２．０・２人・同行</t>
  </si>
  <si>
    <t>重訪Ⅲ日中２．０・同行</t>
  </si>
  <si>
    <t>重訪Ⅲ日中２．０・２人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</si>
  <si>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(3) １時間３０分以上２時間未満</t>
  </si>
  <si>
    <t>重訪Ⅲ日中２．０</t>
    <rPh sb="0" eb="1">
      <t>ジュウ</t>
    </rPh>
    <rPh sb="1" eb="2">
      <t>オトズ</t>
    </rPh>
    <rPh sb="3" eb="5">
      <t>ニッチュウ</t>
    </rPh>
    <phoneticPr fontId="11"/>
  </si>
  <si>
    <t>重訪Ⅲ日中１．５・２人・同行</t>
  </si>
  <si>
    <t>重訪Ⅲ日中１．５・同行</t>
  </si>
  <si>
    <t>重訪Ⅲ日中１．５・２人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</si>
  <si>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(2) １時間以上１時間３０分未満</t>
  </si>
  <si>
    <t>重訪Ⅲ日中１．５</t>
    <rPh sb="0" eb="1">
      <t>ジュウ</t>
    </rPh>
    <rPh sb="1" eb="2">
      <t>オトズ</t>
    </rPh>
    <rPh sb="3" eb="5">
      <t>ニッチュウ</t>
    </rPh>
    <phoneticPr fontId="11"/>
  </si>
  <si>
    <t>重訪Ⅲ日中１．０・２人・同行</t>
  </si>
  <si>
    <t>重訪Ⅲ日中１．０・同行</t>
  </si>
  <si>
    <t>重訪Ⅲ日中１．０・２人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11"/>
  </si>
  <si>
    <t>1回につき</t>
    <phoneticPr fontId="11"/>
  </si>
  <si>
    <t>(1) １時間未満</t>
  </si>
  <si>
    <t>重度訪問介護サービス費</t>
    <rPh sb="0" eb="2">
      <t>ジュウド</t>
    </rPh>
    <rPh sb="2" eb="4">
      <t>ホウモン</t>
    </rPh>
    <rPh sb="4" eb="6">
      <t>カイゴ</t>
    </rPh>
    <rPh sb="10" eb="11">
      <t>ヒ</t>
    </rPh>
    <phoneticPr fontId="11"/>
  </si>
  <si>
    <t>重訪Ⅲ日中１．０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</si>
  <si>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重訪Ⅱ日中２４．０・２人・同行</t>
  </si>
  <si>
    <t>重訪Ⅱ日中２４．０・同行</t>
  </si>
  <si>
    <t>重訪Ⅱ日中２４．０・２人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</si>
  <si>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重訪Ⅱ日中２４．０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</si>
  <si>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重訪Ⅱ日中２０．０・２人・同行</t>
  </si>
  <si>
    <t>重訪Ⅱ日中２０．０・同行</t>
  </si>
  <si>
    <t>重訪Ⅱ日中２０．０・２人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</si>
  <si>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重訪Ⅱ日中２０．０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</si>
  <si>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重訪Ⅱ日中１６．０・２人・同行</t>
  </si>
  <si>
    <t>重訪Ⅱ日中１６．０・同行</t>
  </si>
  <si>
    <t>重訪Ⅱ日中１６．０・２人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</si>
  <si>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重訪Ⅱ日中１６．０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</si>
  <si>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重訪Ⅱ日中１２．０・２人・同行</t>
  </si>
  <si>
    <t>重訪Ⅱ日中１２．０・同行</t>
  </si>
  <si>
    <t>重訪Ⅱ日中１２．０・２人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</si>
  <si>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重訪Ⅱ日中１２．０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</si>
  <si>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重訪Ⅱ日中８．０・２人・同行</t>
  </si>
  <si>
    <t>重訪Ⅱ日中８．０・同行</t>
  </si>
  <si>
    <t>重訪Ⅱ日中８．０・２人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11"/>
  </si>
  <si>
    <t>重訪Ⅱ日中８．０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</si>
  <si>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重訪Ⅱ日中４．０・２人・同行</t>
  </si>
  <si>
    <t>重訪Ⅱ日中４．０・同行</t>
  </si>
  <si>
    <t>重訪Ⅱ日中４．０・２人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</si>
  <si>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重訪Ⅱ日中４．０</t>
    <rPh sb="0" eb="1">
      <t>ジュウ</t>
    </rPh>
    <rPh sb="1" eb="2">
      <t>オトズ</t>
    </rPh>
    <rPh sb="3" eb="5">
      <t>ニッチュウ</t>
    </rPh>
    <phoneticPr fontId="11"/>
  </si>
  <si>
    <t>重訪Ⅱ日中３．５・２人・同行</t>
  </si>
  <si>
    <t>重訪Ⅱ日中３．５・同行</t>
  </si>
  <si>
    <t>重訪Ⅱ日中３．５・２人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</si>
  <si>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重訪Ⅱ日中３．５</t>
    <rPh sb="0" eb="1">
      <t>ジュウ</t>
    </rPh>
    <rPh sb="1" eb="2">
      <t>オトズ</t>
    </rPh>
    <rPh sb="3" eb="5">
      <t>ニッチュウ</t>
    </rPh>
    <phoneticPr fontId="11"/>
  </si>
  <si>
    <t>重訪Ⅱ日中３．０・２人・同行</t>
  </si>
  <si>
    <t>重訪Ⅱ日中３．０・同行</t>
  </si>
  <si>
    <t>重訪Ⅱ日中３．０・２人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</si>
  <si>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重訪Ⅱ日中３．０</t>
    <rPh sb="0" eb="1">
      <t>ジュウ</t>
    </rPh>
    <rPh sb="1" eb="2">
      <t>オトズ</t>
    </rPh>
    <rPh sb="3" eb="5">
      <t>ニッチュウ</t>
    </rPh>
    <phoneticPr fontId="11"/>
  </si>
  <si>
    <t>重訪Ⅱ日中２．５・２人・同行</t>
  </si>
  <si>
    <t>重訪Ⅱ日中２．５・同行</t>
  </si>
  <si>
    <t>重訪Ⅱ日中２．５・２人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</si>
  <si>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重訪Ⅱ日中２．５</t>
    <rPh sb="0" eb="1">
      <t>ジュウ</t>
    </rPh>
    <rPh sb="1" eb="2">
      <t>オトズ</t>
    </rPh>
    <rPh sb="3" eb="5">
      <t>ニッチュウ</t>
    </rPh>
    <phoneticPr fontId="11"/>
  </si>
  <si>
    <t>重訪Ⅱ日中２．０・２人・同行</t>
  </si>
  <si>
    <t>重訪Ⅱ日中２．０・同行</t>
  </si>
  <si>
    <t>重訪Ⅱ日中２．０・２人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</si>
  <si>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重訪Ⅱ日中２．０</t>
    <rPh sb="0" eb="1">
      <t>ジュウ</t>
    </rPh>
    <rPh sb="1" eb="2">
      <t>オトズ</t>
    </rPh>
    <rPh sb="3" eb="5">
      <t>ニッチュウ</t>
    </rPh>
    <phoneticPr fontId="11"/>
  </si>
  <si>
    <t>重訪Ⅱ日中１．５・２人・同行</t>
  </si>
  <si>
    <t>×</t>
    <phoneticPr fontId="1"/>
  </si>
  <si>
    <t>重訪Ⅱ日中１．５・同行</t>
  </si>
  <si>
    <t>重訪Ⅱ日中１．５・２人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</si>
  <si>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重度訪問介護サービス費</t>
    <phoneticPr fontId="1"/>
  </si>
  <si>
    <t>重訪Ⅱ日中１．５</t>
    <rPh sb="0" eb="1">
      <t>ジュウ</t>
    </rPh>
    <rPh sb="1" eb="2">
      <t>オトズ</t>
    </rPh>
    <rPh sb="3" eb="5">
      <t>ニッチュウ</t>
    </rPh>
    <phoneticPr fontId="11"/>
  </si>
  <si>
    <t>重訪Ⅱ日中１．０・２人・同行</t>
  </si>
  <si>
    <t>重訪Ⅱ日中１．０・同行</t>
  </si>
  <si>
    <t>重訪Ⅱ日中１．０・２人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11"/>
  </si>
  <si>
    <t>障害支援区分６に該当する者の場合</t>
    <rPh sb="0" eb="2">
      <t>ショウガイ</t>
    </rPh>
    <rPh sb="2" eb="4">
      <t>シエン</t>
    </rPh>
    <rPh sb="4" eb="6">
      <t>クブン</t>
    </rPh>
    <rPh sb="8" eb="10">
      <t>ガイトウ</t>
    </rPh>
    <rPh sb="12" eb="13">
      <t>モノ</t>
    </rPh>
    <rPh sb="14" eb="16">
      <t>バアイ</t>
    </rPh>
    <phoneticPr fontId="11"/>
  </si>
  <si>
    <t>重訪Ⅱ日中１．０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</si>
  <si>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重訪Ⅰ日中２４．０・２人・同行</t>
  </si>
  <si>
    <t>重訪Ⅰ日中２４．０・同行</t>
  </si>
  <si>
    <t>重訪Ⅰ日中２４．０・２人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</si>
  <si>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重訪Ⅰ日中２４．０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</si>
  <si>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重訪Ⅰ日中２０．０・２人・同行</t>
  </si>
  <si>
    <t>重訪Ⅰ日中２０．０・同行</t>
  </si>
  <si>
    <t>重訪Ⅰ日中２０．０・２人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</si>
  <si>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重訪Ⅰ日中２０．０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</si>
  <si>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重訪Ⅰ日中１６．０・２人・同行</t>
  </si>
  <si>
    <t>重訪Ⅰ日中１６．０・同行</t>
  </si>
  <si>
    <t>重訪Ⅰ日中１６．０・２人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</si>
  <si>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重訪Ⅰ日中１６．０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</si>
  <si>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重訪Ⅰ日中１２．０・２人・同行</t>
  </si>
  <si>
    <t>重訪Ⅰ日中１２．０・同行</t>
  </si>
  <si>
    <t>重訪Ⅰ日中１２．０・２人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11"/>
  </si>
  <si>
    <t>重訪Ⅰ日中１２．０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</si>
  <si>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重訪Ⅰ日中８．０・２人・同行</t>
  </si>
  <si>
    <t>重訪Ⅰ日中８．０・同行</t>
  </si>
  <si>
    <t>重訪Ⅰ日中８．０・２人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11"/>
  </si>
  <si>
    <t>重訪Ⅰ日中８．０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</si>
  <si>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重訪Ⅰ日中４．０・２人・同行</t>
  </si>
  <si>
    <t>重訪Ⅰ日中４．０・同行</t>
  </si>
  <si>
    <t>重訪Ⅰ日中４．０・２人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</si>
  <si>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重訪Ⅰ日中４．０</t>
    <rPh sb="0" eb="1">
      <t>ジュウ</t>
    </rPh>
    <rPh sb="1" eb="2">
      <t>オトズ</t>
    </rPh>
    <rPh sb="3" eb="5">
      <t>ニッチュウ</t>
    </rPh>
    <phoneticPr fontId="11"/>
  </si>
  <si>
    <t>重訪Ⅰ日中３．５・２人・同行</t>
  </si>
  <si>
    <t>重訪Ⅰ日中３．５・同行</t>
  </si>
  <si>
    <t>重訪Ⅰ日中３．５・２人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</si>
  <si>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重訪Ⅰ日中３．５</t>
    <rPh sb="0" eb="1">
      <t>ジュウ</t>
    </rPh>
    <rPh sb="1" eb="2">
      <t>オトズ</t>
    </rPh>
    <rPh sb="3" eb="5">
      <t>ニッチュウ</t>
    </rPh>
    <phoneticPr fontId="11"/>
  </si>
  <si>
    <t>重訪Ⅰ日中３．０・２人・同行</t>
  </si>
  <si>
    <t>重訪Ⅰ日中３．０・同行</t>
  </si>
  <si>
    <t>重訪Ⅰ日中３．０・２人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</si>
  <si>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重訪Ⅰ日中３．０</t>
    <rPh sb="0" eb="1">
      <t>ジュウ</t>
    </rPh>
    <rPh sb="1" eb="2">
      <t>オトズ</t>
    </rPh>
    <rPh sb="3" eb="5">
      <t>ニッチュウ</t>
    </rPh>
    <phoneticPr fontId="11"/>
  </si>
  <si>
    <t>重訪Ⅰ日中２．５・２人・同行</t>
  </si>
  <si>
    <t>重訪Ⅰ日中２．５・同行</t>
  </si>
  <si>
    <t>重訪Ⅰ日中２．５・２人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</si>
  <si>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重訪Ⅰ日中２．５</t>
    <rPh sb="0" eb="1">
      <t>ジュウ</t>
    </rPh>
    <rPh sb="1" eb="2">
      <t>オトズ</t>
    </rPh>
    <rPh sb="3" eb="5">
      <t>ニッチュウ</t>
    </rPh>
    <phoneticPr fontId="11"/>
  </si>
  <si>
    <t>重訪Ⅰ日中２．０・２人・同行</t>
  </si>
  <si>
    <t>重訪Ⅰ日中２．０・同行</t>
  </si>
  <si>
    <t>重訪Ⅰ日中２．０・２人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</si>
  <si>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重訪Ⅰ日中２．０</t>
    <rPh sb="0" eb="1">
      <t>ジュウ</t>
    </rPh>
    <rPh sb="1" eb="2">
      <t>オトズ</t>
    </rPh>
    <rPh sb="3" eb="5">
      <t>ニッチュウ</t>
    </rPh>
    <phoneticPr fontId="11"/>
  </si>
  <si>
    <t>重訪Ⅰ日中１．５・２人・同行</t>
  </si>
  <si>
    <t>重訪Ⅰ日中１．５・同行</t>
  </si>
  <si>
    <t>重訪Ⅰ日中１．５・２人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11"/>
  </si>
  <si>
    <t>(2) １時間以上１時間３０分未満</t>
    <phoneticPr fontId="1"/>
  </si>
  <si>
    <t>重訪Ⅰ日中１．５</t>
    <rPh sb="0" eb="1">
      <t>ジュウ</t>
    </rPh>
    <rPh sb="1" eb="2">
      <t>オトズ</t>
    </rPh>
    <rPh sb="3" eb="5">
      <t>ニッチュウ</t>
    </rPh>
    <phoneticPr fontId="11"/>
  </si>
  <si>
    <t>重訪Ⅰ日中１．０・２人・同行</t>
  </si>
  <si>
    <t>重訪Ⅰ日中１．０・同行</t>
  </si>
  <si>
    <t>重訪Ⅰ日中１．０・２人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11"/>
  </si>
  <si>
    <t>(1) １時間未満</t>
    <phoneticPr fontId="1"/>
  </si>
  <si>
    <t>重度障害者等の場合</t>
    <rPh sb="0" eb="2">
      <t>ジュウド</t>
    </rPh>
    <rPh sb="2" eb="5">
      <t>ショウガイシャ</t>
    </rPh>
    <rPh sb="5" eb="6">
      <t>トウ</t>
    </rPh>
    <rPh sb="7" eb="9">
      <t>バアイ</t>
    </rPh>
    <phoneticPr fontId="11"/>
  </si>
  <si>
    <t>重訪Ⅰ日中１．０</t>
    <rPh sb="0" eb="1">
      <t>ジュウ</t>
    </rPh>
    <rPh sb="1" eb="2">
      <t>オトズ</t>
    </rPh>
    <rPh sb="3" eb="4">
      <t>ヒ</t>
    </rPh>
    <rPh sb="4" eb="5">
      <t>ナカ</t>
    </rPh>
    <phoneticPr fontId="11"/>
  </si>
  <si>
    <t>算定項目</t>
    <rPh sb="0" eb="2">
      <t>サンテイ</t>
    </rPh>
    <rPh sb="2" eb="4">
      <t>コウモク</t>
    </rPh>
    <phoneticPr fontId="11"/>
  </si>
  <si>
    <t>サービスコード</t>
    <phoneticPr fontId="11"/>
  </si>
  <si>
    <t>イ　ロ以外に利用した場合（日中のみ）</t>
  </si>
  <si>
    <t>２　重度訪問介護サービスコード表</t>
    <phoneticPr fontId="11"/>
  </si>
  <si>
    <t>支援を行う場合</t>
    <phoneticPr fontId="1"/>
  </si>
  <si>
    <t>×</t>
    <phoneticPr fontId="11"/>
  </si>
  <si>
    <t>重訪Ⅲ早朝２４．０・２人・同行</t>
  </si>
  <si>
    <t>熟練従業者が同行して</t>
    <phoneticPr fontId="1"/>
  </si>
  <si>
    <t>重訪Ⅲ早朝２４．０・同行</t>
  </si>
  <si>
    <t>×</t>
    <phoneticPr fontId="11"/>
  </si>
  <si>
    <t>重訪Ⅲ早朝２４．０・２人</t>
  </si>
  <si>
    <t>重訪Ⅲ早朝２４．０</t>
  </si>
  <si>
    <t>重訪Ⅲ早朝２０．０・２人・同行</t>
  </si>
  <si>
    <t>重訪Ⅲ早朝２０．０・同行</t>
  </si>
  <si>
    <t>重訪Ⅲ早朝２０．０・２人</t>
  </si>
  <si>
    <t>重訪Ⅲ早朝２０．０</t>
  </si>
  <si>
    <t>支援を行う場合</t>
    <phoneticPr fontId="1"/>
  </si>
  <si>
    <t>×</t>
    <phoneticPr fontId="11"/>
  </si>
  <si>
    <t>重訪Ⅲ早朝１６．０・２人・同行</t>
  </si>
  <si>
    <t>熟練従業者が同行して</t>
    <phoneticPr fontId="1"/>
  </si>
  <si>
    <t>重訪Ⅲ早朝１６．０・同行</t>
  </si>
  <si>
    <t>×</t>
    <phoneticPr fontId="11"/>
  </si>
  <si>
    <t>重訪Ⅲ早朝１６．０・２人</t>
  </si>
  <si>
    <t>重訪Ⅲ早朝１６．０</t>
  </si>
  <si>
    <t>重訪Ⅲ早朝１２．０・２人・同行</t>
  </si>
  <si>
    <t>重訪Ⅲ早朝１２．０・同行</t>
  </si>
  <si>
    <t>×</t>
    <phoneticPr fontId="11"/>
  </si>
  <si>
    <t>重訪Ⅲ早朝１２．０・２人</t>
  </si>
  <si>
    <t>重訪Ⅲ早朝１２．０</t>
  </si>
  <si>
    <t>重訪Ⅲ早朝８．０・２人・同行</t>
  </si>
  <si>
    <t>重訪Ⅲ早朝８．０・同行</t>
  </si>
  <si>
    <t>×</t>
    <phoneticPr fontId="11"/>
  </si>
  <si>
    <t>重訪Ⅲ早朝８．０・２人</t>
  </si>
  <si>
    <t>重訪Ⅲ早朝８．０</t>
  </si>
  <si>
    <t>重訪Ⅲ早朝４．０・２人・同行</t>
  </si>
  <si>
    <t>重訪Ⅲ早朝４．０・同行</t>
  </si>
  <si>
    <t>重訪Ⅲ早朝４．０・２人</t>
  </si>
  <si>
    <t>重訪Ⅲ早朝４．０</t>
  </si>
  <si>
    <t>重訪Ⅲ早朝３．５・２人・同行</t>
  </si>
  <si>
    <t>重訪Ⅲ早朝３．５・同行</t>
  </si>
  <si>
    <t>重訪Ⅲ早朝３．５・２人</t>
  </si>
  <si>
    <t>重訪Ⅲ早朝３．５</t>
  </si>
  <si>
    <t>重訪Ⅲ早朝３．０・２人・同行</t>
  </si>
  <si>
    <t>重訪Ⅲ早朝３．０・同行</t>
  </si>
  <si>
    <t>×</t>
    <phoneticPr fontId="11"/>
  </si>
  <si>
    <t>重訪Ⅲ早朝３．０・２人</t>
  </si>
  <si>
    <t>重訪Ⅲ早朝３．０</t>
  </si>
  <si>
    <t>重訪Ⅲ早朝２．５・２人・同行</t>
  </si>
  <si>
    <t>重訪Ⅲ早朝２．５・同行</t>
  </si>
  <si>
    <t>重訪Ⅲ早朝２．５・２人</t>
  </si>
  <si>
    <t>重訪Ⅲ早朝２．５</t>
  </si>
  <si>
    <t>重訪Ⅲ早朝２．０・２人・同行</t>
  </si>
  <si>
    <t>重訪Ⅲ早朝２．０・同行</t>
  </si>
  <si>
    <t>×</t>
    <phoneticPr fontId="11"/>
  </si>
  <si>
    <t>重訪Ⅲ早朝２．０・２人</t>
  </si>
  <si>
    <t>重訪Ⅲ早朝２．０</t>
  </si>
  <si>
    <t>重訪Ⅲ早朝１．５・２人・同行</t>
  </si>
  <si>
    <t>熟練従業者が同行して</t>
    <phoneticPr fontId="1"/>
  </si>
  <si>
    <t>重訪Ⅲ早朝１．５・同行</t>
  </si>
  <si>
    <t>×</t>
    <phoneticPr fontId="11"/>
  </si>
  <si>
    <t>重訪Ⅲ早朝１．５・２人</t>
  </si>
  <si>
    <t>重訪Ⅲ早朝１．５</t>
  </si>
  <si>
    <t>重訪Ⅲ早朝１．０・２人・同行</t>
  </si>
  <si>
    <t>重訪Ⅲ早朝１．０・同行</t>
  </si>
  <si>
    <t>重訪Ⅲ早朝１．０・２人</t>
  </si>
  <si>
    <t>重訪Ⅲ早朝１．０</t>
  </si>
  <si>
    <t>重訪Ⅱ早朝２４．０・２人・同行</t>
  </si>
  <si>
    <t>重訪Ⅱ早朝２４．０・同行</t>
  </si>
  <si>
    <t>重訪Ⅱ早朝２４．０・２人</t>
  </si>
  <si>
    <t>重訪Ⅱ早朝２４．０</t>
  </si>
  <si>
    <t>重訪Ⅱ早朝２０．０・２人・同行</t>
  </si>
  <si>
    <t>重訪Ⅱ早朝２０．０・同行</t>
  </si>
  <si>
    <t>重訪Ⅱ早朝２０．０・２人</t>
  </si>
  <si>
    <t>重訪Ⅱ早朝２０．０</t>
  </si>
  <si>
    <t>重訪Ⅱ早朝１６．０・２人・同行</t>
  </si>
  <si>
    <t>重訪Ⅱ早朝１６．０・同行</t>
  </si>
  <si>
    <t>×</t>
    <phoneticPr fontId="11"/>
  </si>
  <si>
    <t>重訪Ⅱ早朝１６．０・２人</t>
  </si>
  <si>
    <t>重訪Ⅱ早朝１６．０</t>
  </si>
  <si>
    <t>重訪Ⅱ早朝１２．０・２人・同行</t>
  </si>
  <si>
    <t>熟練従業者が同行して</t>
    <phoneticPr fontId="1"/>
  </si>
  <si>
    <t>重訪Ⅱ早朝１２．０・同行</t>
  </si>
  <si>
    <t>×</t>
    <phoneticPr fontId="11"/>
  </si>
  <si>
    <t>重訪Ⅱ早朝１２．０・２人</t>
  </si>
  <si>
    <t>重訪Ⅱ早朝１２．０</t>
  </si>
  <si>
    <t>重訪Ⅱ早朝８．０・２人・同行</t>
  </si>
  <si>
    <t>重訪Ⅱ早朝８．０・同行</t>
  </si>
  <si>
    <t>重訪Ⅱ早朝８．０・２人</t>
  </si>
  <si>
    <t>重訪Ⅱ早朝８．０</t>
  </si>
  <si>
    <t>重訪Ⅱ早朝４．０・２人・同行</t>
  </si>
  <si>
    <t>重訪Ⅱ早朝４．０・同行</t>
  </si>
  <si>
    <t>×</t>
    <phoneticPr fontId="11"/>
  </si>
  <si>
    <t>重訪Ⅱ早朝４．０・２人</t>
  </si>
  <si>
    <t>重訪Ⅱ早朝４．０</t>
  </si>
  <si>
    <t>重訪Ⅱ早朝３．５・２人・同行</t>
  </si>
  <si>
    <t>重訪Ⅱ早朝３．５・同行</t>
  </si>
  <si>
    <t>重訪Ⅱ早朝３．５・２人</t>
  </si>
  <si>
    <t>重訪Ⅱ早朝３．５</t>
  </si>
  <si>
    <t>重訪Ⅱ早朝３．０・２人・同行</t>
  </si>
  <si>
    <t>重訪Ⅱ早朝３．０・同行</t>
  </si>
  <si>
    <t>重訪Ⅱ早朝３．０・２人</t>
  </si>
  <si>
    <t>重訪Ⅱ早朝３．０</t>
  </si>
  <si>
    <t>重訪Ⅱ早朝２．５・２人・同行</t>
  </si>
  <si>
    <t>熟練従業者が同行して</t>
    <phoneticPr fontId="1"/>
  </si>
  <si>
    <t>重訪Ⅱ早朝２．５・同行</t>
  </si>
  <si>
    <t>重訪Ⅱ早朝２．５・２人</t>
  </si>
  <si>
    <t>重訪Ⅱ早朝２．５</t>
  </si>
  <si>
    <t>重訪Ⅱ早朝２．０・２人・同行</t>
  </si>
  <si>
    <t>重訪Ⅱ早朝２．０・同行</t>
  </si>
  <si>
    <t>重訪Ⅱ早朝２．０・２人</t>
  </si>
  <si>
    <t>重訪Ⅱ早朝２．０</t>
  </si>
  <si>
    <t>重訪Ⅱ早朝１．５・２人・同行</t>
  </si>
  <si>
    <t>重訪Ⅱ早朝１．５・同行</t>
  </si>
  <si>
    <t>重訪Ⅱ早朝１．５・２人</t>
  </si>
  <si>
    <t>重訪Ⅱ早朝１．５</t>
  </si>
  <si>
    <t>重訪Ⅱ早朝１．０・２人・同行</t>
  </si>
  <si>
    <t>重訪Ⅱ早朝１．０・同行</t>
  </si>
  <si>
    <t>×</t>
    <phoneticPr fontId="11"/>
  </si>
  <si>
    <t>重訪Ⅱ早朝１．０・２人</t>
  </si>
  <si>
    <t>重訪Ⅱ早朝１．０</t>
  </si>
  <si>
    <t>重訪Ⅰ早朝２４．０・２人・同行</t>
  </si>
  <si>
    <t>重訪Ⅰ早朝２４．０・同行</t>
  </si>
  <si>
    <t>重訪Ⅰ早朝２４．０・２人</t>
  </si>
  <si>
    <t>重訪Ⅰ早朝２４．０</t>
  </si>
  <si>
    <t>支援を行う場合</t>
    <phoneticPr fontId="1"/>
  </si>
  <si>
    <t>×</t>
    <phoneticPr fontId="11"/>
  </si>
  <si>
    <t>重訪Ⅰ早朝２０．０・２人・同行</t>
  </si>
  <si>
    <t>熟練従業者が同行して</t>
    <phoneticPr fontId="1"/>
  </si>
  <si>
    <t>重訪Ⅰ早朝２０．０・同行</t>
  </si>
  <si>
    <t>重訪Ⅰ早朝２０．０・２人</t>
  </si>
  <si>
    <t>重訪Ⅰ早朝２０．０</t>
  </si>
  <si>
    <t>支援を行う場合</t>
    <phoneticPr fontId="1"/>
  </si>
  <si>
    <t>重訪Ⅰ早朝１６．０・２人・同行</t>
  </si>
  <si>
    <t>重訪Ⅰ早朝１６．０・同行</t>
  </si>
  <si>
    <t>重訪Ⅰ早朝１６．０・２人</t>
  </si>
  <si>
    <t>重訪Ⅰ早朝１６．０</t>
  </si>
  <si>
    <t>重訪Ⅰ早朝１２．０・２人・同行</t>
  </si>
  <si>
    <t>重訪Ⅰ早朝１２．０・同行</t>
  </si>
  <si>
    <t>×</t>
    <phoneticPr fontId="11"/>
  </si>
  <si>
    <t>重訪Ⅰ早朝１２．０・２人</t>
  </si>
  <si>
    <t>重訪Ⅰ早朝１２．０</t>
  </si>
  <si>
    <t>重訪Ⅰ早朝８．０・２人・同行</t>
  </si>
  <si>
    <t>重訪Ⅰ早朝８．０・同行</t>
  </si>
  <si>
    <t>重訪Ⅰ早朝８．０・２人</t>
  </si>
  <si>
    <t>重訪Ⅰ早朝８．０</t>
  </si>
  <si>
    <t>重訪Ⅰ早朝４．０・２人・同行</t>
  </si>
  <si>
    <t>重訪Ⅰ早朝４．０・同行</t>
  </si>
  <si>
    <t>重訪Ⅰ早朝４．０・２人</t>
  </si>
  <si>
    <t>重訪Ⅰ早朝４．０</t>
  </si>
  <si>
    <t>重訪Ⅰ早朝３．５・２人・同行</t>
  </si>
  <si>
    <t>重訪Ⅰ早朝３．５・同行</t>
  </si>
  <si>
    <t>重訪Ⅰ早朝３．５・２人</t>
  </si>
  <si>
    <t>重訪Ⅰ早朝３．５</t>
  </si>
  <si>
    <t>重訪Ⅰ早朝３．０・２人・同行</t>
  </si>
  <si>
    <t>重訪Ⅰ早朝３．０・同行</t>
  </si>
  <si>
    <t>重訪Ⅰ早朝３．０・２人</t>
  </si>
  <si>
    <t>重訪Ⅰ早朝３．０</t>
  </si>
  <si>
    <t>重訪Ⅰ早朝２．５・２人・同行</t>
  </si>
  <si>
    <t>重訪Ⅰ早朝２．５・同行</t>
  </si>
  <si>
    <t>重訪Ⅰ早朝２．５・２人</t>
  </si>
  <si>
    <t>重訪Ⅰ早朝２．５</t>
  </si>
  <si>
    <t>重訪Ⅰ早朝２．０・２人・同行</t>
  </si>
  <si>
    <t>重訪Ⅰ早朝２．０・同行</t>
  </si>
  <si>
    <t>×</t>
    <phoneticPr fontId="11"/>
  </si>
  <si>
    <t>重訪Ⅰ早朝２．０・２人</t>
  </si>
  <si>
    <t>重訪Ⅰ早朝２．０</t>
  </si>
  <si>
    <t>重訪Ⅰ早朝１．５・２人・同行</t>
  </si>
  <si>
    <t>重訪Ⅰ早朝１．５・同行</t>
  </si>
  <si>
    <t>重訪Ⅰ早朝１．５・２人</t>
  </si>
  <si>
    <t>重訪Ⅰ早朝１．５</t>
  </si>
  <si>
    <t>重訪Ⅰ早朝１．０・２人・同行</t>
  </si>
  <si>
    <t>重訪Ⅰ早朝１．０・同行</t>
  </si>
  <si>
    <t>重訪Ⅰ早朝１．０・２人</t>
  </si>
  <si>
    <t>重訪Ⅰ早朝１．０</t>
  </si>
  <si>
    <t>イ　ロ以外に利用した場合（早朝のみ）</t>
  </si>
  <si>
    <t>重訪Ⅲ夜間２４．０・２人・同行</t>
  </si>
  <si>
    <t>重訪Ⅲ夜間２４．０・同行</t>
  </si>
  <si>
    <t>重訪Ⅲ夜間２４．０・２人</t>
  </si>
  <si>
    <t>重訪Ⅲ夜間２４．０</t>
  </si>
  <si>
    <t>重訪Ⅲ夜間２０．０・２人・同行</t>
  </si>
  <si>
    <t>重訪Ⅲ夜間２０．０・同行</t>
  </si>
  <si>
    <t>重訪Ⅲ夜間２０．０・２人</t>
  </si>
  <si>
    <t>重訪Ⅲ夜間２０．０</t>
  </si>
  <si>
    <t>重訪Ⅲ夜間１６．０・２人・同行</t>
  </si>
  <si>
    <t>重訪Ⅲ夜間１６．０・同行</t>
  </si>
  <si>
    <t>重訪Ⅲ夜間１６．０・２人</t>
  </si>
  <si>
    <t>重訪Ⅲ夜間１６．０</t>
  </si>
  <si>
    <t>重訪Ⅲ夜間１２．０・２人・同行</t>
  </si>
  <si>
    <t>重訪Ⅲ夜間１２．０・同行</t>
  </si>
  <si>
    <t>重訪Ⅲ夜間１２．０・２人</t>
  </si>
  <si>
    <t>重訪Ⅲ夜間１２．０</t>
  </si>
  <si>
    <t>支援を行う場合</t>
    <phoneticPr fontId="1"/>
  </si>
  <si>
    <t>重訪Ⅲ夜間８．０・２人・同行</t>
  </si>
  <si>
    <t>熟練従業者が同行して</t>
    <phoneticPr fontId="1"/>
  </si>
  <si>
    <t>重訪Ⅲ夜間８．０・同行</t>
  </si>
  <si>
    <t>重訪Ⅲ夜間８．０・２人</t>
  </si>
  <si>
    <t>重訪Ⅲ夜間８．０</t>
  </si>
  <si>
    <t>支援を行う場合</t>
    <phoneticPr fontId="1"/>
  </si>
  <si>
    <t>×</t>
    <phoneticPr fontId="11"/>
  </si>
  <si>
    <t>重訪Ⅲ夜間４．０・２人・同行</t>
  </si>
  <si>
    <t>重訪Ⅲ夜間４．０・同行</t>
  </si>
  <si>
    <t>重訪Ⅲ夜間４．０・２人</t>
  </si>
  <si>
    <t>重訪Ⅲ夜間４．０</t>
  </si>
  <si>
    <t>重訪Ⅲ夜間３．５・２人・同行</t>
  </si>
  <si>
    <t>重訪Ⅲ夜間３．５・同行</t>
  </si>
  <si>
    <t>重訪Ⅲ夜間３．５・２人</t>
  </si>
  <si>
    <t>重訪Ⅲ夜間３．５</t>
  </si>
  <si>
    <t>重訪Ⅲ夜間３．０・２人・同行</t>
  </si>
  <si>
    <t>重訪Ⅲ夜間３．０・同行</t>
  </si>
  <si>
    <t>重訪Ⅲ夜間３．０・２人</t>
  </si>
  <si>
    <t>重訪Ⅲ夜間３．０</t>
  </si>
  <si>
    <t>重訪Ⅲ夜間２．５・２人・同行</t>
  </si>
  <si>
    <t>重訪Ⅲ夜間２．５・同行</t>
  </si>
  <si>
    <t>重訪Ⅲ夜間２．５・２人</t>
  </si>
  <si>
    <t>重訪Ⅲ夜間２．５</t>
  </si>
  <si>
    <t>重訪Ⅲ夜間２．０・２人・同行</t>
  </si>
  <si>
    <t>重訪Ⅲ夜間２．０・同行</t>
  </si>
  <si>
    <t>重訪Ⅲ夜間２．０・２人</t>
  </si>
  <si>
    <t>重訪Ⅲ夜間２．０</t>
  </si>
  <si>
    <t>重訪Ⅲ夜間１．５・２人・同行</t>
  </si>
  <si>
    <t>重訪Ⅲ夜間１．５・同行</t>
  </si>
  <si>
    <t>重訪Ⅲ夜間１．５・２人</t>
  </si>
  <si>
    <t>重訪Ⅲ夜間１．５</t>
  </si>
  <si>
    <t>重訪Ⅲ夜間１．０・２人・同行</t>
  </si>
  <si>
    <t>重訪Ⅲ夜間１．０・同行</t>
  </si>
  <si>
    <t>重訪Ⅲ夜間１．０・２人</t>
  </si>
  <si>
    <t>重訪Ⅲ夜間１．０</t>
  </si>
  <si>
    <t>支援を行う場合</t>
    <phoneticPr fontId="1"/>
  </si>
  <si>
    <t>×</t>
    <phoneticPr fontId="11"/>
  </si>
  <si>
    <t>重訪Ⅱ夜間２４．０・２人・同行</t>
  </si>
  <si>
    <t>熟練従業者が同行して</t>
    <phoneticPr fontId="1"/>
  </si>
  <si>
    <t>重訪Ⅱ夜間２４．０・同行</t>
  </si>
  <si>
    <t>重訪Ⅱ夜間２４．０・２人</t>
  </si>
  <si>
    <t>重訪Ⅱ夜間２４．０</t>
  </si>
  <si>
    <t>重訪Ⅱ夜間２０．０・２人・同行</t>
  </si>
  <si>
    <t>重訪Ⅱ夜間２０．０・同行</t>
  </si>
  <si>
    <t>重訪Ⅱ夜間２０．０・２人</t>
  </si>
  <si>
    <t>重訪Ⅱ夜間２０．０</t>
  </si>
  <si>
    <t>重訪Ⅱ夜間１６．０・２人・同行</t>
  </si>
  <si>
    <t>重訪Ⅱ夜間１６．０・同行</t>
  </si>
  <si>
    <t>重訪Ⅱ夜間１６．０・２人</t>
  </si>
  <si>
    <t>重訪Ⅱ夜間１６．０</t>
  </si>
  <si>
    <t>重訪Ⅱ夜間１２．０・２人・同行</t>
  </si>
  <si>
    <t>重訪Ⅱ夜間１２．０・同行</t>
  </si>
  <si>
    <t>重訪Ⅱ夜間１２．０・２人</t>
  </si>
  <si>
    <t>重訪Ⅱ夜間１２．０</t>
  </si>
  <si>
    <t>重訪Ⅱ夜間８．０・２人・同行</t>
  </si>
  <si>
    <t>重訪Ⅱ夜間８．０・同行</t>
  </si>
  <si>
    <t>重訪Ⅱ夜間８．０・２人</t>
  </si>
  <si>
    <t>重訪Ⅱ夜間８．０</t>
  </si>
  <si>
    <t>支援を行う場合</t>
    <phoneticPr fontId="1"/>
  </si>
  <si>
    <t>重訪Ⅱ夜間４．０・２人・同行</t>
  </si>
  <si>
    <t>熟練従業者が同行して</t>
    <phoneticPr fontId="1"/>
  </si>
  <si>
    <t>重訪Ⅱ夜間４．０・同行</t>
  </si>
  <si>
    <t>重訪Ⅱ夜間４．０・２人</t>
  </si>
  <si>
    <t>重訪Ⅱ夜間４．０</t>
  </si>
  <si>
    <t>重訪Ⅱ夜間３．５・２人・同行</t>
  </si>
  <si>
    <t>重訪Ⅱ夜間３．５・同行</t>
  </si>
  <si>
    <t>重訪Ⅱ夜間３．５・２人</t>
  </si>
  <si>
    <t>重訪Ⅱ夜間３．５</t>
  </si>
  <si>
    <t>重訪Ⅱ夜間３．０・２人・同行</t>
  </si>
  <si>
    <t>重訪Ⅱ夜間３．０・同行</t>
  </si>
  <si>
    <t>×</t>
    <phoneticPr fontId="11"/>
  </si>
  <si>
    <t>重訪Ⅱ夜間３．０・２人</t>
  </si>
  <si>
    <t>重訪Ⅱ夜間３．０</t>
  </si>
  <si>
    <t>重訪Ⅱ夜間２．５・２人・同行</t>
  </si>
  <si>
    <t>重訪Ⅱ夜間２．５・同行</t>
  </si>
  <si>
    <t>重訪Ⅱ夜間２．５・２人</t>
  </si>
  <si>
    <t>重訪Ⅱ夜間２．５</t>
  </si>
  <si>
    <t>重訪Ⅱ夜間２．０・２人・同行</t>
  </si>
  <si>
    <t>重訪Ⅱ夜間２．０・同行</t>
  </si>
  <si>
    <t>重訪Ⅱ夜間２．０・２人</t>
  </si>
  <si>
    <t>重訪Ⅱ夜間２．０</t>
  </si>
  <si>
    <t>重訪Ⅱ夜間１．５・２人・同行</t>
  </si>
  <si>
    <t>×</t>
    <phoneticPr fontId="1"/>
  </si>
  <si>
    <t>重訪Ⅱ夜間１．５・同行</t>
  </si>
  <si>
    <t>重訪Ⅱ夜間１．５・２人</t>
  </si>
  <si>
    <t>重訪Ⅱ夜間１．５</t>
  </si>
  <si>
    <t>重訪Ⅱ夜間１．０・２人・同行</t>
  </si>
  <si>
    <t>重訪Ⅱ夜間１．０・同行</t>
  </si>
  <si>
    <t>重訪Ⅱ夜間１．０・２人</t>
  </si>
  <si>
    <t>重訪Ⅱ夜間１．０</t>
  </si>
  <si>
    <t>重訪Ⅰ夜間２４．０・２人・同行</t>
  </si>
  <si>
    <t>重訪Ⅰ夜間２４．０・同行</t>
  </si>
  <si>
    <t>×</t>
    <phoneticPr fontId="11"/>
  </si>
  <si>
    <t>重訪Ⅰ夜間２４．０・２人</t>
  </si>
  <si>
    <t>重訪Ⅰ夜間２４．０</t>
  </si>
  <si>
    <t>重訪Ⅰ夜間２０．０・２人・同行</t>
  </si>
  <si>
    <t>重訪Ⅰ夜間２０．０・同行</t>
  </si>
  <si>
    <t>重訪Ⅰ夜間２０．０・２人</t>
  </si>
  <si>
    <t>重訪Ⅰ夜間２０．０</t>
  </si>
  <si>
    <t>重訪Ⅰ夜間１６．０・２人・同行</t>
  </si>
  <si>
    <t>重訪Ⅰ夜間１６．０・同行</t>
  </si>
  <si>
    <t>重訪Ⅰ夜間１６．０・２人</t>
  </si>
  <si>
    <t>重訪Ⅰ夜間１６．０</t>
  </si>
  <si>
    <t>重訪Ⅰ夜間１２．０・２人・同行</t>
  </si>
  <si>
    <t>重訪Ⅰ夜間１２．０・同行</t>
  </si>
  <si>
    <t>重訪Ⅰ夜間１２．０・２人</t>
  </si>
  <si>
    <t>重訪Ⅰ夜間１２．０</t>
  </si>
  <si>
    <t>重訪Ⅰ夜間８．０・２人・同行</t>
  </si>
  <si>
    <t>重訪Ⅰ夜間８．０・同行</t>
  </si>
  <si>
    <t>重訪Ⅰ夜間８．０・２人</t>
  </si>
  <si>
    <t>重訪Ⅰ夜間８．０</t>
  </si>
  <si>
    <t>重訪Ⅰ夜間４．０・２人・同行</t>
  </si>
  <si>
    <t>重訪Ⅰ夜間４．０・同行</t>
  </si>
  <si>
    <t>重訪Ⅰ夜間４．０・２人</t>
  </si>
  <si>
    <t>重訪Ⅰ夜間４．０</t>
  </si>
  <si>
    <t>重訪Ⅰ夜間３．５・２人・同行</t>
  </si>
  <si>
    <t>重訪Ⅰ夜間３．５・同行</t>
  </si>
  <si>
    <t>×</t>
    <phoneticPr fontId="11"/>
  </si>
  <si>
    <t>重訪Ⅰ夜間３．５・２人</t>
  </si>
  <si>
    <t>重訪Ⅰ夜間３．５</t>
  </si>
  <si>
    <t>重訪Ⅰ夜間３．０・２人・同行</t>
  </si>
  <si>
    <t>重訪Ⅰ夜間３．０・同行</t>
  </si>
  <si>
    <t>重訪Ⅰ夜間３．０・２人</t>
  </si>
  <si>
    <t>重訪Ⅰ夜間３．０</t>
  </si>
  <si>
    <t>重訪Ⅰ夜間２．５・２人・同行</t>
  </si>
  <si>
    <t>重訪Ⅰ夜間２．５・同行</t>
  </si>
  <si>
    <t>重訪Ⅰ夜間２．５・２人</t>
  </si>
  <si>
    <t>重訪Ⅰ夜間２．５</t>
  </si>
  <si>
    <t>重訪Ⅰ夜間２．０・２人・同行</t>
  </si>
  <si>
    <t>重訪Ⅰ夜間２．０・同行</t>
  </si>
  <si>
    <t>×</t>
    <phoneticPr fontId="11"/>
  </si>
  <si>
    <t>重訪Ⅰ夜間２．０・２人</t>
  </si>
  <si>
    <t>重訪Ⅰ夜間２．０</t>
  </si>
  <si>
    <t>重訪Ⅰ夜間１．５・２人・同行</t>
  </si>
  <si>
    <t>重訪Ⅰ夜間１．５・同行</t>
  </si>
  <si>
    <t>重訪Ⅰ夜間１．５・２人</t>
  </si>
  <si>
    <t>重訪Ⅰ夜間１．５</t>
  </si>
  <si>
    <t>重訪Ⅰ夜間１．０・２人・同行</t>
  </si>
  <si>
    <t>重訪Ⅰ夜間１．０・同行</t>
  </si>
  <si>
    <t>重訪Ⅰ夜間１．０・２人</t>
  </si>
  <si>
    <t>重訪Ⅰ夜間１．０</t>
  </si>
  <si>
    <t>イ　ロ以外に利用した場合（夜間のみ）</t>
  </si>
  <si>
    <t>重訪Ⅲ深夜２４．０・２人・同行</t>
  </si>
  <si>
    <t>重訪Ⅲ深夜２４．０・同行</t>
  </si>
  <si>
    <t>重訪Ⅲ深夜２４．０・２人</t>
  </si>
  <si>
    <t>重訪Ⅲ深夜２４．０</t>
  </si>
  <si>
    <t>重訪Ⅲ深夜２０．０・２人・同行</t>
  </si>
  <si>
    <t>重訪Ⅲ深夜２０．０・同行</t>
  </si>
  <si>
    <t>重訪Ⅲ深夜２０．０・２人</t>
  </si>
  <si>
    <t>重訪Ⅲ深夜２０．０</t>
  </si>
  <si>
    <t>重訪Ⅲ深夜１６．０・２人・同行</t>
  </si>
  <si>
    <t>重訪Ⅲ深夜１６．０・同行</t>
  </si>
  <si>
    <t>重訪Ⅲ深夜１６．０・２人</t>
  </si>
  <si>
    <t>重訪Ⅲ深夜１６．０</t>
  </si>
  <si>
    <t>重訪Ⅲ深夜１２．０・２人・同行</t>
  </si>
  <si>
    <t>重訪Ⅲ深夜１２．０・同行</t>
  </si>
  <si>
    <t>重訪Ⅲ深夜１２．０・２人</t>
  </si>
  <si>
    <t>重訪Ⅲ深夜１２．０</t>
  </si>
  <si>
    <t>重訪Ⅲ深夜８．０・２人・同行</t>
  </si>
  <si>
    <t>重訪Ⅲ深夜８．０・同行</t>
  </si>
  <si>
    <t>×</t>
    <phoneticPr fontId="11"/>
  </si>
  <si>
    <t>重訪Ⅲ深夜８．０・２人</t>
  </si>
  <si>
    <t>重訪Ⅲ深夜８．０</t>
  </si>
  <si>
    <t>重訪Ⅲ深夜４．０・２人・同行</t>
  </si>
  <si>
    <t>重訪Ⅲ深夜４．０・同行</t>
  </si>
  <si>
    <t>重訪Ⅲ深夜４．０・２人</t>
  </si>
  <si>
    <t>重訪Ⅲ深夜４．０</t>
  </si>
  <si>
    <t>重訪Ⅲ深夜３．５・２人・同行</t>
  </si>
  <si>
    <t>重訪Ⅲ深夜３．５・同行</t>
  </si>
  <si>
    <t>重訪Ⅲ深夜３．５・２人</t>
  </si>
  <si>
    <t>重訪Ⅲ深夜３．５</t>
  </si>
  <si>
    <t>支援を行う場合</t>
    <phoneticPr fontId="1"/>
  </si>
  <si>
    <t>重訪Ⅲ深夜３．０・２人・同行</t>
  </si>
  <si>
    <t>熟練従業者が同行して</t>
    <phoneticPr fontId="1"/>
  </si>
  <si>
    <t>重訪Ⅲ深夜３．０・同行</t>
  </si>
  <si>
    <t>重訪Ⅲ深夜３．０・２人</t>
  </si>
  <si>
    <t>重訪Ⅲ深夜３．０</t>
  </si>
  <si>
    <t>重訪Ⅲ深夜２．５・２人・同行</t>
  </si>
  <si>
    <t>熟練従業者が同行して</t>
    <phoneticPr fontId="1"/>
  </si>
  <si>
    <t>重訪Ⅲ深夜２．５・同行</t>
  </si>
  <si>
    <t>重訪Ⅲ深夜２．５・２人</t>
  </si>
  <si>
    <t>重訪Ⅲ深夜２．５</t>
  </si>
  <si>
    <t>重訪Ⅲ深夜２．０・２人・同行</t>
  </si>
  <si>
    <t>重訪Ⅲ深夜２．０・同行</t>
  </si>
  <si>
    <t>重訪Ⅲ深夜２．０・２人</t>
  </si>
  <si>
    <t>重訪Ⅲ深夜２．０</t>
  </si>
  <si>
    <t>重訪Ⅲ深夜１．５・２人・同行</t>
  </si>
  <si>
    <t>重訪Ⅲ深夜１．５・同行</t>
  </si>
  <si>
    <t>重訪Ⅲ深夜１．５・２人</t>
  </si>
  <si>
    <t>重訪Ⅲ深夜１．５</t>
  </si>
  <si>
    <t>支援を行う場合</t>
    <phoneticPr fontId="1"/>
  </si>
  <si>
    <t>×</t>
    <phoneticPr fontId="11"/>
  </si>
  <si>
    <t>重訪Ⅲ深夜１．０・２人・同行</t>
  </si>
  <si>
    <t>重訪Ⅲ深夜１．０・同行</t>
  </si>
  <si>
    <t>重訪Ⅲ深夜１．０・２人</t>
  </si>
  <si>
    <t>重訪Ⅲ深夜１．０</t>
  </si>
  <si>
    <t>重訪Ⅱ深夜２４．０・２人・同行</t>
  </si>
  <si>
    <t>重訪Ⅱ深夜２４．０・同行</t>
  </si>
  <si>
    <t>重訪Ⅱ深夜２４．０・２人</t>
  </si>
  <si>
    <t>重訪Ⅱ深夜２４．０</t>
  </si>
  <si>
    <t>重訪Ⅱ深夜２０．０・２人・同行</t>
  </si>
  <si>
    <t>重訪Ⅱ深夜２０．０・同行</t>
  </si>
  <si>
    <t>重訪Ⅱ深夜２０．０・２人</t>
  </si>
  <si>
    <t>重訪Ⅱ深夜２０．０</t>
  </si>
  <si>
    <t>重訪Ⅱ深夜１６．０・２人・同行</t>
  </si>
  <si>
    <t>重訪Ⅱ深夜１６．０・同行</t>
  </si>
  <si>
    <t>重訪Ⅱ深夜１６．０・２人</t>
  </si>
  <si>
    <t>重訪Ⅱ深夜１６．０</t>
  </si>
  <si>
    <t>重訪Ⅱ深夜１２．０・２人・同行</t>
  </si>
  <si>
    <t>重訪Ⅱ深夜１２．０・同行</t>
  </si>
  <si>
    <t>重訪Ⅱ深夜１２．０・２人</t>
  </si>
  <si>
    <t>重訪Ⅱ深夜１２．０</t>
  </si>
  <si>
    <t>重訪Ⅱ深夜８．０・２人・同行</t>
  </si>
  <si>
    <t>重訪Ⅱ深夜８．０・同行</t>
  </si>
  <si>
    <t>重訪Ⅱ深夜８．０・２人</t>
  </si>
  <si>
    <t>重訪Ⅱ深夜８．０</t>
  </si>
  <si>
    <t>重訪Ⅱ深夜４．０・２人・同行</t>
  </si>
  <si>
    <t>重訪Ⅱ深夜４．０・同行</t>
  </si>
  <si>
    <t>重訪Ⅱ深夜４．０・２人</t>
  </si>
  <si>
    <t>重訪Ⅱ深夜４．０</t>
  </si>
  <si>
    <t>重訪Ⅱ深夜３．５・２人・同行</t>
  </si>
  <si>
    <t>重訪Ⅱ深夜３．５・同行</t>
  </si>
  <si>
    <t>重訪Ⅱ深夜３．５・２人</t>
  </si>
  <si>
    <t>重訪Ⅱ深夜３．５</t>
  </si>
  <si>
    <t>重訪Ⅱ深夜３．０・２人・同行</t>
  </si>
  <si>
    <t>重訪Ⅱ深夜３．０・同行</t>
  </si>
  <si>
    <t>重訪Ⅱ深夜３．０・２人</t>
  </si>
  <si>
    <t>重訪Ⅱ深夜３．０</t>
  </si>
  <si>
    <t>重訪Ⅱ深夜２．５・２人・同行</t>
  </si>
  <si>
    <t>重訪Ⅱ深夜２．５・同行</t>
  </si>
  <si>
    <t>重訪Ⅱ深夜２．５・２人</t>
  </si>
  <si>
    <t>重訪Ⅱ深夜２．５</t>
  </si>
  <si>
    <t>重訪Ⅱ深夜２．０・２人・同行</t>
  </si>
  <si>
    <t>重訪Ⅱ深夜２．０・同行</t>
  </si>
  <si>
    <t>重訪Ⅱ深夜２．０・２人</t>
  </si>
  <si>
    <t>重訪Ⅱ深夜２．０</t>
  </si>
  <si>
    <t>重訪Ⅱ深夜１．５・２人・同行</t>
  </si>
  <si>
    <t>重訪Ⅱ深夜１．５・同行</t>
  </si>
  <si>
    <t>重訪Ⅱ深夜１．５・２人</t>
  </si>
  <si>
    <t>重訪Ⅱ深夜１．５</t>
  </si>
  <si>
    <t>重訪Ⅱ深夜１．０・２人・同行</t>
  </si>
  <si>
    <t>重訪Ⅱ深夜１．０・同行</t>
  </si>
  <si>
    <t>重訪Ⅱ深夜１．０・２人</t>
  </si>
  <si>
    <t>重訪Ⅱ深夜１．０</t>
  </si>
  <si>
    <t>重訪Ⅰ深夜２４．０・２人・同行</t>
  </si>
  <si>
    <t>重訪Ⅰ深夜２４．０・同行</t>
  </si>
  <si>
    <t>重訪Ⅰ深夜２４．０・２人</t>
  </si>
  <si>
    <t>重訪Ⅰ深夜２４．０</t>
  </si>
  <si>
    <t>重訪Ⅰ深夜２０．０・２人・同行</t>
  </si>
  <si>
    <t>重訪Ⅰ深夜２０．０・同行</t>
  </si>
  <si>
    <t>重訪Ⅰ深夜２０．０・２人</t>
  </si>
  <si>
    <t>重訪Ⅰ深夜２０．０</t>
  </si>
  <si>
    <t>重訪Ⅰ深夜１６．０・２人・同行</t>
  </si>
  <si>
    <t>重訪Ⅰ深夜１６．０・同行</t>
  </si>
  <si>
    <t>重訪Ⅰ深夜１６．０・２人</t>
  </si>
  <si>
    <t>重訪Ⅰ深夜１６．０</t>
  </si>
  <si>
    <t>重訪Ⅰ深夜１２．０・２人・同行</t>
  </si>
  <si>
    <t>重訪Ⅰ深夜１２．０・同行</t>
  </si>
  <si>
    <t>重訪Ⅰ深夜１２．０・２人</t>
  </si>
  <si>
    <t>重訪Ⅰ深夜１２．０</t>
  </si>
  <si>
    <t>重訪Ⅰ深夜８．０・２人・同行</t>
  </si>
  <si>
    <t>重訪Ⅰ深夜８．０・同行</t>
  </si>
  <si>
    <t>重訪Ⅰ深夜８．０・２人</t>
  </si>
  <si>
    <t>重訪Ⅰ深夜８．０</t>
  </si>
  <si>
    <t>重訪Ⅰ深夜４．０・２人・同行</t>
  </si>
  <si>
    <t>重訪Ⅰ深夜４．０・同行</t>
  </si>
  <si>
    <t>重訪Ⅰ深夜４．０・２人</t>
  </si>
  <si>
    <t>重訪Ⅰ深夜４．０</t>
  </si>
  <si>
    <t>重訪Ⅰ深夜３．５・２人・同行</t>
  </si>
  <si>
    <t>重訪Ⅰ深夜３．５・同行</t>
  </si>
  <si>
    <t>重訪Ⅰ深夜３．５・２人</t>
  </si>
  <si>
    <t>重訪Ⅰ深夜３．５</t>
  </si>
  <si>
    <t>重訪Ⅰ深夜３．０・２人・同行</t>
  </si>
  <si>
    <t>重訪Ⅰ深夜３．０・同行</t>
  </si>
  <si>
    <t>重訪Ⅰ深夜３．０・２人</t>
  </si>
  <si>
    <t>重訪Ⅰ深夜３．０</t>
  </si>
  <si>
    <t>重訪Ⅰ深夜２．５・２人・同行</t>
  </si>
  <si>
    <t>重訪Ⅰ深夜２．５・同行</t>
  </si>
  <si>
    <t>重訪Ⅰ深夜２．５・２人</t>
  </si>
  <si>
    <t>重訪Ⅰ深夜２．５</t>
  </si>
  <si>
    <t>重訪Ⅰ深夜２．０・２人・同行</t>
  </si>
  <si>
    <t>重訪Ⅰ深夜２．０・同行</t>
  </si>
  <si>
    <t>重訪Ⅰ深夜２．０・２人</t>
  </si>
  <si>
    <t>重訪Ⅰ深夜２．０</t>
  </si>
  <si>
    <t>重訪Ⅰ深夜１．５・２人・同行</t>
  </si>
  <si>
    <t>重訪Ⅰ深夜１．５・同行</t>
  </si>
  <si>
    <t>重訪Ⅰ深夜１．５・２人</t>
  </si>
  <si>
    <t>重訪Ⅰ深夜１．５</t>
  </si>
  <si>
    <t>重訪Ⅰ深夜１．０・２人・同行</t>
  </si>
  <si>
    <t>重訪Ⅰ深夜１．０・同行</t>
  </si>
  <si>
    <t>重訪Ⅰ深夜１．０・２人</t>
  </si>
  <si>
    <t>重訪Ⅰ深夜１．０</t>
  </si>
  <si>
    <t>イ　ロ以外に利用した場合（深夜のみ）</t>
  </si>
  <si>
    <t>重訪Ⅲ入院等日中２４．０・２人・同行・９０日減</t>
  </si>
  <si>
    <t>×</t>
    <phoneticPr fontId="1"/>
  </si>
  <si>
    <t>重訪Ⅲ入院等日中２４．０・同行・９０日減</t>
  </si>
  <si>
    <t>重訪Ⅲ入院等日中２４．０・２人・９０日減</t>
  </si>
  <si>
    <t>90日以上利用減算</t>
    <phoneticPr fontId="1"/>
  </si>
  <si>
    <t>重訪Ⅲ入院等日中２４．０・９０日減</t>
  </si>
  <si>
    <t>重訪Ⅲ入院等日中２４．０・２人・同行</t>
  </si>
  <si>
    <t>重訪Ⅲ入院等日中２４．０・同行</t>
  </si>
  <si>
    <t>重訪Ⅲ入院等日中２４．０・２人</t>
  </si>
  <si>
    <t>(12) ２０時間以上２４時間未満（３０分あたり）</t>
    <phoneticPr fontId="1"/>
  </si>
  <si>
    <t>重訪Ⅲ入院等日中２４．０</t>
  </si>
  <si>
    <t>重訪Ⅲ入院等日中２０．０・２人・同行・９０日減</t>
  </si>
  <si>
    <t>重訪Ⅲ入院等日中２０．０・同行・９０日減</t>
  </si>
  <si>
    <t>重訪Ⅲ入院等日中２０．０・２人・９０日減</t>
  </si>
  <si>
    <t>90日以上利用減算</t>
    <phoneticPr fontId="1"/>
  </si>
  <si>
    <t>重訪Ⅲ入院等日中２０．０・９０日減</t>
  </si>
  <si>
    <t>重訪Ⅲ入院等日中２０．０・２人・同行</t>
  </si>
  <si>
    <t>重訪Ⅲ入院等日中２０．０・同行</t>
  </si>
  <si>
    <t>重訪Ⅲ入院等日中２０．０・２人</t>
  </si>
  <si>
    <t>(11) １６時間以上２０時間未満（３０分あたり）</t>
    <phoneticPr fontId="1"/>
  </si>
  <si>
    <t>重訪Ⅲ入院等日中２０．０</t>
  </si>
  <si>
    <t>重訪Ⅲ入院等日中１６．０・２人・同行・９０日減</t>
  </si>
  <si>
    <t>重訪Ⅲ入院等日中１６．０・同行・９０日減</t>
  </si>
  <si>
    <t>重訪Ⅲ入院等日中１６．０・２人・９０日減</t>
  </si>
  <si>
    <t>重訪Ⅲ入院等日中１６．０・９０日減</t>
  </si>
  <si>
    <t>重訪Ⅲ入院等日中１６．０・２人・同行</t>
  </si>
  <si>
    <t>重訪Ⅲ入院等日中１６．０・同行</t>
  </si>
  <si>
    <t>重訪Ⅲ入院等日中１６．０・２人</t>
  </si>
  <si>
    <t>(10) １２時間以上１６時間未満（３０分あたり）</t>
    <phoneticPr fontId="1"/>
  </si>
  <si>
    <t>重訪Ⅲ入院等日中１６．０</t>
  </si>
  <si>
    <t>重訪Ⅲ入院等日中１２．０・２人・同行・９０日減</t>
  </si>
  <si>
    <t>重訪Ⅲ入院等日中１２．０・同行・９０日減</t>
  </si>
  <si>
    <t>重訪Ⅲ入院等日中１２．０・２人・９０日減</t>
  </si>
  <si>
    <t>重訪Ⅲ入院等日中１２．０・９０日減</t>
  </si>
  <si>
    <t>重訪Ⅲ入院等日中１２．０・２人・同行</t>
  </si>
  <si>
    <t>重訪Ⅲ入院等日中１２．０・同行</t>
  </si>
  <si>
    <t>重訪Ⅲ入院等日中１２．０・２人</t>
  </si>
  <si>
    <t>(9) ８時間以上１２時間未満（３０分あたり）</t>
    <phoneticPr fontId="1"/>
  </si>
  <si>
    <t>重訪Ⅲ入院等日中１２．０</t>
  </si>
  <si>
    <t>重訪Ⅲ入院等日中８．０・２人・同行・９０日減</t>
  </si>
  <si>
    <t>重訪Ⅲ入院等日中８．０・同行・９０日減</t>
  </si>
  <si>
    <t>重訪Ⅲ入院等日中８．０・２人・９０日減</t>
  </si>
  <si>
    <t>重訪Ⅲ入院等日中８．０・９０日減</t>
  </si>
  <si>
    <t>重訪Ⅲ入院等日中８．０・２人・同行</t>
  </si>
  <si>
    <t>重訪Ⅲ入院等日中８．０・同行</t>
  </si>
  <si>
    <t>重訪Ⅲ入院等日中８．０・２人</t>
  </si>
  <si>
    <t>(8) ４時間以上８時間未満（３０分あたり）</t>
    <phoneticPr fontId="1"/>
  </si>
  <si>
    <t>重訪Ⅲ入院等日中８．０</t>
  </si>
  <si>
    <t>重訪Ⅲ入院等日中４．０・２人・同行・９０日減</t>
  </si>
  <si>
    <t>重訪Ⅲ入院等日中４．０・同行・９０日減</t>
  </si>
  <si>
    <t>重訪Ⅲ入院等日中４．０・２人・９０日減</t>
  </si>
  <si>
    <t>重訪Ⅲ入院等日中４．０・９０日減</t>
  </si>
  <si>
    <t>重訪Ⅲ入院等日中４．０・２人・同行</t>
  </si>
  <si>
    <t>重訪Ⅲ入院等日中４．０・同行</t>
  </si>
  <si>
    <t>重訪Ⅲ入院等日中４．０・２人</t>
  </si>
  <si>
    <t>(7) ３時間３０分以上４時間未満</t>
    <phoneticPr fontId="1"/>
  </si>
  <si>
    <t>重訪Ⅲ入院等日中４．０</t>
  </si>
  <si>
    <t>重訪Ⅲ入院等日中３．５・２人・同行・９０日減</t>
  </si>
  <si>
    <t>重訪Ⅲ入院等日中３．５・同行・９０日減</t>
  </si>
  <si>
    <t>重訪Ⅲ入院等日中３．５・２人・９０日減</t>
  </si>
  <si>
    <t>重訪Ⅲ入院等日中３．５・９０日減</t>
  </si>
  <si>
    <t>重訪Ⅲ入院等日中３．５・２人・同行</t>
  </si>
  <si>
    <t>重訪Ⅲ入院等日中３．５・同行</t>
  </si>
  <si>
    <t>重訪Ⅲ入院等日中３．５・２人</t>
  </si>
  <si>
    <t>(6) ３時間以上３時間３０分未満</t>
    <phoneticPr fontId="1"/>
  </si>
  <si>
    <t>重訪Ⅲ入院等日中３．５</t>
  </si>
  <si>
    <t>重訪Ⅲ入院等日中３．０・２人・同行・９０日減</t>
  </si>
  <si>
    <t>重訪Ⅲ入院等日中３．０・同行・９０日減</t>
  </si>
  <si>
    <t>重訪Ⅲ入院等日中３．０・２人・９０日減</t>
  </si>
  <si>
    <t>重訪Ⅲ入院等日中３．０・９０日減</t>
  </si>
  <si>
    <t>重訪Ⅲ入院等日中３．０・２人・同行</t>
  </si>
  <si>
    <t>重訪Ⅲ入院等日中３．０・同行</t>
  </si>
  <si>
    <t>重訪Ⅲ入院等日中３．０・２人</t>
  </si>
  <si>
    <t>(5) ２時間３０分以上３時間未満</t>
    <phoneticPr fontId="1"/>
  </si>
  <si>
    <t>重訪Ⅲ入院等日中３．０</t>
  </si>
  <si>
    <t>重訪Ⅲ入院等日中２．５・２人・同行・９０日減</t>
  </si>
  <si>
    <t>重訪Ⅲ入院等日中２．５・同行・９０日減</t>
  </si>
  <si>
    <t>重訪Ⅲ入院等日中２．５・２人・９０日減</t>
  </si>
  <si>
    <t>重訪Ⅲ入院等日中２．５・９０日減</t>
  </si>
  <si>
    <t>重訪Ⅲ入院等日中２．５・２人・同行</t>
  </si>
  <si>
    <t>重訪Ⅲ入院等日中２．５・同行</t>
  </si>
  <si>
    <t>重訪Ⅲ入院等日中２．５・２人</t>
  </si>
  <si>
    <t>(4) ２時間以上２時間３０分未満</t>
    <phoneticPr fontId="1"/>
  </si>
  <si>
    <t>重訪Ⅲ入院等日中２．５</t>
  </si>
  <si>
    <t>重訪Ⅲ入院等日中２．０・２人・同行・９０日減</t>
  </si>
  <si>
    <t>重訪Ⅲ入院等日中２．０・同行・９０日減</t>
  </si>
  <si>
    <t>重訪Ⅲ入院等日中２．０・２人・９０日減</t>
  </si>
  <si>
    <t>重訪Ⅲ入院等日中２．０・９０日減</t>
  </si>
  <si>
    <t>重訪Ⅲ入院等日中２．０・２人・同行</t>
  </si>
  <si>
    <t>重訪Ⅲ入院等日中２．０・同行</t>
  </si>
  <si>
    <t>重訪Ⅲ入院等日中２．０・２人</t>
  </si>
  <si>
    <t>(3) １時間３０分以上２時間未満</t>
    <phoneticPr fontId="1"/>
  </si>
  <si>
    <t>重訪Ⅲ入院等日中２．０</t>
  </si>
  <si>
    <t>重訪Ⅲ入院等日中１．５・２人・同行・９０日減</t>
  </si>
  <si>
    <t>重訪Ⅲ入院等日中１．５・同行・９０日減</t>
  </si>
  <si>
    <t>重訪Ⅲ入院等日中１．５・２人・９０日減</t>
  </si>
  <si>
    <t>重訪Ⅲ入院等日中１．５・９０日減</t>
  </si>
  <si>
    <t>重訪Ⅲ入院等日中１．５・２人・同行</t>
  </si>
  <si>
    <t>重訪Ⅲ入院等日中１．５・同行</t>
  </si>
  <si>
    <t>重訪Ⅲ入院等日中１．５・２人</t>
  </si>
  <si>
    <t>重訪Ⅲ入院等日中１．５</t>
  </si>
  <si>
    <t>重訪Ⅲ入院等日中１．０・２人・同行・９０日減</t>
  </si>
  <si>
    <t>重訪Ⅲ入院等日中１．０・同行・９０日減</t>
  </si>
  <si>
    <t>重訪Ⅲ入院等日中１．０・２人・９０日減</t>
  </si>
  <si>
    <t>90日以上利用減算</t>
    <phoneticPr fontId="1"/>
  </si>
  <si>
    <t>重訪Ⅲ入院等日中１．０・９０日減</t>
  </si>
  <si>
    <t>重訪Ⅲ入院等日中１．０・２人・同行</t>
  </si>
  <si>
    <t>熟練従業者が同行して</t>
    <phoneticPr fontId="1"/>
  </si>
  <si>
    <t>重訪Ⅲ入院等日中１．０・同行</t>
  </si>
  <si>
    <t>重訪Ⅲ入院等日中１．０・２人</t>
  </si>
  <si>
    <t>重訪Ⅲ入院等日中１．０</t>
  </si>
  <si>
    <t>重訪Ⅱ入院等日中２４．０・２人・同行・９０日減</t>
  </si>
  <si>
    <t>重訪Ⅱ入院等日中２４．０・同行・９０日減</t>
  </si>
  <si>
    <t>重訪Ⅱ入院等日中２４．０・２人・９０日減</t>
  </si>
  <si>
    <t>重訪Ⅱ入院等日中２４．０・９０日減</t>
  </si>
  <si>
    <t>支援を行う場合</t>
    <phoneticPr fontId="1"/>
  </si>
  <si>
    <t>重訪Ⅱ入院等日中２４．０・２人・同行</t>
  </si>
  <si>
    <t>熟練従業者が同行して</t>
    <phoneticPr fontId="1"/>
  </si>
  <si>
    <t>重訪Ⅱ入院等日中２４．０・同行</t>
  </si>
  <si>
    <t>×</t>
    <phoneticPr fontId="11"/>
  </si>
  <si>
    <t>重訪Ⅱ入院等日中２４．０・２人</t>
  </si>
  <si>
    <t>重訪Ⅱ入院等日中２４．０</t>
  </si>
  <si>
    <t>重訪Ⅱ入院等日中２０．０・２人・同行・９０日減</t>
  </si>
  <si>
    <t>重訪Ⅱ入院等日中２０．０・同行・９０日減</t>
  </si>
  <si>
    <t>重訪Ⅱ入院等日中２０．０・２人・９０日減</t>
  </si>
  <si>
    <t>重訪Ⅱ入院等日中２０．０・９０日減</t>
  </si>
  <si>
    <t>重訪Ⅱ入院等日中２０．０・２人・同行</t>
  </si>
  <si>
    <t>重訪Ⅱ入院等日中２０．０・同行</t>
  </si>
  <si>
    <t>重訪Ⅱ入院等日中２０．０・２人</t>
  </si>
  <si>
    <t>重訪Ⅱ入院等日中２０．０</t>
  </si>
  <si>
    <t>重訪Ⅱ入院等日中１６．０・２人・同行・９０日減</t>
  </si>
  <si>
    <t>重訪Ⅱ入院等日中１６．０・同行・９０日減</t>
  </si>
  <si>
    <t>重訪Ⅱ入院等日中１６．０・２人・９０日減</t>
  </si>
  <si>
    <t>重訪Ⅱ入院等日中１６．０・９０日減</t>
  </si>
  <si>
    <t>重訪Ⅱ入院等日中１６．０・２人・同行</t>
  </si>
  <si>
    <t>重訪Ⅱ入院等日中１６．０・同行</t>
  </si>
  <si>
    <t>重訪Ⅱ入院等日中１６．０・２人</t>
  </si>
  <si>
    <t>重訪Ⅱ入院等日中１６．０</t>
  </si>
  <si>
    <t>重訪Ⅱ入院等日中１２．０・２人・同行・９０日減</t>
  </si>
  <si>
    <t>重訪Ⅱ入院等日中１２．０・同行・９０日減</t>
  </si>
  <si>
    <t>重訪Ⅱ入院等日中１２．０・２人・９０日減</t>
  </si>
  <si>
    <t>重訪Ⅱ入院等日中１２．０・９０日減</t>
  </si>
  <si>
    <t>重訪Ⅱ入院等日中１２．０・２人・同行</t>
  </si>
  <si>
    <t>重訪Ⅱ入院等日中１２．０・同行</t>
  </si>
  <si>
    <t>重訪Ⅱ入院等日中１２．０・２人</t>
  </si>
  <si>
    <t>重訪Ⅱ入院等日中１２．０</t>
  </si>
  <si>
    <t>重訪Ⅱ入院等日中８．０・２人・同行・９０日減</t>
  </si>
  <si>
    <t>重訪Ⅱ入院等日中８．０・同行・９０日減</t>
  </si>
  <si>
    <t>重訪Ⅱ入院等日中８．０・２人・９０日減</t>
  </si>
  <si>
    <t>重訪Ⅱ入院等日中８．０・９０日減</t>
  </si>
  <si>
    <t>重訪Ⅱ入院等日中８．０・２人・同行</t>
  </si>
  <si>
    <t>重訪Ⅱ入院等日中８．０・同行</t>
  </si>
  <si>
    <t>重訪Ⅱ入院等日中８．０・２人</t>
  </si>
  <si>
    <t>重訪Ⅱ入院等日中８．０</t>
  </si>
  <si>
    <t>重訪Ⅱ入院等日中４．０・２人・同行・９０日減</t>
  </si>
  <si>
    <t>重訪Ⅱ入院等日中４．０・同行・９０日減</t>
  </si>
  <si>
    <t>重訪Ⅱ入院等日中４．０・２人・９０日減</t>
  </si>
  <si>
    <t>重訪Ⅱ入院等日中４．０・９０日減</t>
  </si>
  <si>
    <t>重訪Ⅱ入院等日中４．０・２人・同行</t>
  </si>
  <si>
    <t>重訪Ⅱ入院等日中４．０・同行</t>
  </si>
  <si>
    <t>重訪Ⅱ入院等日中４．０・２人</t>
  </si>
  <si>
    <t>重訪Ⅱ入院等日中４．０</t>
  </si>
  <si>
    <t>重訪Ⅱ入院等日中３．５・２人・同行・９０日減</t>
  </si>
  <si>
    <t>重訪Ⅱ入院等日中３．５・同行・９０日減</t>
  </si>
  <si>
    <t>重訪Ⅱ入院等日中３．５・２人・９０日減</t>
  </si>
  <si>
    <t>重訪Ⅱ入院等日中３．５・９０日減</t>
  </si>
  <si>
    <t>重訪Ⅱ入院等日中３．５・２人・同行</t>
  </si>
  <si>
    <t>重訪Ⅱ入院等日中３．５・同行</t>
  </si>
  <si>
    <t>重訪Ⅱ入院等日中３．５・２人</t>
  </si>
  <si>
    <t>重訪Ⅱ入院等日中３．５</t>
  </si>
  <si>
    <t>重訪Ⅱ入院等日中３．０・２人・同行・９０日減</t>
  </si>
  <si>
    <t>重訪Ⅱ入院等日中３．０・同行・９０日減</t>
  </si>
  <si>
    <t>重訪Ⅱ入院等日中３．０・２人・９０日減</t>
  </si>
  <si>
    <t>重訪Ⅱ入院等日中３．０・９０日減</t>
  </si>
  <si>
    <t>支援を行う場合</t>
    <phoneticPr fontId="1"/>
  </si>
  <si>
    <t>重訪Ⅱ入院等日中３．０・２人・同行</t>
  </si>
  <si>
    <t>熟練従業者が同行して</t>
    <phoneticPr fontId="1"/>
  </si>
  <si>
    <t>重訪Ⅱ入院等日中３．０・同行</t>
  </si>
  <si>
    <t>重訪Ⅱ入院等日中３．０・２人</t>
  </si>
  <si>
    <t>重訪Ⅱ入院等日中３．０</t>
  </si>
  <si>
    <t>重訪Ⅱ入院等日中２．５・２人・同行・９０日減</t>
  </si>
  <si>
    <t>重訪Ⅱ入院等日中２．５・同行・９０日減</t>
  </si>
  <si>
    <t>重訪Ⅱ入院等日中２．５・２人・９０日減</t>
  </si>
  <si>
    <t>重訪Ⅱ入院等日中２．５・９０日減</t>
  </si>
  <si>
    <t>重訪Ⅱ入院等日中２．５・２人・同行</t>
  </si>
  <si>
    <t>重訪Ⅱ入院等日中２．５・同行</t>
  </si>
  <si>
    <t>重訪Ⅱ入院等日中２．５・２人</t>
  </si>
  <si>
    <t>重訪Ⅱ入院等日中２．５</t>
  </si>
  <si>
    <t>重訪Ⅱ入院等日中２．０・２人・同行・９０日減</t>
  </si>
  <si>
    <t>重訪Ⅱ入院等日中２．０・同行・９０日減</t>
  </si>
  <si>
    <t>重訪Ⅱ入院等日中２．０・２人・９０日減</t>
  </si>
  <si>
    <t>重訪Ⅱ入院等日中２．０・９０日減</t>
  </si>
  <si>
    <t>重訪Ⅱ入院等日中２．０・２人・同行</t>
  </si>
  <si>
    <t>重訪Ⅱ入院等日中２．０・同行</t>
  </si>
  <si>
    <t>重訪Ⅱ入院等日中２．０・２人</t>
  </si>
  <si>
    <t>(3) １時間３０分以上２時間未満</t>
    <phoneticPr fontId="1"/>
  </si>
  <si>
    <t>重訪Ⅱ入院等日中２．０</t>
  </si>
  <si>
    <t>重訪Ⅱ入院等日中１．５・２人・同行・９０日減</t>
  </si>
  <si>
    <t>重訪Ⅱ入院等日中１．５・同行・９０日減</t>
  </si>
  <si>
    <t>重訪Ⅱ入院等日中１．５・２人・９０日減</t>
  </si>
  <si>
    <t>重訪Ⅱ入院等日中１．５・９０日減</t>
  </si>
  <si>
    <t>重訪Ⅱ入院等日中１．５・２人・同行</t>
  </si>
  <si>
    <t>重訪Ⅱ入院等日中１．５・同行</t>
  </si>
  <si>
    <t>重訪Ⅱ入院等日中１．５・２人</t>
  </si>
  <si>
    <t>重訪Ⅱ入院等日中１．５</t>
  </si>
  <si>
    <t>重訪Ⅱ入院等日中１．０・２人・同行・９０日減</t>
  </si>
  <si>
    <t>重訪Ⅱ入院等日中１．０・同行・９０日減</t>
  </si>
  <si>
    <t>重訪Ⅱ入院等日中１．０・２人・９０日減</t>
  </si>
  <si>
    <t>重訪Ⅱ入院等日中１．０・９０日減</t>
  </si>
  <si>
    <t>重訪Ⅱ入院等日中１．０・２人・同行</t>
  </si>
  <si>
    <t>重訪Ⅱ入院等日中１．０・同行</t>
  </si>
  <si>
    <t>重訪Ⅱ入院等日中１．０・２人</t>
  </si>
  <si>
    <t>重訪Ⅱ入院等日中１．０</t>
  </si>
  <si>
    <t>重訪Ⅰ入院等日中２４．０・２人・同行・９０日減</t>
  </si>
  <si>
    <t>重訪Ⅰ入院等日中２４．０・同行・９０日減</t>
  </si>
  <si>
    <t>重訪Ⅰ入院等日中２４．０・２人・９０日減</t>
  </si>
  <si>
    <t>重訪Ⅰ入院等日中２４．０・９０日減</t>
  </si>
  <si>
    <t>重訪Ⅰ入院等日中２４．０・２人・同行</t>
  </si>
  <si>
    <t>重訪Ⅰ入院等日中２４．０・同行</t>
  </si>
  <si>
    <t>重訪Ⅰ入院等日中２４．０・２人</t>
  </si>
  <si>
    <t>重訪Ⅰ入院等日中２４．０</t>
  </si>
  <si>
    <t>重訪Ⅰ入院等日中２０．０・２人・同行・９０日減</t>
  </si>
  <si>
    <t>重訪Ⅰ入院等日中２０．０・同行・９０日減</t>
  </si>
  <si>
    <t>重訪Ⅰ入院等日中２０．０・２人・９０日減</t>
  </si>
  <si>
    <t>重訪Ⅰ入院等日中２０．０・９０日減</t>
  </si>
  <si>
    <t>重訪Ⅰ入院等日中２０．０・２人・同行</t>
  </si>
  <si>
    <t>重訪Ⅰ入院等日中２０．０・同行</t>
  </si>
  <si>
    <t>重訪Ⅰ入院等日中２０．０・２人</t>
  </si>
  <si>
    <t>重訪Ⅰ入院等日中２０．０</t>
  </si>
  <si>
    <t>重訪Ⅰ入院等日中１６．０・２人・同行・９０日減</t>
  </si>
  <si>
    <t>×</t>
    <phoneticPr fontId="1"/>
  </si>
  <si>
    <t>重訪Ⅰ入院等日中１６．０・同行・９０日減</t>
  </si>
  <si>
    <t>重訪Ⅰ入院等日中１６．０・２人・９０日減</t>
  </si>
  <si>
    <t>90日以上利用減算</t>
    <phoneticPr fontId="1"/>
  </si>
  <si>
    <t>重訪Ⅰ入院等日中１６．０・９０日減</t>
  </si>
  <si>
    <t>支援を行う場合</t>
    <phoneticPr fontId="1"/>
  </si>
  <si>
    <t>重訪Ⅰ入院等日中１６．０・２人・同行</t>
  </si>
  <si>
    <t>重訪Ⅰ入院等日中１６．０・同行</t>
  </si>
  <si>
    <t>重訪Ⅰ入院等日中１６．０・２人</t>
  </si>
  <si>
    <t>重訪Ⅰ入院等日中１６．０</t>
  </si>
  <si>
    <t>重訪Ⅰ入院等日中１２．０・２人・同行・９０日減</t>
  </si>
  <si>
    <t>重訪Ⅰ入院等日中１２．０・同行・９０日減</t>
  </si>
  <si>
    <t>重訪Ⅰ入院等日中１２．０・２人・９０日減</t>
  </si>
  <si>
    <t>重訪Ⅰ入院等日中１２．０・９０日減</t>
  </si>
  <si>
    <t>重訪Ⅰ入院等日中１２．０・２人・同行</t>
  </si>
  <si>
    <t>重訪Ⅰ入院等日中１２．０・同行</t>
  </si>
  <si>
    <t>重訪Ⅰ入院等日中１２．０・２人</t>
  </si>
  <si>
    <t>重訪Ⅰ入院等日中１２．０</t>
  </si>
  <si>
    <t>重訪Ⅰ入院等日中８．０・２人・同行・９０日減</t>
  </si>
  <si>
    <t>重訪Ⅰ入院等日中８．０・同行・９０日減</t>
  </si>
  <si>
    <t>重訪Ⅰ入院等日中８．０・２人・９０日減</t>
  </si>
  <si>
    <t>90日以上利用減算</t>
    <phoneticPr fontId="1"/>
  </si>
  <si>
    <t>重訪Ⅰ入院等日中８．０・９０日減</t>
  </si>
  <si>
    <t>重訪Ⅰ入院等日中８．０・２人・同行</t>
  </si>
  <si>
    <t>重訪Ⅰ入院等日中８．０・同行</t>
  </si>
  <si>
    <t>重訪Ⅰ入院等日中８．０・２人</t>
  </si>
  <si>
    <t>重訪Ⅰ入院等日中８．０</t>
  </si>
  <si>
    <t>重訪Ⅰ入院等日中４．０・２人・同行・９０日減</t>
  </si>
  <si>
    <t>重訪Ⅰ入院等日中４．０・同行・９０日減</t>
  </si>
  <si>
    <t>重訪Ⅰ入院等日中４．０・２人・９０日減</t>
  </si>
  <si>
    <t>90日以上利用減算</t>
    <phoneticPr fontId="1"/>
  </si>
  <si>
    <t>重訪Ⅰ入院等日中４．０・９０日減</t>
  </si>
  <si>
    <t>重訪Ⅰ入院等日中４．０・２人・同行</t>
  </si>
  <si>
    <t>重訪Ⅰ入院等日中４．０・同行</t>
  </si>
  <si>
    <t>重訪Ⅰ入院等日中４．０・２人</t>
  </si>
  <si>
    <t>重訪Ⅰ入院等日中４．０</t>
  </si>
  <si>
    <t>重訪Ⅰ入院等日中３．５・２人・同行・９０日減</t>
  </si>
  <si>
    <t>重訪Ⅰ入院等日中３．５・同行・９０日減</t>
  </si>
  <si>
    <t>重訪Ⅰ入院等日中３．５・２人・９０日減</t>
  </si>
  <si>
    <t>重訪Ⅰ入院等日中３．５・９０日減</t>
  </si>
  <si>
    <t>重訪Ⅰ入院等日中３．５・２人・同行</t>
  </si>
  <si>
    <t>重訪Ⅰ入院等日中３．５・同行</t>
  </si>
  <si>
    <t>重訪Ⅰ入院等日中３．５・２人</t>
  </si>
  <si>
    <t>重訪Ⅰ入院等日中３．５</t>
  </si>
  <si>
    <t>重訪Ⅰ入院等日中３．０・２人・同行・９０日減</t>
  </si>
  <si>
    <t>重訪Ⅰ入院等日中３．０・同行・９０日減</t>
  </si>
  <si>
    <t>重訪Ⅰ入院等日中３．０・２人・９０日減</t>
  </si>
  <si>
    <t>重訪Ⅰ入院等日中３．０・９０日減</t>
  </si>
  <si>
    <t>重訪Ⅰ入院等日中３．０・２人・同行</t>
  </si>
  <si>
    <t>重訪Ⅰ入院等日中３．０・同行</t>
  </si>
  <si>
    <t>重訪Ⅰ入院等日中３．０・２人</t>
  </si>
  <si>
    <t>重訪Ⅰ入院等日中３．０</t>
  </si>
  <si>
    <t>重訪Ⅰ入院等日中２．５・２人・同行・９０日減</t>
  </si>
  <si>
    <t>重訪Ⅰ入院等日中２．５・同行・９０日減</t>
  </si>
  <si>
    <t>重訪Ⅰ入院等日中２．５・２人・９０日減</t>
  </si>
  <si>
    <t>重訪Ⅰ入院等日中２．５・９０日減</t>
  </si>
  <si>
    <t>重訪Ⅰ入院等日中２．５・２人・同行</t>
  </si>
  <si>
    <t>重訪Ⅰ入院等日中２．５・同行</t>
  </si>
  <si>
    <t>重訪Ⅰ入院等日中２．５・２人</t>
  </si>
  <si>
    <t>重訪Ⅰ入院等日中２．５</t>
  </si>
  <si>
    <t>重訪Ⅰ入院等日中２．０・２人・同行・９０日減</t>
  </si>
  <si>
    <t>重訪Ⅰ入院等日中２．０・同行・９０日減</t>
  </si>
  <si>
    <t>重訪Ⅰ入院等日中２．０・２人・９０日減</t>
  </si>
  <si>
    <t>重訪Ⅰ入院等日中２．０・９０日減</t>
  </si>
  <si>
    <t>重訪Ⅰ入院等日中２．０・２人・同行</t>
  </si>
  <si>
    <t>重訪Ⅰ入院等日中２．０・同行</t>
  </si>
  <si>
    <t>重訪Ⅰ入院等日中２．０・２人</t>
  </si>
  <si>
    <t>重訪Ⅰ入院等日中２．０</t>
  </si>
  <si>
    <t>重訪Ⅰ入院等日中１．５・２人・同行・９０日減</t>
  </si>
  <si>
    <t>重訪Ⅰ入院等日中１．５・同行・９０日減</t>
  </si>
  <si>
    <t>重訪Ⅰ入院等日中１．５・２人・９０日減</t>
  </si>
  <si>
    <t>重訪Ⅰ入院等日中１．５・９０日減</t>
  </si>
  <si>
    <t>重訪Ⅰ入院等日中１．５・２人・同行</t>
  </si>
  <si>
    <t>重訪Ⅰ入院等日中１．５・同行</t>
  </si>
  <si>
    <t>重訪Ⅰ入院等日中１．５・２人</t>
  </si>
  <si>
    <t>重訪Ⅰ入院等日中１．５</t>
  </si>
  <si>
    <t>重訪Ⅰ入院等日中１．０・２人・同行・９０日減</t>
  </si>
  <si>
    <t>重訪Ⅰ入院等日中１．０・同行・９０日減</t>
  </si>
  <si>
    <t>重訪Ⅰ入院等日中１．０・２人・９０日減</t>
  </si>
  <si>
    <t>重訪Ⅰ入院等日中１．０・９０日減</t>
  </si>
  <si>
    <t>重訪Ⅰ入院等日中１．０・２人・同行</t>
  </si>
  <si>
    <t>重訪Ⅰ入院等日中１．０・同行</t>
  </si>
  <si>
    <t>重訪Ⅰ入院等日中１．０・２人</t>
  </si>
  <si>
    <t>重訪Ⅰ入院等日中１．０</t>
  </si>
  <si>
    <t>ロ　病院等に入院又は入所中に利用した場合（日中のみ）</t>
  </si>
  <si>
    <t>重訪Ⅲ入院等早朝２４．０・２人・同行・９０日減</t>
  </si>
  <si>
    <t>重訪Ⅲ入院等早朝２４．０・同行・９０日減</t>
  </si>
  <si>
    <t>重訪Ⅲ入院等早朝２４．０・２人・９０日減</t>
  </si>
  <si>
    <t>重訪Ⅲ入院等早朝２４．０・９０日減</t>
  </si>
  <si>
    <t>重訪Ⅲ入院等早朝２４．０・２人・同行</t>
  </si>
  <si>
    <t>重訪Ⅲ入院等早朝２４．０・同行</t>
  </si>
  <si>
    <t>重訪Ⅲ入院等早朝２４．０・２人</t>
  </si>
  <si>
    <t>重訪Ⅲ入院等早朝２４．０</t>
  </si>
  <si>
    <t>重訪Ⅲ入院等早朝２０．０・２人・同行・９０日減</t>
  </si>
  <si>
    <t>重訪Ⅲ入院等早朝２０．０・同行・９０日減</t>
  </si>
  <si>
    <t>重訪Ⅲ入院等早朝２０．０・２人・９０日減</t>
  </si>
  <si>
    <t>重訪Ⅲ入院等早朝２０．０・９０日減</t>
  </si>
  <si>
    <t>重訪Ⅲ入院等早朝２０．０・２人・同行</t>
  </si>
  <si>
    <t>重訪Ⅲ入院等早朝２０．０・同行</t>
  </si>
  <si>
    <t>重訪Ⅲ入院等早朝２０．０・２人</t>
  </si>
  <si>
    <t>早朝の場合</t>
    <phoneticPr fontId="1"/>
  </si>
  <si>
    <t>重訪Ⅲ入院等早朝２０．０</t>
  </si>
  <si>
    <t>重訪Ⅲ入院等早朝１６．０・２人・同行・９０日減</t>
  </si>
  <si>
    <t>重訪Ⅲ入院等早朝１６．０・同行・９０日減</t>
  </si>
  <si>
    <t>重訪Ⅲ入院等早朝１６．０・２人・９０日減</t>
  </si>
  <si>
    <t>90日以上利用減算</t>
    <phoneticPr fontId="1"/>
  </si>
  <si>
    <t>重訪Ⅲ入院等早朝１６．０・９０日減</t>
  </si>
  <si>
    <t>支援を行う場合</t>
    <phoneticPr fontId="1"/>
  </si>
  <si>
    <t>重訪Ⅲ入院等早朝１６．０・２人・同行</t>
  </si>
  <si>
    <t>熟練従業者が同行して</t>
    <phoneticPr fontId="1"/>
  </si>
  <si>
    <t>重訪Ⅲ入院等早朝１６．０・同行</t>
  </si>
  <si>
    <t>重訪Ⅲ入院等早朝１６．０・２人</t>
  </si>
  <si>
    <t>重訪Ⅲ入院等早朝１６．０</t>
  </si>
  <si>
    <t>重訪Ⅲ入院等早朝１２．０・２人・同行・９０日減</t>
  </si>
  <si>
    <t>重訪Ⅲ入院等早朝１２．０・同行・９０日減</t>
  </si>
  <si>
    <t>重訪Ⅲ入院等早朝１２．０・２人・９０日減</t>
  </si>
  <si>
    <t>重訪Ⅲ入院等早朝１２．０・９０日減</t>
  </si>
  <si>
    <t>支援を行う場合</t>
    <phoneticPr fontId="1"/>
  </si>
  <si>
    <t>×</t>
    <phoneticPr fontId="11"/>
  </si>
  <si>
    <t>重訪Ⅲ入院等早朝１２．０・２人・同行</t>
  </si>
  <si>
    <t>熟練従業者が同行して</t>
    <phoneticPr fontId="1"/>
  </si>
  <si>
    <t>重訪Ⅲ入院等早朝１２．０・同行</t>
  </si>
  <si>
    <t>重訪Ⅲ入院等早朝１２．０・２人</t>
  </si>
  <si>
    <t>重訪Ⅲ入院等早朝１２．０</t>
  </si>
  <si>
    <t>重訪Ⅲ入院等早朝８．０・２人・同行・９０日減</t>
  </si>
  <si>
    <t>重訪Ⅲ入院等早朝８．０・同行・９０日減</t>
  </si>
  <si>
    <t>重訪Ⅲ入院等早朝８．０・２人・９０日減</t>
  </si>
  <si>
    <t>90日以上利用減算</t>
    <phoneticPr fontId="1"/>
  </si>
  <si>
    <t>重訪Ⅲ入院等早朝８．０・９０日減</t>
  </si>
  <si>
    <t>重訪Ⅲ入院等早朝８．０・２人・同行</t>
  </si>
  <si>
    <t>重訪Ⅲ入院等早朝８．０・同行</t>
  </si>
  <si>
    <t>重訪Ⅲ入院等早朝８．０・２人</t>
  </si>
  <si>
    <t>重訪Ⅲ入院等早朝８．０</t>
  </si>
  <si>
    <t>重訪Ⅲ入院等早朝４．０・２人・同行・９０日減</t>
  </si>
  <si>
    <t>重訪Ⅲ入院等早朝４．０・同行・９０日減</t>
  </si>
  <si>
    <t>重訪Ⅲ入院等早朝４．０・２人・９０日減</t>
  </si>
  <si>
    <t>重訪Ⅲ入院等早朝４．０・９０日減</t>
  </si>
  <si>
    <t>重訪Ⅲ入院等早朝４．０・２人・同行</t>
  </si>
  <si>
    <t>重訪Ⅲ入院等早朝４．０・同行</t>
  </si>
  <si>
    <t>重訪Ⅲ入院等早朝４．０・２人</t>
  </si>
  <si>
    <t>重訪Ⅲ入院等早朝４．０</t>
  </si>
  <si>
    <t>重訪Ⅲ入院等早朝３．５・２人・同行・９０日減</t>
  </si>
  <si>
    <t>×</t>
    <phoneticPr fontId="1"/>
  </si>
  <si>
    <t>重訪Ⅲ入院等早朝３．５・同行・９０日減</t>
  </si>
  <si>
    <t>重訪Ⅲ入院等早朝３．５・２人・９０日減</t>
  </si>
  <si>
    <t>90日以上利用減算</t>
    <phoneticPr fontId="1"/>
  </si>
  <si>
    <t>重訪Ⅲ入院等早朝３．５・９０日減</t>
  </si>
  <si>
    <t>重訪Ⅲ入院等早朝３．５・２人・同行</t>
  </si>
  <si>
    <t>重訪Ⅲ入院等早朝３．５・同行</t>
  </si>
  <si>
    <t>重訪Ⅲ入院等早朝３．５・２人</t>
  </si>
  <si>
    <t>重訪Ⅲ入院等早朝３．５</t>
  </si>
  <si>
    <t>重訪Ⅲ入院等早朝３．０・２人・同行・９０日減</t>
  </si>
  <si>
    <t>重訪Ⅲ入院等早朝３．０・同行・９０日減</t>
  </si>
  <si>
    <t>重訪Ⅲ入院等早朝３．０・２人・９０日減</t>
  </si>
  <si>
    <t>重訪Ⅲ入院等早朝３．０・９０日減</t>
  </si>
  <si>
    <t>重訪Ⅲ入院等早朝３．０・２人・同行</t>
  </si>
  <si>
    <t>重訪Ⅲ入院等早朝３．０・同行</t>
  </si>
  <si>
    <t>×</t>
    <phoneticPr fontId="11"/>
  </si>
  <si>
    <t>重訪Ⅲ入院等早朝３．０・２人</t>
  </si>
  <si>
    <t>重訪Ⅲ入院等早朝３．０</t>
  </si>
  <si>
    <t>重訪Ⅲ入院等早朝２．５・２人・同行・９０日減</t>
  </si>
  <si>
    <t>重訪Ⅲ入院等早朝２．５・同行・９０日減</t>
  </si>
  <si>
    <t>重訪Ⅲ入院等早朝２．５・２人・９０日減</t>
  </si>
  <si>
    <t>90日以上利用減算</t>
    <phoneticPr fontId="1"/>
  </si>
  <si>
    <t>重訪Ⅲ入院等早朝２．５・９０日減</t>
  </si>
  <si>
    <t>支援を行う場合</t>
    <phoneticPr fontId="1"/>
  </si>
  <si>
    <t>重訪Ⅲ入院等早朝２．５・２人・同行</t>
  </si>
  <si>
    <t>重訪Ⅲ入院等早朝２．５・同行</t>
  </si>
  <si>
    <t>重訪Ⅲ入院等早朝２．５・２人</t>
  </si>
  <si>
    <t>重訪Ⅲ入院等早朝２．５</t>
  </si>
  <si>
    <t>重訪Ⅲ入院等早朝２．０・２人・同行・９０日減</t>
  </si>
  <si>
    <t>重訪Ⅲ入院等早朝２．０・同行・９０日減</t>
  </si>
  <si>
    <t>重訪Ⅲ入院等早朝２．０・２人・９０日減</t>
  </si>
  <si>
    <t>重訪Ⅲ入院等早朝２．０・９０日減</t>
  </si>
  <si>
    <t>重訪Ⅲ入院等早朝２．０・２人・同行</t>
  </si>
  <si>
    <t>重訪Ⅲ入院等早朝２．０・同行</t>
  </si>
  <si>
    <t>重訪Ⅲ入院等早朝２．０・２人</t>
  </si>
  <si>
    <t>重訪Ⅲ入院等早朝２．０</t>
  </si>
  <si>
    <t>重訪Ⅲ入院等早朝１．５・２人・同行・９０日減</t>
  </si>
  <si>
    <t>重訪Ⅲ入院等早朝１．５・同行・９０日減</t>
  </si>
  <si>
    <t>重訪Ⅲ入院等早朝１．５・２人・９０日減</t>
  </si>
  <si>
    <t>重訪Ⅲ入院等早朝１．５・９０日減</t>
  </si>
  <si>
    <t>重訪Ⅲ入院等早朝１．５・２人・同行</t>
  </si>
  <si>
    <t>重訪Ⅲ入院等早朝１．５・同行</t>
  </si>
  <si>
    <t>重訪Ⅲ入院等早朝１．５・２人</t>
  </si>
  <si>
    <t>重訪Ⅲ入院等早朝１．５</t>
  </si>
  <si>
    <t>重訪Ⅲ入院等早朝１．０・２人・同行・９０日減</t>
  </si>
  <si>
    <t>重訪Ⅲ入院等早朝１．０・同行・９０日減</t>
  </si>
  <si>
    <t>重訪Ⅲ入院等早朝１．０・２人・９０日減</t>
  </si>
  <si>
    <t>重訪Ⅲ入院等早朝１．０・９０日減</t>
  </si>
  <si>
    <t>重訪Ⅲ入院等早朝１．０・２人・同行</t>
  </si>
  <si>
    <t>重訪Ⅲ入院等早朝１．０・同行</t>
  </si>
  <si>
    <t>重訪Ⅲ入院等早朝１．０・２人</t>
  </si>
  <si>
    <t>重訪Ⅲ入院等早朝１．０</t>
  </si>
  <si>
    <t>重訪Ⅱ入院等早朝２４．０・２人・同行・９０日減</t>
  </si>
  <si>
    <t>重訪Ⅱ入院等早朝２４．０・同行・９０日減</t>
  </si>
  <si>
    <t>重訪Ⅱ入院等早朝２４．０・２人・９０日減</t>
  </si>
  <si>
    <t>90日以上利用減算</t>
    <phoneticPr fontId="1"/>
  </si>
  <si>
    <t>重訪Ⅱ入院等早朝２４．０・９０日減</t>
  </si>
  <si>
    <t>重訪Ⅱ入院等早朝２４．０・２人・同行</t>
  </si>
  <si>
    <t>重訪Ⅱ入院等早朝２４．０・同行</t>
  </si>
  <si>
    <t>重訪Ⅱ入院等早朝２４．０・２人</t>
  </si>
  <si>
    <t>重訪Ⅱ入院等早朝２４．０</t>
  </si>
  <si>
    <t>重訪Ⅱ入院等早朝２０．０・２人・同行・９０日減</t>
  </si>
  <si>
    <t>重訪Ⅱ入院等早朝２０．０・同行・９０日減</t>
  </si>
  <si>
    <t>重訪Ⅱ入院等早朝２０．０・２人・９０日減</t>
  </si>
  <si>
    <t>90日以上利用減算</t>
    <phoneticPr fontId="1"/>
  </si>
  <si>
    <t>重度訪問介護サービス費</t>
    <phoneticPr fontId="1"/>
  </si>
  <si>
    <t>重訪Ⅱ入院等早朝２０．０・９０日減</t>
  </si>
  <si>
    <t>重訪Ⅱ入院等早朝２０．０・２人・同行</t>
  </si>
  <si>
    <t>重訪Ⅱ入院等早朝２０．０・同行</t>
  </si>
  <si>
    <t>重訪Ⅱ入院等早朝２０．０・２人</t>
  </si>
  <si>
    <t>重訪Ⅱ入院等早朝２０．０</t>
  </si>
  <si>
    <t>重訪Ⅱ入院等早朝１６．０・２人・同行・９０日減</t>
  </si>
  <si>
    <t>×</t>
    <phoneticPr fontId="1"/>
  </si>
  <si>
    <t>重訪Ⅱ入院等早朝１６．０・同行・９０日減</t>
  </si>
  <si>
    <t>重訪Ⅱ入院等早朝１６．０・２人・９０日減</t>
  </si>
  <si>
    <t>90日以上利用減算</t>
    <phoneticPr fontId="1"/>
  </si>
  <si>
    <t>重訪Ⅱ入院等早朝１６．０・９０日減</t>
  </si>
  <si>
    <t>重訪Ⅱ入院等早朝１６．０・２人・同行</t>
  </si>
  <si>
    <t>重訪Ⅱ入院等早朝１６．０・同行</t>
  </si>
  <si>
    <t>重訪Ⅱ入院等早朝１６．０・２人</t>
  </si>
  <si>
    <t>重訪Ⅱ入院等早朝１６．０</t>
  </si>
  <si>
    <t>重訪Ⅱ入院等早朝１２．０・２人・同行・９０日減</t>
  </si>
  <si>
    <t>×</t>
    <phoneticPr fontId="1"/>
  </si>
  <si>
    <t>重訪Ⅱ入院等早朝１２．０・同行・９０日減</t>
  </si>
  <si>
    <t>重訪Ⅱ入院等早朝１２．０・２人・９０日減</t>
  </si>
  <si>
    <t>重訪Ⅱ入院等早朝１２．０・９０日減</t>
  </si>
  <si>
    <t>重訪Ⅱ入院等早朝１２．０・２人・同行</t>
  </si>
  <si>
    <t>重訪Ⅱ入院等早朝１２．０・同行</t>
  </si>
  <si>
    <t>重訪Ⅱ入院等早朝１２．０・２人</t>
  </si>
  <si>
    <t>重訪Ⅱ入院等早朝１２．０</t>
  </si>
  <si>
    <t>重訪Ⅱ入院等早朝８．０・２人・同行・９０日減</t>
  </si>
  <si>
    <t>重訪Ⅱ入院等早朝８．０・同行・９０日減</t>
  </si>
  <si>
    <t>重訪Ⅱ入院等早朝８．０・２人・９０日減</t>
  </si>
  <si>
    <t>90日以上利用減算</t>
    <phoneticPr fontId="1"/>
  </si>
  <si>
    <t>重訪Ⅱ入院等早朝８．０・９０日減</t>
  </si>
  <si>
    <t>支援を行う場合</t>
    <phoneticPr fontId="1"/>
  </si>
  <si>
    <t>重訪Ⅱ入院等早朝８．０・２人・同行</t>
  </si>
  <si>
    <t>熟練従業者が同行して</t>
    <phoneticPr fontId="1"/>
  </si>
  <si>
    <t>重訪Ⅱ入院等早朝８．０・同行</t>
  </si>
  <si>
    <t>重訪Ⅱ入院等早朝８．０・２人</t>
  </si>
  <si>
    <t>重訪Ⅱ入院等早朝８．０</t>
  </si>
  <si>
    <t>重訪Ⅱ入院等早朝４．０・２人・同行・９０日減</t>
  </si>
  <si>
    <t>×</t>
    <phoneticPr fontId="1"/>
  </si>
  <si>
    <t>熟練従業者が同行して</t>
    <phoneticPr fontId="1"/>
  </si>
  <si>
    <t>重訪Ⅱ入院等早朝４．０・同行・９０日減</t>
  </si>
  <si>
    <t>重訪Ⅱ入院等早朝４．０・２人・９０日減</t>
  </si>
  <si>
    <t>90日以上利用減算</t>
    <phoneticPr fontId="1"/>
  </si>
  <si>
    <t>重訪Ⅱ入院等早朝４．０・９０日減</t>
  </si>
  <si>
    <t>支援を行う場合</t>
    <phoneticPr fontId="1"/>
  </si>
  <si>
    <t>重訪Ⅱ入院等早朝４．０・２人・同行</t>
  </si>
  <si>
    <t>重訪Ⅱ入院等早朝４．０・同行</t>
  </si>
  <si>
    <t>重訪Ⅱ入院等早朝４．０・２人</t>
  </si>
  <si>
    <t>重訪Ⅱ入院等早朝４．０</t>
  </si>
  <si>
    <t>重訪Ⅱ入院等早朝３．５・２人・同行・９０日減</t>
  </si>
  <si>
    <t>重訪Ⅱ入院等早朝３．５・同行・９０日減</t>
  </si>
  <si>
    <t>重訪Ⅱ入院等早朝３．５・２人・９０日減</t>
  </si>
  <si>
    <t>重訪Ⅱ入院等早朝３．５・９０日減</t>
  </si>
  <si>
    <t>重訪Ⅱ入院等早朝３．５・２人・同行</t>
  </si>
  <si>
    <t>重訪Ⅱ入院等早朝３．５・同行</t>
  </si>
  <si>
    <t>重訪Ⅱ入院等早朝３．５・２人</t>
  </si>
  <si>
    <t>重訪Ⅱ入院等早朝３．５</t>
  </si>
  <si>
    <t>重訪Ⅱ入院等早朝３．０・２人・同行・９０日減</t>
  </si>
  <si>
    <t>重訪Ⅱ入院等早朝３．０・同行・９０日減</t>
  </si>
  <si>
    <t>重訪Ⅱ入院等早朝３．０・２人・９０日減</t>
  </si>
  <si>
    <t>90日以上利用減算</t>
    <phoneticPr fontId="1"/>
  </si>
  <si>
    <t>重訪Ⅱ入院等早朝３．０・９０日減</t>
  </si>
  <si>
    <t>重訪Ⅱ入院等早朝３．０・２人・同行</t>
  </si>
  <si>
    <t>重訪Ⅱ入院等早朝３．０・同行</t>
  </si>
  <si>
    <t>重訪Ⅱ入院等早朝３．０・２人</t>
  </si>
  <si>
    <t>重訪Ⅱ入院等早朝３．０</t>
  </si>
  <si>
    <t>重訪Ⅱ入院等早朝２．５・２人・同行・９０日減</t>
  </si>
  <si>
    <t>重訪Ⅱ入院等早朝２．５・同行・９０日減</t>
  </si>
  <si>
    <t>重訪Ⅱ入院等早朝２．５・２人・９０日減</t>
  </si>
  <si>
    <t>重訪Ⅱ入院等早朝２．５・９０日減</t>
  </si>
  <si>
    <t>重訪Ⅱ入院等早朝２．５・２人・同行</t>
  </si>
  <si>
    <t>重訪Ⅱ入院等早朝２．５・同行</t>
  </si>
  <si>
    <t>重訪Ⅱ入院等早朝２．５・２人</t>
  </si>
  <si>
    <t>重訪Ⅱ入院等早朝２．５</t>
  </si>
  <si>
    <t>重訪Ⅱ入院等早朝２．０・２人・同行・９０日減</t>
  </si>
  <si>
    <t>重訪Ⅱ入院等早朝２．０・同行・９０日減</t>
  </si>
  <si>
    <t>重訪Ⅱ入院等早朝２．０・２人・９０日減</t>
  </si>
  <si>
    <t>重訪Ⅱ入院等早朝２．０・９０日減</t>
  </si>
  <si>
    <t>重訪Ⅱ入院等早朝２．０・２人・同行</t>
  </si>
  <si>
    <t>重訪Ⅱ入院等早朝２．０・同行</t>
  </si>
  <si>
    <t>重訪Ⅱ入院等早朝２．０・２人</t>
  </si>
  <si>
    <t>重訪Ⅱ入院等早朝２．０</t>
  </si>
  <si>
    <t>重訪Ⅱ入院等早朝１．５・２人・同行・９０日減</t>
  </si>
  <si>
    <t>重訪Ⅱ入院等早朝１．５・同行・９０日減</t>
  </si>
  <si>
    <t>重訪Ⅱ入院等早朝１．５・２人・９０日減</t>
  </si>
  <si>
    <t>重訪Ⅱ入院等早朝１．５・９０日減</t>
  </si>
  <si>
    <t>重訪Ⅱ入院等早朝１．５・２人・同行</t>
  </si>
  <si>
    <t>重訪Ⅱ入院等早朝１．５・同行</t>
  </si>
  <si>
    <t>重訪Ⅱ入院等早朝１．５・２人</t>
  </si>
  <si>
    <t>重訪Ⅱ入院等早朝１．５</t>
  </si>
  <si>
    <t>重訪Ⅱ入院等早朝１．０・２人・同行・９０日減</t>
  </si>
  <si>
    <t>重訪Ⅱ入院等早朝１．０・同行・９０日減</t>
  </si>
  <si>
    <t>重訪Ⅱ入院等早朝１．０・２人・９０日減</t>
  </si>
  <si>
    <t>重訪Ⅱ入院等早朝１．０・９０日減</t>
  </si>
  <si>
    <t>重訪Ⅱ入院等早朝１．０・２人・同行</t>
  </si>
  <si>
    <t>重訪Ⅱ入院等早朝１．０・同行</t>
  </si>
  <si>
    <t>重訪Ⅱ入院等早朝１．０・２人</t>
  </si>
  <si>
    <t>重訪Ⅱ入院等早朝１．０</t>
  </si>
  <si>
    <t>重訪Ⅰ入院等早朝２４．０・２人・同行・９０日減</t>
  </si>
  <si>
    <t>重訪Ⅰ入院等早朝２４．０・同行・９０日減</t>
  </si>
  <si>
    <t>重訪Ⅰ入院等早朝２４．０・２人・９０日減</t>
  </si>
  <si>
    <t>90日以上利用減算</t>
    <phoneticPr fontId="1"/>
  </si>
  <si>
    <t>重訪Ⅰ入院等早朝２４．０・９０日減</t>
  </si>
  <si>
    <t>重訪Ⅰ入院等早朝２４．０・２人・同行</t>
  </si>
  <si>
    <t>重訪Ⅰ入院等早朝２４．０・同行</t>
  </si>
  <si>
    <t>重訪Ⅰ入院等早朝２４．０・２人</t>
  </si>
  <si>
    <t>重訪Ⅰ入院等早朝２４．０</t>
  </si>
  <si>
    <t>重訪Ⅰ入院等早朝２０．０・２人・同行・９０日減</t>
  </si>
  <si>
    <t>重訪Ⅰ入院等早朝２０．０・同行・９０日減</t>
  </si>
  <si>
    <t>重訪Ⅰ入院等早朝２０．０・２人・９０日減</t>
  </si>
  <si>
    <t>重度訪問介護サービス費</t>
    <phoneticPr fontId="1"/>
  </si>
  <si>
    <t>重訪Ⅰ入院等早朝２０．０・９０日減</t>
  </si>
  <si>
    <t>重訪Ⅰ入院等早朝２０．０・２人・同行</t>
  </si>
  <si>
    <t>重訪Ⅰ入院等早朝２０．０・同行</t>
  </si>
  <si>
    <t>重訪Ⅰ入院等早朝２０．０・２人</t>
  </si>
  <si>
    <t>重訪Ⅰ入院等早朝２０．０</t>
  </si>
  <si>
    <t>重訪Ⅰ入院等早朝１６．０・２人・同行・９０日減</t>
  </si>
  <si>
    <t>重訪Ⅰ入院等早朝１６．０・同行・９０日減</t>
  </si>
  <si>
    <t>重訪Ⅰ入院等早朝１６．０・２人・９０日減</t>
  </si>
  <si>
    <t>重訪Ⅰ入院等早朝１６．０・９０日減</t>
  </si>
  <si>
    <t>重訪Ⅰ入院等早朝１６．０・２人・同行</t>
  </si>
  <si>
    <t>重訪Ⅰ入院等早朝１６．０・同行</t>
  </si>
  <si>
    <t>重訪Ⅰ入院等早朝１６．０・２人</t>
  </si>
  <si>
    <t>重訪Ⅰ入院等早朝１６．０</t>
  </si>
  <si>
    <t>重訪Ⅰ入院等早朝１２．０・２人・同行・９０日減</t>
  </si>
  <si>
    <t>重訪Ⅰ入院等早朝１２．０・同行・９０日減</t>
  </si>
  <si>
    <t>重訪Ⅰ入院等早朝１２．０・２人・９０日減</t>
  </si>
  <si>
    <t>重訪Ⅰ入院等早朝１２．０・９０日減</t>
  </si>
  <si>
    <t>重訪Ⅰ入院等早朝１２．０・２人・同行</t>
  </si>
  <si>
    <t>重訪Ⅰ入院等早朝１２．０・同行</t>
  </si>
  <si>
    <t>重訪Ⅰ入院等早朝１２．０・２人</t>
  </si>
  <si>
    <t>重訪Ⅰ入院等早朝１２．０</t>
  </si>
  <si>
    <t>重訪Ⅰ入院等早朝８．０・２人・同行・９０日減</t>
  </si>
  <si>
    <t>重訪Ⅰ入院等早朝８．０・同行・９０日減</t>
  </si>
  <si>
    <t>重訪Ⅰ入院等早朝８．０・２人・９０日減</t>
  </si>
  <si>
    <t>重訪Ⅰ入院等早朝８．０・９０日減</t>
  </si>
  <si>
    <t>重訪Ⅰ入院等早朝８．０・２人・同行</t>
  </si>
  <si>
    <t>重訪Ⅰ入院等早朝８．０・同行</t>
  </si>
  <si>
    <t>重訪Ⅰ入院等早朝８．０・２人</t>
  </si>
  <si>
    <t>重訪Ⅰ入院等早朝８．０</t>
  </si>
  <si>
    <t>重訪Ⅰ入院等早朝４．０・２人・同行・９０日減</t>
  </si>
  <si>
    <t>重訪Ⅰ入院等早朝４．０・同行・９０日減</t>
  </si>
  <si>
    <t>重訪Ⅰ入院等早朝４．０・２人・９０日減</t>
  </si>
  <si>
    <t>重訪Ⅰ入院等早朝４．０・９０日減</t>
  </si>
  <si>
    <t>重訪Ⅰ入院等早朝４．０・２人・同行</t>
  </si>
  <si>
    <t>重訪Ⅰ入院等早朝４．０・同行</t>
  </si>
  <si>
    <t>重訪Ⅰ入院等早朝４．０・２人</t>
  </si>
  <si>
    <t>重訪Ⅰ入院等早朝４．０</t>
  </si>
  <si>
    <t>重訪Ⅰ入院等早朝３．５・２人・同行・９０日減</t>
  </si>
  <si>
    <t>重訪Ⅰ入院等早朝３．５・同行・９０日減</t>
  </si>
  <si>
    <t>重訪Ⅰ入院等早朝３．５・２人・９０日減</t>
  </si>
  <si>
    <t>重訪Ⅰ入院等早朝３．５・９０日減</t>
  </si>
  <si>
    <t>重訪Ⅰ入院等早朝３．５・２人・同行</t>
  </si>
  <si>
    <t>重訪Ⅰ入院等早朝３．５・同行</t>
  </si>
  <si>
    <t>重訪Ⅰ入院等早朝３．５・２人</t>
  </si>
  <si>
    <t>重訪Ⅰ入院等早朝３．５</t>
  </si>
  <si>
    <t>重訪Ⅰ入院等早朝３．０・２人・同行・９０日減</t>
  </si>
  <si>
    <t>重訪Ⅰ入院等早朝３．０・同行・９０日減</t>
  </si>
  <si>
    <t>重訪Ⅰ入院等早朝３．０・２人・９０日減</t>
  </si>
  <si>
    <t>重訪Ⅰ入院等早朝３．０・９０日減</t>
  </si>
  <si>
    <t>重訪Ⅰ入院等早朝３．０・２人・同行</t>
  </si>
  <si>
    <t>重訪Ⅰ入院等早朝３．０・同行</t>
  </si>
  <si>
    <t>重訪Ⅰ入院等早朝３．０・２人</t>
  </si>
  <si>
    <t>重訪Ⅰ入院等早朝３．０</t>
  </si>
  <si>
    <t>重訪Ⅰ入院等早朝２．５・２人・同行・９０日減</t>
  </si>
  <si>
    <t>重訪Ⅰ入院等早朝２．５・同行・９０日減</t>
  </si>
  <si>
    <t>重訪Ⅰ入院等早朝２．５・２人・９０日減</t>
  </si>
  <si>
    <t>重訪Ⅰ入院等早朝２．５・９０日減</t>
  </si>
  <si>
    <t>重訪Ⅰ入院等早朝２．５・２人・同行</t>
  </si>
  <si>
    <t>重訪Ⅰ入院等早朝２．５・同行</t>
  </si>
  <si>
    <t>重訪Ⅰ入院等早朝２．５・２人</t>
  </si>
  <si>
    <t>重訪Ⅰ入院等早朝２．５</t>
  </si>
  <si>
    <t>重訪Ⅰ入院等早朝２．０・２人・同行・９０日減</t>
  </si>
  <si>
    <t>重訪Ⅰ入院等早朝２．０・同行・９０日減</t>
  </si>
  <si>
    <t>重訪Ⅰ入院等早朝２．０・２人・９０日減</t>
  </si>
  <si>
    <t>重訪Ⅰ入院等早朝２．０・９０日減</t>
  </si>
  <si>
    <t>重訪Ⅰ入院等早朝２．０・２人・同行</t>
  </si>
  <si>
    <t>重訪Ⅰ入院等早朝２．０・同行</t>
  </si>
  <si>
    <t>重訪Ⅰ入院等早朝２．０・２人</t>
  </si>
  <si>
    <t>重訪Ⅰ入院等早朝２．０</t>
  </si>
  <si>
    <t>重訪Ⅰ入院等早朝１．５・２人・同行・９０日減</t>
  </si>
  <si>
    <t>重訪Ⅰ入院等早朝１．５・同行・９０日減</t>
  </si>
  <si>
    <t>重訪Ⅰ入院等早朝１．５・２人・９０日減</t>
  </si>
  <si>
    <t>重訪Ⅰ入院等早朝１．５・９０日減</t>
  </si>
  <si>
    <t>重訪Ⅰ入院等早朝１．５・２人・同行</t>
  </si>
  <si>
    <t>重訪Ⅰ入院等早朝１．５・同行</t>
  </si>
  <si>
    <t>重訪Ⅰ入院等早朝１．５・２人</t>
  </si>
  <si>
    <t>重訪Ⅰ入院等早朝１．５</t>
  </si>
  <si>
    <t>重訪Ⅰ入院等早朝１．０・２人・同行・９０日減</t>
  </si>
  <si>
    <t>重訪Ⅰ入院等早朝１．０・同行・９０日減</t>
  </si>
  <si>
    <t>重訪Ⅰ入院等早朝１．０・２人・９０日減</t>
  </si>
  <si>
    <t>重訪Ⅰ入院等早朝１．０・９０日減</t>
  </si>
  <si>
    <t>重訪Ⅰ入院等早朝１．０・２人・同行</t>
  </si>
  <si>
    <t>重訪Ⅰ入院等早朝１．０・同行</t>
  </si>
  <si>
    <t>重訪Ⅰ入院等早朝１．０・２人</t>
  </si>
  <si>
    <t>重訪Ⅰ入院等早朝１．０</t>
  </si>
  <si>
    <t>ロ　病院等に入院又は入所中に利用した場合（早朝のみ）</t>
  </si>
  <si>
    <t>重訪Ⅲ入院等夜間２４．０・２人・同行・９０日減</t>
  </si>
  <si>
    <t>重訪Ⅲ入院等夜間２４．０・同行・９０日減</t>
  </si>
  <si>
    <t>重訪Ⅲ入院等夜間２４．０・２人・９０日減</t>
  </si>
  <si>
    <t>重訪Ⅲ入院等夜間２４．０・９０日減</t>
  </si>
  <si>
    <t>重訪Ⅲ入院等夜間２４．０・２人・同行</t>
  </si>
  <si>
    <t>重訪Ⅲ入院等夜間２４．０・同行</t>
  </si>
  <si>
    <t>重訪Ⅲ入院等夜間２４．０・２人</t>
  </si>
  <si>
    <t>重訪Ⅲ入院等夜間２４．０</t>
  </si>
  <si>
    <t>重訪Ⅲ入院等夜間２０．０・２人・同行・９０日減</t>
  </si>
  <si>
    <t>重訪Ⅲ入院等夜間２０．０・同行・９０日減</t>
  </si>
  <si>
    <t>重訪Ⅲ入院等夜間２０．０・２人・９０日減</t>
  </si>
  <si>
    <t>重訪Ⅲ入院等夜間２０．０・９０日減</t>
  </si>
  <si>
    <t>重訪Ⅲ入院等夜間２０．０・２人・同行</t>
  </si>
  <si>
    <t>重訪Ⅲ入院等夜間２０．０・同行</t>
  </si>
  <si>
    <t>重訪Ⅲ入院等夜間２０．０・２人</t>
  </si>
  <si>
    <t>重訪Ⅲ入院等夜間２０．０</t>
  </si>
  <si>
    <t>重訪Ⅲ入院等夜間１６．０・２人・同行・９０日減</t>
  </si>
  <si>
    <t>重訪Ⅲ入院等夜間１６．０・同行・９０日減</t>
  </si>
  <si>
    <t>重訪Ⅲ入院等夜間１６．０・２人・９０日減</t>
  </si>
  <si>
    <t>重訪Ⅲ入院等夜間１６．０・９０日減</t>
  </si>
  <si>
    <t>重訪Ⅲ入院等夜間１６．０・２人・同行</t>
  </si>
  <si>
    <t>重訪Ⅲ入院等夜間１６．０・同行</t>
  </si>
  <si>
    <t>重訪Ⅲ入院等夜間１６．０・２人</t>
  </si>
  <si>
    <t>重訪Ⅲ入院等夜間１６．０</t>
  </si>
  <si>
    <t>重訪Ⅲ入院等夜間１２．０・２人・同行・９０日減</t>
  </si>
  <si>
    <t>重訪Ⅲ入院等夜間１２．０・同行・９０日減</t>
  </si>
  <si>
    <t>重訪Ⅲ入院等夜間１２．０・２人・９０日減</t>
  </si>
  <si>
    <t>重訪Ⅲ入院等夜間１２．０・９０日減</t>
  </si>
  <si>
    <t>重訪Ⅲ入院等夜間１２．０・２人・同行</t>
  </si>
  <si>
    <t>重訪Ⅲ入院等夜間１２．０・同行</t>
  </si>
  <si>
    <t>重訪Ⅲ入院等夜間１２．０・２人</t>
  </si>
  <si>
    <t>重訪Ⅲ入院等夜間１２．０</t>
  </si>
  <si>
    <t>重訪Ⅲ入院等夜間８．０・２人・同行・９０日減</t>
  </si>
  <si>
    <t>重訪Ⅲ入院等夜間８．０・同行・９０日減</t>
  </si>
  <si>
    <t>重訪Ⅲ入院等夜間８．０・２人・９０日減</t>
  </si>
  <si>
    <t>重訪Ⅲ入院等夜間８．０・９０日減</t>
  </si>
  <si>
    <t>重訪Ⅲ入院等夜間８．０・２人・同行</t>
  </si>
  <si>
    <t>重訪Ⅲ入院等夜間８．０・同行</t>
  </si>
  <si>
    <t>重訪Ⅲ入院等夜間８．０・２人</t>
  </si>
  <si>
    <t>重訪Ⅲ入院等夜間８．０</t>
  </si>
  <si>
    <t>重訪Ⅲ入院等夜間４．０・２人・同行・９０日減</t>
  </si>
  <si>
    <t>重訪Ⅲ入院等夜間４．０・同行・９０日減</t>
  </si>
  <si>
    <t>重訪Ⅲ入院等夜間４．０・２人・９０日減</t>
  </si>
  <si>
    <t>重訪Ⅲ入院等夜間４．０・９０日減</t>
  </si>
  <si>
    <t>重訪Ⅲ入院等夜間４．０・２人・同行</t>
  </si>
  <si>
    <t>重訪Ⅲ入院等夜間４．０・同行</t>
  </si>
  <si>
    <t>重訪Ⅲ入院等夜間４．０・２人</t>
  </si>
  <si>
    <t>重訪Ⅲ入院等夜間４．０</t>
  </si>
  <si>
    <t>重訪Ⅲ入院等夜間３．５・２人・同行・９０日減</t>
  </si>
  <si>
    <t>重訪Ⅲ入院等夜間３．５・同行・９０日減</t>
  </si>
  <si>
    <t>重訪Ⅲ入院等夜間３．５・２人・９０日減</t>
  </si>
  <si>
    <t>重訪Ⅲ入院等夜間３．５・９０日減</t>
  </si>
  <si>
    <t>重訪Ⅲ入院等夜間３．５・２人・同行</t>
  </si>
  <si>
    <t>重訪Ⅲ入院等夜間３．５・同行</t>
  </si>
  <si>
    <t>重訪Ⅲ入院等夜間３．５・２人</t>
  </si>
  <si>
    <t>重訪Ⅲ入院等夜間３．５</t>
  </si>
  <si>
    <t>重訪Ⅲ入院等夜間３．０・２人・同行・９０日減</t>
  </si>
  <si>
    <t>重訪Ⅲ入院等夜間３．０・同行・９０日減</t>
  </si>
  <si>
    <t>重訪Ⅲ入院等夜間３．０・２人・９０日減</t>
  </si>
  <si>
    <t>重訪Ⅲ入院等夜間３．０・９０日減</t>
  </si>
  <si>
    <t>重訪Ⅲ入院等夜間３．０・２人・同行</t>
  </si>
  <si>
    <t>重訪Ⅲ入院等夜間３．０・同行</t>
  </si>
  <si>
    <t>重訪Ⅲ入院等夜間３．０・２人</t>
  </si>
  <si>
    <t>重訪Ⅲ入院等夜間３．０</t>
  </si>
  <si>
    <t>重訪Ⅲ入院等夜間２．５・２人・同行・９０日減</t>
  </si>
  <si>
    <t>重訪Ⅲ入院等夜間２．５・同行・９０日減</t>
  </si>
  <si>
    <t>重訪Ⅲ入院等夜間２．５・２人・９０日減</t>
  </si>
  <si>
    <t>重訪Ⅲ入院等夜間２．５・９０日減</t>
  </si>
  <si>
    <t>重訪Ⅲ入院等夜間２．５・２人・同行</t>
  </si>
  <si>
    <t>重訪Ⅲ入院等夜間２．５・同行</t>
  </si>
  <si>
    <t>重訪Ⅲ入院等夜間２．５・２人</t>
  </si>
  <si>
    <t>重訪Ⅲ入院等夜間２．５</t>
  </si>
  <si>
    <t>重訪Ⅲ入院等夜間２．０・２人・同行・９０日減</t>
  </si>
  <si>
    <t>重訪Ⅲ入院等夜間２．０・同行・９０日減</t>
  </si>
  <si>
    <t>重訪Ⅲ入院等夜間２．０・２人・９０日減</t>
  </si>
  <si>
    <t>重訪Ⅲ入院等夜間２．０・９０日減</t>
  </si>
  <si>
    <t>重訪Ⅲ入院等夜間２．０・２人・同行</t>
  </si>
  <si>
    <t>重訪Ⅲ入院等夜間２．０・同行</t>
  </si>
  <si>
    <t>重訪Ⅲ入院等夜間２．０・２人</t>
  </si>
  <si>
    <t>重訪Ⅲ入院等夜間２．０</t>
  </si>
  <si>
    <t>重訪Ⅲ入院等夜間１．５・２人・同行・９０日減</t>
  </si>
  <si>
    <t>重訪Ⅲ入院等夜間１．５・同行・９０日減</t>
  </si>
  <si>
    <t>重訪Ⅲ入院等夜間１．５・２人・９０日減</t>
  </si>
  <si>
    <t>重訪Ⅲ入院等夜間１．５・９０日減</t>
  </si>
  <si>
    <t>重訪Ⅲ入院等夜間１．５・２人・同行</t>
  </si>
  <si>
    <t>重訪Ⅲ入院等夜間１．５・同行</t>
  </si>
  <si>
    <t>重訪Ⅲ入院等夜間１．５・２人</t>
  </si>
  <si>
    <t>重訪Ⅲ入院等夜間１．５</t>
  </si>
  <si>
    <t>重訪Ⅲ入院等夜間１．０・２人・同行・９０日減</t>
  </si>
  <si>
    <t>重訪Ⅲ入院等夜間１．０・同行・９０日減</t>
  </si>
  <si>
    <t>重訪Ⅲ入院等夜間１．０・２人・９０日減</t>
  </si>
  <si>
    <t>重訪Ⅲ入院等夜間１．０・９０日減</t>
  </si>
  <si>
    <t>重訪Ⅲ入院等夜間１．０・２人・同行</t>
  </si>
  <si>
    <t>重訪Ⅲ入院等夜間１．０・同行</t>
  </si>
  <si>
    <t>重訪Ⅲ入院等夜間１．０・２人</t>
  </si>
  <si>
    <t>重訪Ⅲ入院等夜間１．０</t>
  </si>
  <si>
    <t>重訪Ⅱ入院等夜間２４．０・２人・同行・９０日減</t>
  </si>
  <si>
    <t>重訪Ⅱ入院等夜間２４．０・同行・９０日減</t>
  </si>
  <si>
    <t>重訪Ⅱ入院等夜間２４．０・２人・９０日減</t>
  </si>
  <si>
    <t>重訪Ⅱ入院等夜間２４．０・９０日減</t>
  </si>
  <si>
    <t>重訪Ⅱ入院等夜間２４．０・２人・同行</t>
  </si>
  <si>
    <t>重訪Ⅱ入院等夜間２４．０・同行</t>
  </si>
  <si>
    <t>重訪Ⅱ入院等夜間２４．０・２人</t>
  </si>
  <si>
    <t>重訪Ⅱ入院等夜間２４．０</t>
  </si>
  <si>
    <t>重訪Ⅱ入院等夜間２０．０・２人・同行・９０日減</t>
  </si>
  <si>
    <t>重訪Ⅱ入院等夜間２０．０・同行・９０日減</t>
  </si>
  <si>
    <t>重訪Ⅱ入院等夜間２０．０・２人・９０日減</t>
  </si>
  <si>
    <t>重訪Ⅱ入院等夜間２０．０・９０日減</t>
  </si>
  <si>
    <t>重訪Ⅱ入院等夜間２０．０・２人・同行</t>
  </si>
  <si>
    <t>重訪Ⅱ入院等夜間２０．０・同行</t>
  </si>
  <si>
    <t>重訪Ⅱ入院等夜間２０．０・２人</t>
  </si>
  <si>
    <t>重訪Ⅱ入院等夜間２０．０</t>
  </si>
  <si>
    <t>重訪Ⅱ入院等夜間１６．０・２人・同行・９０日減</t>
  </si>
  <si>
    <t>重訪Ⅱ入院等夜間１６．０・同行・９０日減</t>
  </si>
  <si>
    <t>重訪Ⅱ入院等夜間１６．０・２人・９０日減</t>
  </si>
  <si>
    <t>重訪Ⅱ入院等夜間１６．０・９０日減</t>
  </si>
  <si>
    <t>重訪Ⅱ入院等夜間１６．０・２人・同行</t>
  </si>
  <si>
    <t>重訪Ⅱ入院等夜間１６．０・同行</t>
  </si>
  <si>
    <t>重訪Ⅱ入院等夜間１６．０・２人</t>
  </si>
  <si>
    <t>重訪Ⅱ入院等夜間１６．０</t>
  </si>
  <si>
    <t>重訪Ⅱ入院等夜間１２．０・２人・同行・９０日減</t>
  </si>
  <si>
    <t>重訪Ⅱ入院等夜間１２．０・同行・９０日減</t>
  </si>
  <si>
    <t>重訪Ⅱ入院等夜間１２．０・２人・９０日減</t>
  </si>
  <si>
    <t>重訪Ⅱ入院等夜間１２．０・９０日減</t>
  </si>
  <si>
    <t>重訪Ⅱ入院等夜間１２．０・２人・同行</t>
  </si>
  <si>
    <t>重訪Ⅱ入院等夜間１２．０・同行</t>
  </si>
  <si>
    <t>重訪Ⅱ入院等夜間１２．０・２人</t>
  </si>
  <si>
    <t>重訪Ⅱ入院等夜間１２．０</t>
  </si>
  <si>
    <t>重訪Ⅱ入院等夜間８．０・２人・同行・９０日減</t>
  </si>
  <si>
    <t>重訪Ⅱ入院等夜間８．０・同行・９０日減</t>
  </si>
  <si>
    <t>重訪Ⅱ入院等夜間８．０・２人・９０日減</t>
  </si>
  <si>
    <t>重訪Ⅱ入院等夜間８．０・９０日減</t>
  </si>
  <si>
    <t>重訪Ⅱ入院等夜間８．０・２人・同行</t>
  </si>
  <si>
    <t>重訪Ⅱ入院等夜間８．０・同行</t>
  </si>
  <si>
    <t>重訪Ⅱ入院等夜間８．０・２人</t>
  </si>
  <si>
    <t>重訪Ⅱ入院等夜間８．０</t>
  </si>
  <si>
    <t>重訪Ⅱ入院等夜間４．０・２人・同行・９０日減</t>
  </si>
  <si>
    <t>重訪Ⅱ入院等夜間４．０・同行・９０日減</t>
  </si>
  <si>
    <t>重訪Ⅱ入院等夜間４．０・２人・９０日減</t>
  </si>
  <si>
    <t>重訪Ⅱ入院等夜間４．０・９０日減</t>
  </si>
  <si>
    <t>重訪Ⅱ入院等夜間４．０・２人・同行</t>
  </si>
  <si>
    <t>重訪Ⅱ入院等夜間４．０・同行</t>
  </si>
  <si>
    <t>重訪Ⅱ入院等夜間４．０・２人</t>
  </si>
  <si>
    <t>重訪Ⅱ入院等夜間４．０</t>
  </si>
  <si>
    <t>重訪Ⅱ入院等夜間３．５・２人・同行・９０日減</t>
  </si>
  <si>
    <t>重訪Ⅱ入院等夜間３．５・同行・９０日減</t>
  </si>
  <si>
    <t>重訪Ⅱ入院等夜間３．５・２人・９０日減</t>
  </si>
  <si>
    <t>重訪Ⅱ入院等夜間３．５・９０日減</t>
  </si>
  <si>
    <t>重訪Ⅱ入院等夜間３．５・２人・同行</t>
  </si>
  <si>
    <t>重訪Ⅱ入院等夜間３．５・同行</t>
  </si>
  <si>
    <t>重訪Ⅱ入院等夜間３．５・２人</t>
  </si>
  <si>
    <t>重訪Ⅱ入院等夜間３．５</t>
  </si>
  <si>
    <t>重訪Ⅱ入院等夜間３．０・２人・同行・９０日減</t>
  </si>
  <si>
    <t>重訪Ⅱ入院等夜間３．０・同行・９０日減</t>
  </si>
  <si>
    <t>重訪Ⅱ入院等夜間３．０・２人・９０日減</t>
  </si>
  <si>
    <t>重訪Ⅱ入院等夜間３．０・９０日減</t>
  </si>
  <si>
    <t>重訪Ⅱ入院等夜間３．０・２人・同行</t>
  </si>
  <si>
    <t>重訪Ⅱ入院等夜間３．０・同行</t>
  </si>
  <si>
    <t>重訪Ⅱ入院等夜間３．０・２人</t>
  </si>
  <si>
    <t>重訪Ⅱ入院等夜間３．０</t>
  </si>
  <si>
    <t>重訪Ⅱ入院等夜間２．５・２人・同行・９０日減</t>
  </si>
  <si>
    <t>重訪Ⅱ入院等夜間２．５・同行・９０日減</t>
  </si>
  <si>
    <t>重訪Ⅱ入院等夜間２．５・２人・９０日減</t>
  </si>
  <si>
    <t>重訪Ⅱ入院等夜間２．５・９０日減</t>
  </si>
  <si>
    <t>重訪Ⅱ入院等夜間２．５・２人・同行</t>
  </si>
  <si>
    <t>重訪Ⅱ入院等夜間２．５・同行</t>
  </si>
  <si>
    <t>重訪Ⅱ入院等夜間２．５・２人</t>
  </si>
  <si>
    <t>重訪Ⅱ入院等夜間２．５</t>
  </si>
  <si>
    <t>重訪Ⅱ入院等夜間２．０・２人・同行・９０日減</t>
  </si>
  <si>
    <t>重訪Ⅱ入院等夜間２．０・同行・９０日減</t>
  </si>
  <si>
    <t>重訪Ⅱ入院等夜間２．０・２人・９０日減</t>
  </si>
  <si>
    <t>重訪Ⅱ入院等夜間２．０・９０日減</t>
  </si>
  <si>
    <t>重訪Ⅱ入院等夜間２．０・２人・同行</t>
  </si>
  <si>
    <t>重訪Ⅱ入院等夜間２．０・同行</t>
  </si>
  <si>
    <t>重訪Ⅱ入院等夜間２．０・２人</t>
  </si>
  <si>
    <t>重訪Ⅱ入院等夜間２．０</t>
  </si>
  <si>
    <t>重訪Ⅱ入院等夜間１．５・２人・同行・９０日減</t>
  </si>
  <si>
    <t>重訪Ⅱ入院等夜間１．５・同行・９０日減</t>
  </si>
  <si>
    <t>重訪Ⅱ入院等夜間１．５・２人・９０日減</t>
  </si>
  <si>
    <t>重訪Ⅱ入院等夜間１．５・９０日減</t>
  </si>
  <si>
    <t>重訪Ⅱ入院等夜間１．５・２人・同行</t>
  </si>
  <si>
    <t>重訪Ⅱ入院等夜間１．５・同行</t>
  </si>
  <si>
    <t>重訪Ⅱ入院等夜間１．５・２人</t>
  </si>
  <si>
    <t>重訪Ⅱ入院等夜間１．５</t>
  </si>
  <si>
    <t>重訪Ⅱ入院等夜間１．０・２人・同行・９０日減</t>
  </si>
  <si>
    <t>重訪Ⅱ入院等夜間１．０・同行・９０日減</t>
  </si>
  <si>
    <t>重訪Ⅱ入院等夜間１．０・２人・９０日減</t>
  </si>
  <si>
    <t>重訪Ⅱ入院等夜間１．０・９０日減</t>
  </si>
  <si>
    <t>重訪Ⅱ入院等夜間１．０・２人・同行</t>
  </si>
  <si>
    <t>重訪Ⅱ入院等夜間１．０・同行</t>
  </si>
  <si>
    <t>重訪Ⅱ入院等夜間１．０・２人</t>
  </si>
  <si>
    <t>重訪Ⅱ入院等夜間１．０</t>
  </si>
  <si>
    <t>重訪Ⅰ入院等夜間２４．０・２人・同行・９０日減</t>
  </si>
  <si>
    <t>重訪Ⅰ入院等夜間２４．０・同行・９０日減</t>
  </si>
  <si>
    <t>重訪Ⅰ入院等夜間２４．０・２人・９０日減</t>
  </si>
  <si>
    <t>重訪Ⅰ入院等夜間２４．０・９０日減</t>
  </si>
  <si>
    <t>重訪Ⅰ入院等夜間２４．０・２人・同行</t>
  </si>
  <si>
    <t>重訪Ⅰ入院等夜間２４．０・同行</t>
  </si>
  <si>
    <t>重訪Ⅰ入院等夜間２４．０・２人</t>
  </si>
  <si>
    <t>重訪Ⅰ入院等夜間２４．０</t>
  </si>
  <si>
    <t>重訪Ⅰ入院等夜間２０．０・２人・同行・９０日減</t>
  </si>
  <si>
    <t>重訪Ⅰ入院等夜間２０．０・同行・９０日減</t>
  </si>
  <si>
    <t>重訪Ⅰ入院等夜間２０．０・２人・９０日減</t>
  </si>
  <si>
    <t>重訪Ⅰ入院等夜間２０．０・９０日減</t>
  </si>
  <si>
    <t>重訪Ⅰ入院等夜間２０．０・２人・同行</t>
  </si>
  <si>
    <t>重訪Ⅰ入院等夜間２０．０・同行</t>
  </si>
  <si>
    <t>重訪Ⅰ入院等夜間２０．０・２人</t>
  </si>
  <si>
    <t>重訪Ⅰ入院等夜間２０．０</t>
  </si>
  <si>
    <t>重訪Ⅰ入院等夜間１６．０・２人・同行・９０日減</t>
  </si>
  <si>
    <t>重訪Ⅰ入院等夜間１６．０・同行・９０日減</t>
  </si>
  <si>
    <t>重訪Ⅰ入院等夜間１６．０・２人・９０日減</t>
  </si>
  <si>
    <t>重訪Ⅰ入院等夜間１６．０・９０日減</t>
  </si>
  <si>
    <t>重訪Ⅰ入院等夜間１６．０・２人・同行</t>
  </si>
  <si>
    <t>重訪Ⅰ入院等夜間１６．０・同行</t>
  </si>
  <si>
    <t>重訪Ⅰ入院等夜間１６．０・２人</t>
  </si>
  <si>
    <t>重訪Ⅰ入院等夜間１６．０</t>
  </si>
  <si>
    <t>重訪Ⅰ入院等夜間１２．０・２人・同行・９０日減</t>
  </si>
  <si>
    <t>重訪Ⅰ入院等夜間１２．０・同行・９０日減</t>
  </si>
  <si>
    <t>重訪Ⅰ入院等夜間１２．０・２人・９０日減</t>
  </si>
  <si>
    <t>重訪Ⅰ入院等夜間１２．０・９０日減</t>
  </si>
  <si>
    <t>重訪Ⅰ入院等夜間１２．０・２人・同行</t>
  </si>
  <si>
    <t>重訪Ⅰ入院等夜間１２．０・同行</t>
  </si>
  <si>
    <t>重訪Ⅰ入院等夜間１２．０・２人</t>
  </si>
  <si>
    <t>重訪Ⅰ入院等夜間１２．０</t>
  </si>
  <si>
    <t>重訪Ⅰ入院等夜間８．０・２人・同行・９０日減</t>
  </si>
  <si>
    <t>重訪Ⅰ入院等夜間８．０・同行・９０日減</t>
  </si>
  <si>
    <t>重訪Ⅰ入院等夜間８．０・２人・９０日減</t>
  </si>
  <si>
    <t>重訪Ⅰ入院等夜間８．０・９０日減</t>
  </si>
  <si>
    <t>重訪Ⅰ入院等夜間８．０・２人・同行</t>
  </si>
  <si>
    <t>重訪Ⅰ入院等夜間８．０・同行</t>
  </si>
  <si>
    <t>重訪Ⅰ入院等夜間８．０・２人</t>
  </si>
  <si>
    <t>重訪Ⅰ入院等夜間８．０</t>
  </si>
  <si>
    <t>重訪Ⅰ入院等夜間４．０・２人・同行・９０日減</t>
  </si>
  <si>
    <t>重訪Ⅰ入院等夜間４．０・同行・９０日減</t>
  </si>
  <si>
    <t>重訪Ⅰ入院等夜間４．０・２人・９０日減</t>
  </si>
  <si>
    <t>重訪Ⅰ入院等夜間４．０・９０日減</t>
  </si>
  <si>
    <t>重訪Ⅰ入院等夜間４．０・２人・同行</t>
  </si>
  <si>
    <t>重訪Ⅰ入院等夜間４．０・同行</t>
  </si>
  <si>
    <t>重訪Ⅰ入院等夜間４．０・２人</t>
  </si>
  <si>
    <t>重訪Ⅰ入院等夜間４．０</t>
  </si>
  <si>
    <t>重訪Ⅰ入院等夜間３．５・２人・同行・９０日減</t>
  </si>
  <si>
    <t>重訪Ⅰ入院等夜間３．５・同行・９０日減</t>
  </si>
  <si>
    <t>重訪Ⅰ入院等夜間３．５・２人・９０日減</t>
  </si>
  <si>
    <t>重訪Ⅰ入院等夜間３．５・９０日減</t>
  </si>
  <si>
    <t>重訪Ⅰ入院等夜間３．５・２人・同行</t>
  </si>
  <si>
    <t>重訪Ⅰ入院等夜間３．５・同行</t>
  </si>
  <si>
    <t>重訪Ⅰ入院等夜間３．５・２人</t>
  </si>
  <si>
    <t>重訪Ⅰ入院等夜間３．５</t>
  </si>
  <si>
    <t>重訪Ⅰ入院等夜間３．０・２人・同行・９０日減</t>
  </si>
  <si>
    <t>重訪Ⅰ入院等夜間３．０・同行・９０日減</t>
  </si>
  <si>
    <t>重訪Ⅰ入院等夜間３．０・２人・９０日減</t>
  </si>
  <si>
    <t>重訪Ⅰ入院等夜間３．０・９０日減</t>
  </si>
  <si>
    <t>重訪Ⅰ入院等夜間３．０・２人・同行</t>
  </si>
  <si>
    <t>重訪Ⅰ入院等夜間３．０・同行</t>
  </si>
  <si>
    <t>重訪Ⅰ入院等夜間３．０・２人</t>
  </si>
  <si>
    <t>重訪Ⅰ入院等夜間３．０</t>
  </si>
  <si>
    <t>重訪Ⅰ入院等夜間２．５・２人・同行・９０日減</t>
  </si>
  <si>
    <t>重訪Ⅰ入院等夜間２．５・同行・９０日減</t>
  </si>
  <si>
    <t>重訪Ⅰ入院等夜間２．５・２人・９０日減</t>
  </si>
  <si>
    <t>重訪Ⅰ入院等夜間２．５・９０日減</t>
  </si>
  <si>
    <t>重訪Ⅰ入院等夜間２．５・２人・同行</t>
  </si>
  <si>
    <t>重訪Ⅰ入院等夜間２．５・同行</t>
  </si>
  <si>
    <t>重訪Ⅰ入院等夜間２．５・２人</t>
  </si>
  <si>
    <t>重訪Ⅰ入院等夜間２．５</t>
  </si>
  <si>
    <t>重訪Ⅰ入院等夜間２．０・２人・同行・９０日減</t>
  </si>
  <si>
    <t>重訪Ⅰ入院等夜間２．０・同行・９０日減</t>
  </si>
  <si>
    <t>重訪Ⅰ入院等夜間２．０・２人・９０日減</t>
  </si>
  <si>
    <t>重訪Ⅰ入院等夜間２．０・９０日減</t>
  </si>
  <si>
    <t>重訪Ⅰ入院等夜間２．０・２人・同行</t>
  </si>
  <si>
    <t>重訪Ⅰ入院等夜間２．０・同行</t>
  </si>
  <si>
    <t>重訪Ⅰ入院等夜間２．０・２人</t>
  </si>
  <si>
    <t>重訪Ⅰ入院等夜間２．０</t>
  </si>
  <si>
    <t>重訪Ⅰ入院等夜間１．５・２人・同行・９０日減</t>
  </si>
  <si>
    <t>重訪Ⅰ入院等夜間１．５・同行・９０日減</t>
  </si>
  <si>
    <t>重訪Ⅰ入院等夜間１．５・２人・９０日減</t>
  </si>
  <si>
    <t>重訪Ⅰ入院等夜間１．５・９０日減</t>
  </si>
  <si>
    <t>重訪Ⅰ入院等夜間１．５・２人・同行</t>
  </si>
  <si>
    <t>重訪Ⅰ入院等夜間１．５・同行</t>
  </si>
  <si>
    <t>重訪Ⅰ入院等夜間１．５・２人</t>
  </si>
  <si>
    <t>重訪Ⅰ入院等夜間１．５</t>
  </si>
  <si>
    <t>重訪Ⅰ入院等夜間１．０・２人・同行・９０日減</t>
  </si>
  <si>
    <t>重訪Ⅰ入院等夜間１．０・同行・９０日減</t>
  </si>
  <si>
    <t>重訪Ⅰ入院等夜間１．０・２人・９０日減</t>
  </si>
  <si>
    <t>重訪Ⅰ入院等夜間１．０・９０日減</t>
  </si>
  <si>
    <t>重訪Ⅰ入院等夜間１．０・２人・同行</t>
  </si>
  <si>
    <t>重訪Ⅰ入院等夜間１．０・同行</t>
  </si>
  <si>
    <t>重訪Ⅰ入院等夜間１．０・２人</t>
  </si>
  <si>
    <t>重訪Ⅰ入院等夜間１．０</t>
  </si>
  <si>
    <t>ロ　病院等に入院又は入所中に利用した場合（夜間のみ）</t>
  </si>
  <si>
    <t>重訪Ⅲ入院等深夜２４．０・２人・同行・９０日減</t>
  </si>
  <si>
    <t>重訪Ⅲ入院等深夜２４．０・同行・９０日減</t>
  </si>
  <si>
    <t>重訪Ⅲ入院等深夜２４．０・２人・９０日減</t>
  </si>
  <si>
    <t>重訪Ⅲ入院等深夜２４．０・９０日減</t>
  </si>
  <si>
    <t>重訪Ⅲ入院等深夜２４．０・２人・同行</t>
  </si>
  <si>
    <t>重訪Ⅲ入院等深夜２４．０・同行</t>
  </si>
  <si>
    <t>重訪Ⅲ入院等深夜２４．０・２人</t>
  </si>
  <si>
    <t>重訪Ⅲ入院等深夜２４．０</t>
  </si>
  <si>
    <t>重訪Ⅲ入院等深夜２０．０・２人・同行・９０日減</t>
  </si>
  <si>
    <t>重訪Ⅲ入院等深夜２０．０・同行・９０日減</t>
  </si>
  <si>
    <t>重訪Ⅲ入院等深夜２０．０・２人・９０日減</t>
  </si>
  <si>
    <t>重訪Ⅲ入院等深夜２０．０・９０日減</t>
  </si>
  <si>
    <t>重訪Ⅲ入院等深夜２０．０・２人・同行</t>
  </si>
  <si>
    <t>重訪Ⅲ入院等深夜２０．０・同行</t>
  </si>
  <si>
    <t>重訪Ⅲ入院等深夜２０．０・２人</t>
  </si>
  <si>
    <t>重訪Ⅲ入院等深夜２０．０</t>
  </si>
  <si>
    <t>重訪Ⅲ入院等深夜１６．０・２人・同行・９０日減</t>
  </si>
  <si>
    <t>重訪Ⅲ入院等深夜１６．０・同行・９０日減</t>
  </si>
  <si>
    <t>重訪Ⅲ入院等深夜１６．０・２人・９０日減</t>
  </si>
  <si>
    <t>重訪Ⅲ入院等深夜１６．０・９０日減</t>
  </si>
  <si>
    <t>重訪Ⅲ入院等深夜１６．０・２人・同行</t>
  </si>
  <si>
    <t>重訪Ⅲ入院等深夜１６．０・同行</t>
  </si>
  <si>
    <t>重訪Ⅲ入院等深夜１６．０・２人</t>
  </si>
  <si>
    <t>重訪Ⅲ入院等深夜１６．０</t>
  </si>
  <si>
    <t>重訪Ⅲ入院等深夜１２．０・２人・同行・９０日減</t>
  </si>
  <si>
    <t>重訪Ⅲ入院等深夜１２．０・同行・９０日減</t>
  </si>
  <si>
    <t>重訪Ⅲ入院等深夜１２．０・２人・９０日減</t>
  </si>
  <si>
    <t>重訪Ⅲ入院等深夜１２．０・９０日減</t>
  </si>
  <si>
    <t>重訪Ⅲ入院等深夜１２．０・２人・同行</t>
  </si>
  <si>
    <t>重訪Ⅲ入院等深夜１２．０・同行</t>
  </si>
  <si>
    <t>重訪Ⅲ入院等深夜１２．０・２人</t>
  </si>
  <si>
    <t>重訪Ⅲ入院等深夜１２．０</t>
  </si>
  <si>
    <t>重訪Ⅲ入院等深夜８．０・２人・同行・９０日減</t>
  </si>
  <si>
    <t>重訪Ⅲ入院等深夜８．０・同行・９０日減</t>
  </si>
  <si>
    <t>重訪Ⅲ入院等深夜８．０・２人・９０日減</t>
  </si>
  <si>
    <t>重訪Ⅲ入院等深夜８．０・９０日減</t>
  </si>
  <si>
    <t>重訪Ⅲ入院等深夜８．０・２人・同行</t>
  </si>
  <si>
    <t>重訪Ⅲ入院等深夜８．０・同行</t>
  </si>
  <si>
    <t>重訪Ⅲ入院等深夜８．０・２人</t>
  </si>
  <si>
    <t>重訪Ⅲ入院等深夜８．０</t>
  </si>
  <si>
    <t>重訪Ⅲ入院等深夜４．０・２人・同行・９０日減</t>
  </si>
  <si>
    <t>重訪Ⅲ入院等深夜４．０・同行・９０日減</t>
  </si>
  <si>
    <t>重訪Ⅲ入院等深夜４．０・２人・９０日減</t>
  </si>
  <si>
    <t>重訪Ⅲ入院等深夜４．０・９０日減</t>
  </si>
  <si>
    <t>重訪Ⅲ入院等深夜４．０・２人・同行</t>
  </si>
  <si>
    <t>重訪Ⅲ入院等深夜４．０・同行</t>
  </si>
  <si>
    <t>重訪Ⅲ入院等深夜４．０・２人</t>
  </si>
  <si>
    <t>重訪Ⅲ入院等深夜４．０</t>
  </si>
  <si>
    <t>重訪Ⅲ入院等深夜３．５・２人・同行・９０日減</t>
  </si>
  <si>
    <t>重訪Ⅲ入院等深夜３．５・同行・９０日減</t>
  </si>
  <si>
    <t>重訪Ⅲ入院等深夜３．５・２人・９０日減</t>
  </si>
  <si>
    <t>重訪Ⅲ入院等深夜３．５・９０日減</t>
  </si>
  <si>
    <t>重訪Ⅲ入院等深夜３．５・２人・同行</t>
  </si>
  <si>
    <t>重訪Ⅲ入院等深夜３．５・同行</t>
  </si>
  <si>
    <t>重訪Ⅲ入院等深夜３．５・２人</t>
  </si>
  <si>
    <t>重訪Ⅲ入院等深夜３．５</t>
  </si>
  <si>
    <t>重訪Ⅲ入院等深夜３．０・２人・同行・９０日減</t>
  </si>
  <si>
    <t>重訪Ⅲ入院等深夜３．０・同行・９０日減</t>
  </si>
  <si>
    <t>重訪Ⅲ入院等深夜３．０・２人・９０日減</t>
  </si>
  <si>
    <t>重訪Ⅲ入院等深夜３．０・９０日減</t>
  </si>
  <si>
    <t>重訪Ⅲ入院等深夜３．０・２人・同行</t>
  </si>
  <si>
    <t>重訪Ⅲ入院等深夜３．０・同行</t>
  </si>
  <si>
    <t>重訪Ⅲ入院等深夜３．０・２人</t>
  </si>
  <si>
    <t>重訪Ⅲ入院等深夜３．０</t>
  </si>
  <si>
    <t>重訪Ⅲ入院等深夜２．５・２人・同行・９０日減</t>
  </si>
  <si>
    <t>重訪Ⅲ入院等深夜２．５・同行・９０日減</t>
  </si>
  <si>
    <t>重訪Ⅲ入院等深夜２．５・２人・９０日減</t>
  </si>
  <si>
    <t>重訪Ⅲ入院等深夜２．５・９０日減</t>
  </si>
  <si>
    <t>重訪Ⅲ入院等深夜２．５・２人・同行</t>
  </si>
  <si>
    <t>重訪Ⅲ入院等深夜２．５・同行</t>
  </si>
  <si>
    <t>重訪Ⅲ入院等深夜２．５・２人</t>
  </si>
  <si>
    <t>重訪Ⅲ入院等深夜２．５</t>
  </si>
  <si>
    <t>重訪Ⅲ入院等深夜２．０・２人・同行・９０日減</t>
  </si>
  <si>
    <t>重訪Ⅲ入院等深夜２．０・同行・９０日減</t>
  </si>
  <si>
    <t>重訪Ⅲ入院等深夜２．０・２人・９０日減</t>
  </si>
  <si>
    <t>重訪Ⅲ入院等深夜２．０・９０日減</t>
  </si>
  <si>
    <t>重訪Ⅲ入院等深夜２．０・２人・同行</t>
  </si>
  <si>
    <t>重訪Ⅲ入院等深夜２．０・同行</t>
  </si>
  <si>
    <t>重訪Ⅲ入院等深夜２．０・２人</t>
  </si>
  <si>
    <t>重訪Ⅲ入院等深夜２．０</t>
  </si>
  <si>
    <t>重訪Ⅲ入院等深夜１．５・２人・同行・９０日減</t>
  </si>
  <si>
    <t>重訪Ⅲ入院等深夜１．５・同行・９０日減</t>
  </si>
  <si>
    <t>重訪Ⅲ入院等深夜１．５・２人・９０日減</t>
  </si>
  <si>
    <t>重訪Ⅲ入院等深夜１．５・９０日減</t>
  </si>
  <si>
    <t>重訪Ⅲ入院等深夜１．５・２人・同行</t>
  </si>
  <si>
    <t>重訪Ⅲ入院等深夜１．５・同行</t>
  </si>
  <si>
    <t>重訪Ⅲ入院等深夜１．５・２人</t>
  </si>
  <si>
    <t>重訪Ⅲ入院等深夜１．５</t>
  </si>
  <si>
    <t>重訪Ⅲ入院等深夜１．０・２人・同行・９０日減</t>
  </si>
  <si>
    <t>重訪Ⅲ入院等深夜１．０・同行・９０日減</t>
  </si>
  <si>
    <t>重訪Ⅲ入院等深夜１．０・２人・９０日減</t>
  </si>
  <si>
    <t>重訪Ⅲ入院等深夜１．０・９０日減</t>
  </si>
  <si>
    <t>重訪Ⅲ入院等深夜１．０・２人・同行</t>
  </si>
  <si>
    <t>重訪Ⅲ入院等深夜１．０・同行</t>
  </si>
  <si>
    <t>重訪Ⅲ入院等深夜１．０・２人</t>
  </si>
  <si>
    <t>重訪Ⅲ入院等深夜１．０</t>
  </si>
  <si>
    <t>重訪Ⅱ入院等深夜２４．０・２人・同行・９０日減</t>
  </si>
  <si>
    <t>重訪Ⅱ入院等深夜２４．０・同行・９０日減</t>
  </si>
  <si>
    <t>重訪Ⅱ入院等深夜２４．０・２人・９０日減</t>
  </si>
  <si>
    <t>重訪Ⅱ入院等深夜２４．０・９０日減</t>
  </si>
  <si>
    <t>重訪Ⅱ入院等深夜２４．０・２人・同行</t>
  </si>
  <si>
    <t>重訪Ⅱ入院等深夜２４．０・同行</t>
  </si>
  <si>
    <t>重訪Ⅱ入院等深夜２４．０・２人</t>
  </si>
  <si>
    <t>重訪Ⅱ入院等深夜２４．０</t>
  </si>
  <si>
    <t>重訪Ⅱ入院等深夜２０．０・２人・同行・９０日減</t>
  </si>
  <si>
    <t>重訪Ⅱ入院等深夜２０．０・同行・９０日減</t>
  </si>
  <si>
    <t>重訪Ⅱ入院等深夜２０．０・２人・９０日減</t>
  </si>
  <si>
    <t>重訪Ⅱ入院等深夜２０．０・９０日減</t>
  </si>
  <si>
    <t>重訪Ⅱ入院等深夜２０．０・２人・同行</t>
  </si>
  <si>
    <t>重訪Ⅱ入院等深夜２０．０・同行</t>
  </si>
  <si>
    <t>重訪Ⅱ入院等深夜２０．０・２人</t>
  </si>
  <si>
    <t>重訪Ⅱ入院等深夜２０．０</t>
  </si>
  <si>
    <t>重訪Ⅱ入院等深夜１６．０・２人・同行・９０日減</t>
  </si>
  <si>
    <t>重訪Ⅱ入院等深夜１６．０・同行・９０日減</t>
  </si>
  <si>
    <t>重訪Ⅱ入院等深夜１６．０・２人・９０日減</t>
  </si>
  <si>
    <t>重訪Ⅱ入院等深夜１６．０・９０日減</t>
  </si>
  <si>
    <t>重訪Ⅱ入院等深夜１６．０・２人・同行</t>
  </si>
  <si>
    <t>重訪Ⅱ入院等深夜１６．０・同行</t>
  </si>
  <si>
    <t>重訪Ⅱ入院等深夜１６．０・２人</t>
  </si>
  <si>
    <t>重訪Ⅱ入院等深夜１６．０</t>
  </si>
  <si>
    <t>重訪Ⅱ入院等深夜１２．０・２人・同行・９０日減</t>
  </si>
  <si>
    <t>重訪Ⅱ入院等深夜１２．０・同行・９０日減</t>
  </si>
  <si>
    <t>重訪Ⅱ入院等深夜１２．０・２人・９０日減</t>
  </si>
  <si>
    <t>重訪Ⅱ入院等深夜１２．０・９０日減</t>
  </si>
  <si>
    <t>重訪Ⅱ入院等深夜１２．０・２人・同行</t>
  </si>
  <si>
    <t>重訪Ⅱ入院等深夜１２．０・同行</t>
  </si>
  <si>
    <t>重訪Ⅱ入院等深夜１２．０・２人</t>
  </si>
  <si>
    <t>重訪Ⅱ入院等深夜１２．０</t>
  </si>
  <si>
    <t>重訪Ⅱ入院等深夜８．０・２人・同行・９０日減</t>
  </si>
  <si>
    <t>重訪Ⅱ入院等深夜８．０・同行・９０日減</t>
  </si>
  <si>
    <t>重訪Ⅱ入院等深夜８．０・２人・９０日減</t>
  </si>
  <si>
    <t>重訪Ⅱ入院等深夜８．０・９０日減</t>
  </si>
  <si>
    <t>重訪Ⅱ入院等深夜８．０・２人・同行</t>
  </si>
  <si>
    <t>重訪Ⅱ入院等深夜８．０・同行</t>
  </si>
  <si>
    <t>重訪Ⅱ入院等深夜８．０・２人</t>
  </si>
  <si>
    <t>重訪Ⅱ入院等深夜８．０</t>
  </si>
  <si>
    <t>重訪Ⅱ入院等深夜４．０・２人・同行・９０日減</t>
  </si>
  <si>
    <t>重訪Ⅱ入院等深夜４．０・同行・９０日減</t>
  </si>
  <si>
    <t>重訪Ⅱ入院等深夜４．０・２人・９０日減</t>
  </si>
  <si>
    <t>重訪Ⅱ入院等深夜４．０・９０日減</t>
  </si>
  <si>
    <t>重訪Ⅱ入院等深夜４．０・２人・同行</t>
  </si>
  <si>
    <t>重訪Ⅱ入院等深夜４．０・同行</t>
  </si>
  <si>
    <t>重訪Ⅱ入院等深夜４．０・２人</t>
  </si>
  <si>
    <t>重訪Ⅱ入院等深夜４．０</t>
  </si>
  <si>
    <t>重訪Ⅱ入院等深夜３．５・２人・同行・９０日減</t>
  </si>
  <si>
    <t>重訪Ⅱ入院等深夜３．５・同行・９０日減</t>
  </si>
  <si>
    <t>重訪Ⅱ入院等深夜３．５・２人・９０日減</t>
  </si>
  <si>
    <t>重訪Ⅱ入院等深夜３．５・９０日減</t>
  </si>
  <si>
    <t>重訪Ⅱ入院等深夜３．５・２人・同行</t>
  </si>
  <si>
    <t>重訪Ⅱ入院等深夜３．５・同行</t>
  </si>
  <si>
    <t>重訪Ⅱ入院等深夜３．５・２人</t>
  </si>
  <si>
    <t>重訪Ⅱ入院等深夜３．５</t>
  </si>
  <si>
    <t>重訪Ⅱ入院等深夜３．０・２人・同行・９０日減</t>
  </si>
  <si>
    <t>重訪Ⅱ入院等深夜３．０・同行・９０日減</t>
  </si>
  <si>
    <t>重訪Ⅱ入院等深夜３．０・２人・９０日減</t>
  </si>
  <si>
    <t>重訪Ⅱ入院等深夜３．０・９０日減</t>
  </si>
  <si>
    <t>重訪Ⅱ入院等深夜３．０・２人・同行</t>
  </si>
  <si>
    <t>重訪Ⅱ入院等深夜３．０・同行</t>
  </si>
  <si>
    <t>重訪Ⅱ入院等深夜３．０・２人</t>
  </si>
  <si>
    <t>重訪Ⅱ入院等深夜３．０</t>
  </si>
  <si>
    <t>重訪Ⅱ入院等深夜２．５・２人・同行・９０日減</t>
  </si>
  <si>
    <t>重訪Ⅱ入院等深夜２．５・同行・９０日減</t>
  </si>
  <si>
    <t>重訪Ⅱ入院等深夜２．５・２人・９０日減</t>
  </si>
  <si>
    <t>重訪Ⅱ入院等深夜２．５・９０日減</t>
  </si>
  <si>
    <t>重訪Ⅱ入院等深夜２．５・２人・同行</t>
  </si>
  <si>
    <t>重訪Ⅱ入院等深夜２．５・同行</t>
  </si>
  <si>
    <t>重訪Ⅱ入院等深夜２．５・２人</t>
  </si>
  <si>
    <t>重訪Ⅱ入院等深夜２．５</t>
  </si>
  <si>
    <t>重訪Ⅱ入院等深夜２．０・２人・同行・９０日減</t>
  </si>
  <si>
    <t>重訪Ⅱ入院等深夜２．０・同行・９０日減</t>
  </si>
  <si>
    <t>重訪Ⅱ入院等深夜２．０・２人・９０日減</t>
  </si>
  <si>
    <t>重訪Ⅱ入院等深夜２．０・９０日減</t>
  </si>
  <si>
    <t>重訪Ⅱ入院等深夜２．０・２人・同行</t>
  </si>
  <si>
    <t>重訪Ⅱ入院等深夜２．０・同行</t>
  </si>
  <si>
    <t>重訪Ⅱ入院等深夜２．０・２人</t>
  </si>
  <si>
    <t>重訪Ⅱ入院等深夜２．０</t>
  </si>
  <si>
    <t>重訪Ⅱ入院等深夜１．５・２人・同行・９０日減</t>
  </si>
  <si>
    <t>重訪Ⅱ入院等深夜１．５・同行・９０日減</t>
  </si>
  <si>
    <t>重訪Ⅱ入院等深夜１．５・２人・９０日減</t>
  </si>
  <si>
    <t>重訪Ⅱ入院等深夜１．５・９０日減</t>
  </si>
  <si>
    <t>重訪Ⅱ入院等深夜１．５・２人・同行</t>
  </si>
  <si>
    <t>重訪Ⅱ入院等深夜１．５・同行</t>
  </si>
  <si>
    <t>重訪Ⅱ入院等深夜１．５・２人</t>
  </si>
  <si>
    <t>重訪Ⅱ入院等深夜１．５</t>
  </si>
  <si>
    <t>重訪Ⅱ入院等深夜１．０・２人・同行・９０日減</t>
  </si>
  <si>
    <t>重訪Ⅱ入院等深夜１．０・同行・９０日減</t>
  </si>
  <si>
    <t>重訪Ⅱ入院等深夜１．０・２人・９０日減</t>
  </si>
  <si>
    <t>重訪Ⅱ入院等深夜１．０・９０日減</t>
  </si>
  <si>
    <t>重訪Ⅱ入院等深夜１．０・２人・同行</t>
  </si>
  <si>
    <t>重訪Ⅱ入院等深夜１．０・同行</t>
  </si>
  <si>
    <t>重訪Ⅱ入院等深夜１．０・２人</t>
  </si>
  <si>
    <t>重訪Ⅱ入院等深夜１．０</t>
  </si>
  <si>
    <t>重訪Ⅰ入院等深夜２４．０・２人・同行・９０日減</t>
  </si>
  <si>
    <t>重訪Ⅰ入院等深夜２４．０・同行・９０日減</t>
  </si>
  <si>
    <t>重訪Ⅰ入院等深夜２４．０・２人・９０日減</t>
  </si>
  <si>
    <t>重訪Ⅰ入院等深夜２４．０・９０日減</t>
  </si>
  <si>
    <t>重訪Ⅰ入院等深夜２４．０・２人・同行</t>
  </si>
  <si>
    <t>重訪Ⅰ入院等深夜２４．０・同行</t>
  </si>
  <si>
    <t>重訪Ⅰ入院等深夜２４．０・２人</t>
  </si>
  <si>
    <t>重訪Ⅰ入院等深夜２４．０</t>
  </si>
  <si>
    <t>重訪Ⅰ入院等深夜２０．０・２人・同行・９０日減</t>
  </si>
  <si>
    <t>重訪Ⅰ入院等深夜２０．０・同行・９０日減</t>
  </si>
  <si>
    <t>重訪Ⅰ入院等深夜２０．０・２人・９０日減</t>
  </si>
  <si>
    <t>重訪Ⅰ入院等深夜２０．０・９０日減</t>
  </si>
  <si>
    <t>重訪Ⅰ入院等深夜２０．０・２人・同行</t>
  </si>
  <si>
    <t>重訪Ⅰ入院等深夜２０．０・同行</t>
  </si>
  <si>
    <t>重訪Ⅰ入院等深夜２０．０・２人</t>
  </si>
  <si>
    <t>重訪Ⅰ入院等深夜２０．０</t>
  </si>
  <si>
    <t>重訪Ⅰ入院等深夜１６．０・２人・同行・９０日減</t>
  </si>
  <si>
    <t>重訪Ⅰ入院等深夜１６．０・同行・９０日減</t>
  </si>
  <si>
    <t>重訪Ⅰ入院等深夜１６．０・２人・９０日減</t>
  </si>
  <si>
    <t>重訪Ⅰ入院等深夜１６．０・９０日減</t>
  </si>
  <si>
    <t>重訪Ⅰ入院等深夜１６．０・２人・同行</t>
  </si>
  <si>
    <t>重訪Ⅰ入院等深夜１６．０・同行</t>
  </si>
  <si>
    <t>重訪Ⅰ入院等深夜１６．０・２人</t>
  </si>
  <si>
    <t>重訪Ⅰ入院等深夜１６．０</t>
  </si>
  <si>
    <t>重訪Ⅰ入院等深夜１２．０・２人・同行・９０日減</t>
  </si>
  <si>
    <t>重訪Ⅰ入院等深夜１２．０・同行・９０日減</t>
  </si>
  <si>
    <t>重訪Ⅰ入院等深夜１２．０・２人・９０日減</t>
  </si>
  <si>
    <t>重訪Ⅰ入院等深夜１２．０・９０日減</t>
  </si>
  <si>
    <t>重訪Ⅰ入院等深夜１２．０・２人・同行</t>
  </si>
  <si>
    <t>重訪Ⅰ入院等深夜１２．０・同行</t>
  </si>
  <si>
    <t>重訪Ⅰ入院等深夜１２．０・２人</t>
  </si>
  <si>
    <t>重訪Ⅰ入院等深夜１２．０</t>
  </si>
  <si>
    <t>重訪Ⅰ入院等深夜８．０・２人・同行・９０日減</t>
  </si>
  <si>
    <t>重訪Ⅰ入院等深夜８．０・同行・９０日減</t>
  </si>
  <si>
    <t>重訪Ⅰ入院等深夜８．０・２人・９０日減</t>
  </si>
  <si>
    <t>重訪Ⅰ入院等深夜８．０・９０日減</t>
  </si>
  <si>
    <t>重訪Ⅰ入院等深夜８．０・２人・同行</t>
  </si>
  <si>
    <t>重訪Ⅰ入院等深夜８．０・同行</t>
  </si>
  <si>
    <t>重訪Ⅰ入院等深夜８．０・２人</t>
  </si>
  <si>
    <t>重訪Ⅰ入院等深夜８．０</t>
  </si>
  <si>
    <t>重訪Ⅰ入院等深夜４．０・２人・同行・９０日減</t>
  </si>
  <si>
    <t>重訪Ⅰ入院等深夜４．０・同行・９０日減</t>
  </si>
  <si>
    <t>重訪Ⅰ入院等深夜４．０・２人・９０日減</t>
  </si>
  <si>
    <t>重訪Ⅰ入院等深夜４．０・９０日減</t>
  </si>
  <si>
    <t>重訪Ⅰ入院等深夜４．０・２人・同行</t>
  </si>
  <si>
    <t>重訪Ⅰ入院等深夜４．０・同行</t>
  </si>
  <si>
    <t>重訪Ⅰ入院等深夜４．０・２人</t>
  </si>
  <si>
    <t>重訪Ⅰ入院等深夜４．０</t>
  </si>
  <si>
    <t>重訪Ⅰ入院等深夜３．５・２人・同行・９０日減</t>
  </si>
  <si>
    <t>重訪Ⅰ入院等深夜３．５・同行・９０日減</t>
  </si>
  <si>
    <t>重訪Ⅰ入院等深夜３．５・２人・９０日減</t>
  </si>
  <si>
    <t>重訪Ⅰ入院等深夜３．５・９０日減</t>
  </si>
  <si>
    <t>重訪Ⅰ入院等深夜３．５・２人・同行</t>
  </si>
  <si>
    <t>重訪Ⅰ入院等深夜３．５・同行</t>
  </si>
  <si>
    <t>重訪Ⅰ入院等深夜３．５・２人</t>
  </si>
  <si>
    <t>重訪Ⅰ入院等深夜３．５</t>
  </si>
  <si>
    <t>重訪Ⅰ入院等深夜３．０・２人・同行・９０日減</t>
  </si>
  <si>
    <t>重訪Ⅰ入院等深夜３．０・同行・９０日減</t>
  </si>
  <si>
    <t>重訪Ⅰ入院等深夜３．０・２人・９０日減</t>
  </si>
  <si>
    <t>重訪Ⅰ入院等深夜３．０・９０日減</t>
  </si>
  <si>
    <t>重訪Ⅰ入院等深夜３．０・２人・同行</t>
  </si>
  <si>
    <t>重訪Ⅰ入院等深夜３．０・同行</t>
  </si>
  <si>
    <t>重訪Ⅰ入院等深夜３．０・２人</t>
  </si>
  <si>
    <t>重訪Ⅰ入院等深夜３．０</t>
  </si>
  <si>
    <t>重訪Ⅰ入院等深夜２．５・２人・同行・９０日減</t>
  </si>
  <si>
    <t>重訪Ⅰ入院等深夜２．５・同行・９０日減</t>
  </si>
  <si>
    <t>重訪Ⅰ入院等深夜２．５・２人・９０日減</t>
  </si>
  <si>
    <t>重訪Ⅰ入院等深夜２．５・９０日減</t>
  </si>
  <si>
    <t>重訪Ⅰ入院等深夜２．５・２人・同行</t>
  </si>
  <si>
    <t>重訪Ⅰ入院等深夜２．５・同行</t>
  </si>
  <si>
    <t>重訪Ⅰ入院等深夜２．５・２人</t>
  </si>
  <si>
    <t>重訪Ⅰ入院等深夜２．５</t>
  </si>
  <si>
    <t>重訪Ⅰ入院等深夜２．０・２人・同行・９０日減</t>
  </si>
  <si>
    <t>重訪Ⅰ入院等深夜２．０・同行・９０日減</t>
  </si>
  <si>
    <t>重訪Ⅰ入院等深夜２．０・２人・９０日減</t>
  </si>
  <si>
    <t>重訪Ⅰ入院等深夜２．０・９０日減</t>
  </si>
  <si>
    <t>重訪Ⅰ入院等深夜２．０・２人・同行</t>
  </si>
  <si>
    <t>重訪Ⅰ入院等深夜２．０・同行</t>
  </si>
  <si>
    <t>重訪Ⅰ入院等深夜２．０・２人</t>
  </si>
  <si>
    <t>重訪Ⅰ入院等深夜２．０</t>
  </si>
  <si>
    <t>重訪Ⅰ入院等深夜１．５・２人・同行・９０日減</t>
  </si>
  <si>
    <t>重訪Ⅰ入院等深夜１．５・同行・９０日減</t>
  </si>
  <si>
    <t>重訪Ⅰ入院等深夜１．５・２人・９０日減</t>
  </si>
  <si>
    <t>重訪Ⅰ入院等深夜１．５・９０日減</t>
  </si>
  <si>
    <t>重訪Ⅰ入院等深夜１．５・２人・同行</t>
  </si>
  <si>
    <t>重訪Ⅰ入院等深夜１．５・同行</t>
  </si>
  <si>
    <t>重訪Ⅰ入院等深夜１．５・２人</t>
  </si>
  <si>
    <t>重訪Ⅰ入院等深夜１．５</t>
  </si>
  <si>
    <t>重訪Ⅰ入院等深夜１．０・２人・同行・９０日減</t>
  </si>
  <si>
    <t>重訪Ⅰ入院等深夜１．０・同行・９０日減</t>
  </si>
  <si>
    <t>重訪Ⅰ入院等深夜１．０・２人・９０日減</t>
  </si>
  <si>
    <t>重訪Ⅰ入院等深夜１．０・９０日減</t>
  </si>
  <si>
    <t>重訪Ⅰ入院等深夜１．０・２人・同行</t>
  </si>
  <si>
    <t>重訪Ⅰ入院等深夜１．０・同行</t>
  </si>
  <si>
    <t>重訪Ⅰ入院等深夜１．０・２人</t>
  </si>
  <si>
    <t>重訪Ⅰ入院等深夜１．０</t>
  </si>
  <si>
    <t>ロ　病院等に入院又は入所中に利用した場合（深夜のみ）</t>
  </si>
  <si>
    <t>イ　福祉・介護職員等特定処遇改善加算（Ⅰ）</t>
    <rPh sb="9" eb="10">
      <t>トウ</t>
    </rPh>
    <rPh sb="10" eb="12">
      <t>トクテイ</t>
    </rPh>
    <phoneticPr fontId="11"/>
  </si>
  <si>
    <t>ロ　福祉・介護職員等特定処遇改善加算（Ⅱ）</t>
    <phoneticPr fontId="11"/>
  </si>
  <si>
    <t>重訪特定処遇改善加算Ⅰ</t>
    <rPh sb="2" eb="4">
      <t>トクテイ</t>
    </rPh>
    <rPh sb="4" eb="6">
      <t>ショグウ</t>
    </rPh>
    <rPh sb="6" eb="8">
      <t>カイゼン</t>
    </rPh>
    <rPh sb="8" eb="10">
      <t>カサン</t>
    </rPh>
    <phoneticPr fontId="11"/>
  </si>
  <si>
    <t>重訪特定処遇改善加算Ⅱ</t>
    <rPh sb="2" eb="4">
      <t>トクテイ</t>
    </rPh>
    <rPh sb="4" eb="6">
      <t>ショグウ</t>
    </rPh>
    <rPh sb="6" eb="8">
      <t>カイゼン</t>
    </rPh>
    <rPh sb="8" eb="10">
      <t>カサン</t>
    </rPh>
    <phoneticPr fontId="11"/>
  </si>
  <si>
    <t>福祉・介護職員等特定処遇改善加算</t>
    <phoneticPr fontId="1"/>
  </si>
  <si>
    <t>No.</t>
  </si>
  <si>
    <t>単位数</t>
    <rPh sb="0" eb="3">
      <t>タンイスウ</t>
    </rPh>
    <phoneticPr fontId="13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</si>
  <si>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</si>
  <si>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</si>
  <si>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</si>
  <si>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</si>
  <si>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</si>
  <si>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</si>
  <si>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</si>
  <si>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</si>
  <si>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</si>
  <si>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</si>
  <si>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</si>
  <si>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</si>
  <si>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</si>
  <si>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</si>
  <si>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</si>
  <si>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</si>
  <si>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</si>
  <si>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</si>
  <si>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</si>
  <si>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</si>
  <si>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</si>
  <si>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</si>
  <si>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</si>
  <si>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</si>
  <si>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</si>
  <si>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</si>
  <si>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</si>
  <si>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</si>
  <si>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</si>
  <si>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</si>
  <si>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</si>
  <si>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</si>
  <si>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</si>
  <si>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</si>
  <si>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</si>
  <si>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</si>
  <si>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</si>
  <si>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</si>
  <si>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</si>
  <si>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</si>
  <si>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3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</si>
  <si>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</si>
  <si>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</si>
  <si>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</si>
  <si>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</si>
  <si>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</si>
  <si>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</si>
  <si>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</si>
  <si>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</si>
  <si>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</si>
  <si>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</si>
  <si>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</si>
  <si>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</si>
  <si>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</si>
  <si>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</si>
  <si>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</si>
  <si>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</si>
  <si>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</si>
  <si>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</si>
  <si>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</si>
  <si>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</si>
  <si>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</si>
  <si>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</si>
  <si>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</si>
  <si>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</si>
  <si>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</si>
  <si>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</si>
  <si>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</si>
  <si>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</si>
  <si>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</si>
  <si>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</si>
  <si>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</si>
  <si>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</si>
  <si>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</si>
  <si>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</si>
  <si>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</si>
  <si>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</si>
  <si>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</si>
  <si>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</si>
  <si>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</si>
  <si>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</si>
  <si>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</si>
  <si>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</si>
  <si>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</si>
  <si>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</si>
  <si>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</si>
  <si>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</si>
  <si>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</si>
  <si>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</si>
  <si>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</si>
  <si>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</si>
  <si>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</si>
  <si>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</si>
  <si>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</si>
  <si>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</si>
  <si>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</si>
  <si>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</si>
  <si>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</si>
  <si>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</si>
  <si>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</si>
  <si>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</si>
  <si>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</si>
  <si>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</si>
  <si>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</si>
  <si>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</si>
  <si>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</si>
  <si>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</si>
  <si>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</si>
  <si>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</si>
  <si>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</si>
  <si>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</si>
  <si>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</si>
  <si>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</si>
  <si>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</si>
  <si>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</si>
  <si>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</si>
  <si>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</si>
  <si>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</si>
  <si>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</si>
  <si>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</si>
  <si>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</si>
  <si>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</si>
  <si>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</si>
  <si>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</si>
  <si>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</si>
  <si>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</si>
  <si>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</si>
  <si>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</si>
  <si>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</si>
  <si>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</si>
  <si>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</si>
  <si>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</si>
  <si>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</si>
  <si>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</si>
  <si>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</si>
  <si>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</si>
  <si>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</si>
  <si>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</si>
  <si>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</si>
  <si>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</si>
  <si>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</si>
  <si>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</si>
  <si>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</si>
  <si>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</si>
  <si>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</si>
  <si>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</si>
  <si>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</si>
  <si>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</si>
  <si>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</si>
  <si>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</si>
  <si>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</si>
  <si>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</si>
  <si>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</si>
  <si>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</si>
  <si>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</si>
  <si>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</si>
  <si>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</si>
  <si>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</si>
  <si>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</si>
  <si>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</si>
  <si>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</si>
  <si>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</si>
  <si>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</si>
  <si>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</si>
  <si>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</si>
  <si>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</si>
  <si>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</si>
  <si>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</si>
  <si>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</si>
  <si>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</si>
  <si>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</si>
  <si>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</si>
  <si>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</si>
  <si>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</si>
  <si>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</si>
  <si>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</si>
  <si>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</si>
  <si>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</si>
  <si>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</si>
  <si>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</si>
  <si>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</si>
  <si>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</si>
  <si>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</si>
  <si>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</si>
  <si>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</si>
  <si>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</si>
  <si>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</si>
  <si>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</si>
  <si>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</si>
  <si>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</si>
  <si>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</si>
  <si>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</si>
  <si>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</si>
  <si>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</si>
  <si>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</si>
  <si>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</si>
  <si>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</si>
  <si>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</si>
  <si>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</si>
  <si>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</si>
  <si>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</si>
  <si>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</si>
  <si>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</si>
  <si>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</si>
  <si>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</si>
  <si>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3"/>
  </si>
  <si>
    <t>_11_B身体２．０＿１．０</t>
    <phoneticPr fontId="13"/>
  </si>
  <si>
    <t>_11_B通院１１．５＿０．５</t>
    <phoneticPr fontId="13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</si>
  <si>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</si>
  <si>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</si>
  <si>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</si>
  <si>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</si>
  <si>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</si>
  <si>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</si>
  <si>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</si>
  <si>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</si>
  <si>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</si>
  <si>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</si>
  <si>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</si>
  <si>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</si>
  <si>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</si>
  <si>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</si>
  <si>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</si>
  <si>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</si>
  <si>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</si>
  <si>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</si>
  <si>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</si>
  <si>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</si>
  <si>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</si>
  <si>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3"/>
  </si>
  <si>
    <t>_11_C身体２．０＿０．５＿０．５</t>
    <phoneticPr fontId="13"/>
  </si>
  <si>
    <t>_11_C通院１０．５＿１．０＿０．５</t>
    <rPh sb="5" eb="7">
      <t>ツウイン</t>
    </rPh>
    <phoneticPr fontId="13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</si>
  <si>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</si>
  <si>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</si>
  <si>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</si>
  <si>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</si>
  <si>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</si>
  <si>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</si>
  <si>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</si>
  <si>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</si>
  <si>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</si>
  <si>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</si>
  <si>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</si>
  <si>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</si>
  <si>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</si>
  <si>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</si>
  <si>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</si>
  <si>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</si>
  <si>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</si>
  <si>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</si>
  <si>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</si>
  <si>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</si>
  <si>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</si>
  <si>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</si>
  <si>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</si>
  <si>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</si>
  <si>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</si>
  <si>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</si>
  <si>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</si>
  <si>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</si>
  <si>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</si>
  <si>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</si>
  <si>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</si>
  <si>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</si>
  <si>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</si>
  <si>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3"/>
  </si>
  <si>
    <t>名前</t>
    <rPh sb="0" eb="2">
      <t>ナマエ</t>
    </rPh>
    <phoneticPr fontId="13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</si>
  <si>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</si>
  <si>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</si>
  <si>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</si>
  <si>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</si>
  <si>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</si>
  <si>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</si>
  <si>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</si>
  <si>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</si>
  <si>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</si>
  <si>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</si>
  <si>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</si>
  <si>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</si>
  <si>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</si>
  <si>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</si>
  <si>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</si>
  <si>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</si>
  <si>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</si>
  <si>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</si>
  <si>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</si>
  <si>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</si>
  <si>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</si>
  <si>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3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</si>
  <si>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</si>
  <si>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</si>
  <si>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</si>
  <si>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</si>
  <si>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</si>
  <si>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</si>
  <si>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</si>
  <si>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</si>
  <si>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</si>
  <si>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</si>
  <si>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</si>
  <si>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</si>
  <si>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</si>
  <si>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</si>
  <si>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</si>
  <si>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</si>
  <si>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</si>
  <si>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</si>
  <si>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</si>
  <si>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</si>
  <si>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</si>
  <si>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</si>
  <si>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</si>
  <si>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</si>
  <si>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</si>
  <si>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</si>
  <si>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</si>
  <si>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</si>
  <si>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</si>
  <si>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</si>
  <si>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</si>
  <si>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</si>
  <si>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</si>
  <si>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</si>
  <si>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</si>
  <si>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</si>
  <si>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</si>
  <si>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</si>
  <si>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</si>
  <si>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</si>
  <si>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</si>
  <si>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</si>
  <si>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</si>
  <si>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</si>
  <si>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</si>
  <si>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</si>
  <si>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</si>
  <si>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</si>
  <si>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</si>
  <si>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</si>
  <si>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</si>
  <si>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</si>
  <si>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</si>
  <si>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</si>
  <si>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</si>
  <si>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</si>
  <si>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</si>
  <si>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</si>
  <si>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</si>
  <si>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</si>
  <si>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</si>
  <si>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</si>
  <si>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</si>
  <si>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</si>
  <si>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</si>
  <si>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</si>
  <si>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</si>
  <si>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</si>
  <si>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</si>
  <si>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_11・重度研修</t>
    <phoneticPr fontId="13"/>
  </si>
  <si>
    <t>_11・基礎２</t>
    <phoneticPr fontId="13"/>
  </si>
  <si>
    <t>_11・基礎１</t>
    <phoneticPr fontId="13"/>
  </si>
  <si>
    <t>_11_C重度研修１．０＿０．５＿０．５</t>
    <phoneticPr fontId="13"/>
  </si>
  <si>
    <t>_11_C通院１２．０＿０．５＿０．５</t>
    <phoneticPr fontId="13"/>
  </si>
  <si>
    <t>_11_C通院１１．５＿１．０＿０．５</t>
    <phoneticPr fontId="13"/>
  </si>
  <si>
    <t>_11_C通院１１．５＿０．５＿１．０</t>
    <phoneticPr fontId="13"/>
  </si>
  <si>
    <t>_11_C通院１１．５＿０．５＿０．５</t>
    <phoneticPr fontId="13"/>
  </si>
  <si>
    <t>_11_C通院１１．０＿１．５＿０．５</t>
    <phoneticPr fontId="13"/>
  </si>
  <si>
    <t>_11_C通院１１．０＿１．０＿１．０</t>
    <phoneticPr fontId="13"/>
  </si>
  <si>
    <t>_11_C通院１１．０＿１．０＿０．５</t>
    <phoneticPr fontId="13"/>
  </si>
  <si>
    <t>_11_C通院１１．０＿０．５＿１．５</t>
    <phoneticPr fontId="13"/>
  </si>
  <si>
    <t>_11_C通院１１．０＿０．５＿１．０</t>
    <phoneticPr fontId="13"/>
  </si>
  <si>
    <t>_11_C通院１１．０＿０．５＿０．５</t>
    <phoneticPr fontId="13"/>
  </si>
  <si>
    <t>_11_C通院１０．５＿２．０＿０．５</t>
    <phoneticPr fontId="13"/>
  </si>
  <si>
    <t>_11_C通院１０．５＿１．５＿１．０</t>
    <phoneticPr fontId="13"/>
  </si>
  <si>
    <t>_11_C通院１０．５＿１．５＿０．５</t>
    <phoneticPr fontId="13"/>
  </si>
  <si>
    <t>_11_C通院１０．５＿１．０＿１．５</t>
    <phoneticPr fontId="13"/>
  </si>
  <si>
    <t>_11_C通院１０．５＿１．０＿１．０</t>
    <phoneticPr fontId="13"/>
  </si>
  <si>
    <t>_11_C通院１０．５＿０．５＿２．０</t>
    <phoneticPr fontId="13"/>
  </si>
  <si>
    <t>_11_C通院１０．５＿０．５＿１．５</t>
    <phoneticPr fontId="13"/>
  </si>
  <si>
    <t>_11_C通院１０．５＿０．５＿１．０</t>
    <phoneticPr fontId="13"/>
  </si>
  <si>
    <t>_11_C通院１０．５＿０．５＿０．５</t>
    <phoneticPr fontId="13"/>
  </si>
  <si>
    <t>_11_C身体１．５＿１．０＿０．５</t>
    <phoneticPr fontId="13"/>
  </si>
  <si>
    <t>_11_C身体１．５＿０．５＿１．０</t>
    <phoneticPr fontId="13"/>
  </si>
  <si>
    <t>_11_C身体１．５＿０．５＿０．５</t>
    <phoneticPr fontId="13"/>
  </si>
  <si>
    <t>_11_C身体１．０＿１．５＿０．５</t>
    <phoneticPr fontId="13"/>
  </si>
  <si>
    <t>_11_C身体１．０＿１．０＿１．０</t>
    <phoneticPr fontId="13"/>
  </si>
  <si>
    <t>_11_C身体１．０＿１．０＿０．５</t>
    <phoneticPr fontId="13"/>
  </si>
  <si>
    <t>_11_C身体１．０＿０．５＿１．５</t>
    <phoneticPr fontId="13"/>
  </si>
  <si>
    <t>_11_C身体１．０＿０．５＿１．０</t>
    <phoneticPr fontId="13"/>
  </si>
  <si>
    <t>_11_C身体０．５＿２．０＿０．５</t>
    <phoneticPr fontId="13"/>
  </si>
  <si>
    <t>_11_C身体０．５＿１．５＿１．０</t>
    <phoneticPr fontId="13"/>
  </si>
  <si>
    <t>_11_C身体０．５＿１．５＿０．５</t>
    <phoneticPr fontId="13"/>
  </si>
  <si>
    <t>_11_C身体０．５＿１．０＿１．５</t>
    <phoneticPr fontId="13"/>
  </si>
  <si>
    <t>_11_C身体０．５＿１．０＿１．０</t>
    <phoneticPr fontId="13"/>
  </si>
  <si>
    <t>_11_C身体０．５＿１．０＿０．５</t>
    <phoneticPr fontId="13"/>
  </si>
  <si>
    <t>_11_C身体０．５＿０．５＿２．０</t>
    <phoneticPr fontId="13"/>
  </si>
  <si>
    <t>_11_C身体０．５＿０．５＿１．５</t>
    <phoneticPr fontId="13"/>
  </si>
  <si>
    <t>_11_C身体０．５＿０．５＿１．０</t>
    <phoneticPr fontId="13"/>
  </si>
  <si>
    <t>_11_C身体０．５＿０．５＿０．５</t>
    <phoneticPr fontId="13"/>
  </si>
  <si>
    <t>_11_B重度研修１．０＿１．０</t>
    <phoneticPr fontId="13"/>
  </si>
  <si>
    <t>_11_B重度研修１．０＿０．５</t>
    <phoneticPr fontId="13"/>
  </si>
  <si>
    <t>_11_B通院１２．５＿０．５</t>
    <phoneticPr fontId="13"/>
  </si>
  <si>
    <t>_11_B通院１２．０＿１．０</t>
    <phoneticPr fontId="13"/>
  </si>
  <si>
    <t>_11_B通院１２．０＿０．５</t>
    <phoneticPr fontId="13"/>
  </si>
  <si>
    <t>_11_B通院１１．５＿１．５</t>
    <phoneticPr fontId="13"/>
  </si>
  <si>
    <t>_11_B通院１１．５＿１．０</t>
    <phoneticPr fontId="13"/>
  </si>
  <si>
    <t>_11_B通院１１．０＿２．０</t>
    <phoneticPr fontId="13"/>
  </si>
  <si>
    <t>_11_B通院１１．０＿１．５</t>
    <phoneticPr fontId="13"/>
  </si>
  <si>
    <t>_11_B通院１１．０＿１．０</t>
    <phoneticPr fontId="13"/>
  </si>
  <si>
    <t>_11_B通院１１．０＿０．５</t>
    <phoneticPr fontId="13"/>
  </si>
  <si>
    <t>_11_B通院１０．５＿２．５</t>
    <phoneticPr fontId="13"/>
  </si>
  <si>
    <t>_11_B通院１０．５＿２．０</t>
    <phoneticPr fontId="13"/>
  </si>
  <si>
    <t>_11_B通院１０．５＿１．５</t>
    <phoneticPr fontId="13"/>
  </si>
  <si>
    <t>_11_B通院１０．５＿１．０</t>
    <phoneticPr fontId="13"/>
  </si>
  <si>
    <t>_11_B通院１０．５＿０．５</t>
    <phoneticPr fontId="13"/>
  </si>
  <si>
    <t>_11_B身体２．５＿０．５</t>
    <phoneticPr fontId="13"/>
  </si>
  <si>
    <t>_11_B身体２．０＿０．５</t>
    <phoneticPr fontId="13"/>
  </si>
  <si>
    <t>_11_B身体１．５＿１．５</t>
    <phoneticPr fontId="13"/>
  </si>
  <si>
    <t>_11_B身体１．５＿１．０</t>
    <phoneticPr fontId="13"/>
  </si>
  <si>
    <t>_11_B身体１．５＿０．５</t>
    <phoneticPr fontId="13"/>
  </si>
  <si>
    <t>_11_B身体１．０＿２．０</t>
    <phoneticPr fontId="13"/>
  </si>
  <si>
    <t>_11_B身体１．０＿１．５</t>
    <phoneticPr fontId="13"/>
  </si>
  <si>
    <t>_11_B身体１．０＿０．５</t>
    <phoneticPr fontId="13"/>
  </si>
  <si>
    <t>_11_B身体０．５＿２．５</t>
    <phoneticPr fontId="13"/>
  </si>
  <si>
    <t>_11_B身体０．５＿２．０</t>
    <phoneticPr fontId="13"/>
  </si>
  <si>
    <t>_11_B身体０．５＿１．５</t>
    <phoneticPr fontId="13"/>
  </si>
  <si>
    <t>_11_B身体０．５＿１．０</t>
    <phoneticPr fontId="13"/>
  </si>
  <si>
    <t>_11_B身体０．５＿０．５</t>
    <phoneticPr fontId="13"/>
  </si>
  <si>
    <t>_11_A通院２増０．５</t>
    <phoneticPr fontId="13"/>
  </si>
  <si>
    <t>_11_A家事増０．２５</t>
    <phoneticPr fontId="13"/>
  </si>
  <si>
    <t>_11_A通院１増０．５</t>
    <phoneticPr fontId="13"/>
  </si>
  <si>
    <t>_11_A重度研修増１０．５</t>
    <phoneticPr fontId="13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</si>
  <si>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</si>
  <si>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</si>
  <si>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</si>
  <si>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</si>
  <si>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</si>
  <si>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</si>
  <si>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</si>
  <si>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</si>
  <si>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</si>
  <si>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</si>
  <si>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</si>
  <si>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</si>
  <si>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</si>
  <si>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</si>
  <si>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</si>
  <si>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</si>
  <si>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</si>
  <si>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</si>
  <si>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</si>
  <si>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3"/>
  </si>
  <si>
    <t>_11_A重度研修１０．５</t>
    <phoneticPr fontId="13"/>
  </si>
  <si>
    <t>_11_A重度研修１０．０</t>
    <phoneticPr fontId="13"/>
  </si>
  <si>
    <t>_11_A重度研修９．５</t>
    <phoneticPr fontId="13"/>
  </si>
  <si>
    <t>_11_A重度研修９．０</t>
    <phoneticPr fontId="13"/>
  </si>
  <si>
    <t>_11_A重度研修８．５</t>
    <phoneticPr fontId="13"/>
  </si>
  <si>
    <t>_11_A重度研修８．０</t>
    <phoneticPr fontId="13"/>
  </si>
  <si>
    <t>_11_A重度研修７．５</t>
    <phoneticPr fontId="13"/>
  </si>
  <si>
    <t>_11_A重度研修７．０</t>
    <phoneticPr fontId="13"/>
  </si>
  <si>
    <t>_11_A重度研修６．５</t>
    <phoneticPr fontId="13"/>
  </si>
  <si>
    <t>_11_A重度研修６．０</t>
    <phoneticPr fontId="13"/>
  </si>
  <si>
    <t>_11_A重度研修５．５</t>
    <phoneticPr fontId="13"/>
  </si>
  <si>
    <t>_11_A重度研修５．０</t>
    <phoneticPr fontId="13"/>
  </si>
  <si>
    <t>_11_A重度研修４．５</t>
    <phoneticPr fontId="13"/>
  </si>
  <si>
    <t>_11_A重度研修４．０</t>
    <phoneticPr fontId="13"/>
  </si>
  <si>
    <t>_11_A重度研修３．５</t>
    <phoneticPr fontId="13"/>
  </si>
  <si>
    <t>_11_A重度研修３．０</t>
    <phoneticPr fontId="13"/>
  </si>
  <si>
    <t>_11_A重度研修２．０</t>
    <phoneticPr fontId="13"/>
  </si>
  <si>
    <t>_11_A重度研修１．５</t>
    <phoneticPr fontId="13"/>
  </si>
  <si>
    <t>_11_A重度研修１．０</t>
    <phoneticPr fontId="13"/>
  </si>
  <si>
    <t>_11_A身体増０．５</t>
    <phoneticPr fontId="13"/>
  </si>
  <si>
    <t>_11_A身体０．５</t>
    <phoneticPr fontId="13"/>
  </si>
  <si>
    <t>11_居宅介護　名前定義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</si>
</sst>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8" fillId="0" borderId="0"/>
    <xf numFmtId="0" fontId="1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50">
    <xf numFmtId="0" fontId="0" fillId="0" borderId="0" xfId="0">
      <alignment vertical="center"/>
    </xf>
    <xf numFmtId="0" fontId="8" fillId="0" borderId="0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7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/>
    </xf>
    <xf numFmtId="9" fontId="7" fillId="0" borderId="3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right" vertical="center"/>
    </xf>
    <xf numFmtId="3" fontId="9" fillId="0" borderId="10" xfId="1" applyNumberFormat="1" applyFont="1" applyFill="1" applyBorder="1" applyAlignment="1">
      <alignment vertical="center"/>
    </xf>
    <xf numFmtId="3" fontId="7" fillId="0" borderId="12" xfId="1" applyNumberFormat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shrinkToFit="1"/>
    </xf>
    <xf numFmtId="3" fontId="9" fillId="0" borderId="5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0" fontId="8" fillId="0" borderId="10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/>
    </xf>
    <xf numFmtId="0" fontId="10" fillId="0" borderId="11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3" fontId="9" fillId="0" borderId="13" xfId="1" applyNumberFormat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vertical="center"/>
    </xf>
    <xf numFmtId="3" fontId="9" fillId="0" borderId="14" xfId="1" applyNumberFormat="1" applyFont="1" applyFill="1" applyBorder="1" applyAlignment="1">
      <alignment vertical="center"/>
    </xf>
    <xf numFmtId="0" fontId="8" fillId="0" borderId="9" xfId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8" fillId="0" borderId="9" xfId="1" applyFont="1" applyFill="1" applyBorder="1" applyAlignment="1">
      <alignment vertical="top" textRotation="255"/>
    </xf>
    <xf numFmtId="0" fontId="16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8" xfId="0" applyNumberFormat="1" applyFont="1" applyFill="1" applyBorder="1">
      <alignment vertical="center"/>
    </xf>
    <xf numFmtId="0" fontId="5" fillId="0" borderId="0" xfId="0" applyNumberFormat="1" applyFont="1" applyFill="1" applyBorder="1">
      <alignment vertical="center"/>
    </xf>
    <xf numFmtId="0" fontId="15" fillId="0" borderId="2" xfId="0" applyNumberFormat="1" applyFont="1" applyFill="1" applyBorder="1">
      <alignment vertical="center"/>
    </xf>
    <xf numFmtId="0" fontId="5" fillId="0" borderId="11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 shrinkToFit="1"/>
    </xf>
    <xf numFmtId="9" fontId="8" fillId="0" borderId="11" xfId="1" applyNumberFormat="1" applyFont="1" applyFill="1" applyBorder="1" applyAlignment="1">
      <alignment vertical="center"/>
    </xf>
    <xf numFmtId="0" fontId="17" fillId="0" borderId="2" xfId="0" applyNumberFormat="1" applyFont="1" applyFill="1" applyBorder="1">
      <alignment vertical="center"/>
    </xf>
    <xf numFmtId="0" fontId="4" fillId="0" borderId="9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14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2" xfId="1" applyFont="1" applyFill="1" applyBorder="1" applyAlignment="1">
      <alignment horizontal="left" vertical="top" wrapText="1"/>
    </xf>
    <xf numFmtId="0" fontId="4" fillId="0" borderId="15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15" xfId="1" applyFont="1" applyFill="1" applyBorder="1" applyAlignment="1">
      <alignment vertical="top" wrapText="1"/>
    </xf>
    <xf numFmtId="0" fontId="10" fillId="0" borderId="6" xfId="1" applyFont="1" applyFill="1" applyBorder="1" applyAlignment="1">
      <alignment horizontal="center" shrinkToFit="1"/>
    </xf>
    <xf numFmtId="0" fontId="10" fillId="0" borderId="6" xfId="1" applyFont="1" applyFill="1" applyBorder="1" applyAlignment="1">
      <alignment shrinkToFit="1"/>
    </xf>
    <xf numFmtId="0" fontId="7" fillId="0" borderId="2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10" fillId="0" borderId="8" xfId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vertical="top" wrapText="1"/>
    </xf>
    <xf numFmtId="176" fontId="4" fillId="0" borderId="14" xfId="1" applyNumberFormat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textRotation="255"/>
    </xf>
    <xf numFmtId="0" fontId="8" fillId="0" borderId="14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14" xfId="1" applyFont="1" applyFill="1" applyBorder="1" applyAlignment="1">
      <alignment vertical="top" wrapText="1"/>
    </xf>
    <xf numFmtId="9" fontId="8" fillId="0" borderId="12" xfId="1" applyNumberFormat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right" vertical="center"/>
    </xf>
    <xf numFmtId="9" fontId="15" fillId="0" borderId="15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3" fontId="7" fillId="0" borderId="3" xfId="1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4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2" xfId="1" applyFont="1" applyFill="1" applyBorder="1" applyAlignment="1">
      <alignment horizontal="left" vertical="top" wrapText="1"/>
    </xf>
    <xf numFmtId="0" fontId="8" fillId="0" borderId="15" xfId="1" applyFont="1" applyFill="1" applyBorder="1" applyAlignment="1">
      <alignment horizontal="left" vertical="top" wrapText="1"/>
    </xf>
    <xf numFmtId="9" fontId="15" fillId="0" borderId="9" xfId="0" applyNumberFormat="1" applyFont="1" applyFill="1" applyBorder="1" applyAlignment="1">
      <alignment horizontal="center" vertical="center"/>
    </xf>
    <xf numFmtId="9" fontId="15" fillId="0" borderId="14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9" fontId="15" fillId="0" borderId="10" xfId="0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9" fontId="7" fillId="0" borderId="12" xfId="1" applyNumberFormat="1" applyFont="1" applyFill="1" applyBorder="1" applyAlignment="1">
      <alignment horizontal="right" vertical="center"/>
    </xf>
    <xf numFmtId="9" fontId="7" fillId="0" borderId="3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3" fontId="9" fillId="2" borderId="5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0" fontId="10" fillId="3" borderId="3" xfId="1" applyFont="1" applyFill="1" applyBorder="1" applyAlignment="1">
      <alignment vertical="center"/>
    </xf>
    <xf numFmtId="3" fontId="7" fillId="3" borderId="3" xfId="1" applyNumberFormat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left" vertical="center"/>
    </xf>
    <xf numFmtId="3" fontId="9" fillId="3" borderId="1" xfId="1" applyNumberFormat="1" applyFont="1" applyFill="1" applyBorder="1" applyAlignment="1">
      <alignment vertical="center"/>
    </xf>
    <xf numFmtId="0" fontId="8" fillId="3" borderId="3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right" vertical="center"/>
    </xf>
    <xf numFmtId="176" fontId="7" fillId="3" borderId="3" xfId="1" applyNumberFormat="1" applyFont="1" applyFill="1" applyBorder="1" applyAlignment="1">
      <alignment horizontal="right" vertical="center"/>
    </xf>
    <xf numFmtId="0" fontId="8" fillId="3" borderId="12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center" vertical="center"/>
    </xf>
    <xf numFmtId="9" fontId="7" fillId="3" borderId="3" xfId="1" applyNumberFormat="1" applyFont="1" applyFill="1" applyBorder="1" applyAlignment="1">
      <alignment horizontal="right" vertical="center"/>
    </xf>
    <xf numFmtId="0" fontId="7" fillId="3" borderId="12" xfId="1" applyFont="1" applyFill="1" applyBorder="1" applyAlignment="1">
      <alignment horizontal="right" vertical="center"/>
    </xf>
    <xf numFmtId="176" fontId="7" fillId="3" borderId="3" xfId="1" applyNumberFormat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9" fontId="7" fillId="3" borderId="3" xfId="1" applyNumberFormat="1" applyFont="1" applyFill="1" applyBorder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3" fontId="9" fillId="2" borderId="13" xfId="1" applyNumberFormat="1" applyFont="1" applyFill="1" applyBorder="1" applyAlignment="1">
      <alignment vertical="center"/>
    </xf>
    <xf numFmtId="0" fontId="6" fillId="0" borderId="0" xfId="11">
      <alignment vertical="center"/>
    </xf>
    <xf numFmtId="0" fontId="6" fillId="0" borderId="0" xfId="11" applyFont="1">
      <alignment vertical="center"/>
    </xf>
    <xf numFmtId="0" fontId="6" fillId="0" borderId="1" xfId="11" applyBorder="1">
      <alignment vertical="center"/>
    </xf>
    <xf numFmtId="0" fontId="6" fillId="0" borderId="1" xfId="11" applyFont="1" applyBorder="1">
      <alignment vertical="center"/>
    </xf>
    <xf numFmtId="0" fontId="6" fillId="0" borderId="1" xfId="11" applyFont="1" applyBorder="1" applyAlignment="1">
      <alignment horizontal="left" vertical="top"/>
    </xf>
    <xf numFmtId="177" fontId="6" fillId="0" borderId="1" xfId="11" applyNumberFormat="1" applyBorder="1" applyAlignment="1">
      <alignment horizontal="right" vertical="top"/>
    </xf>
    <xf numFmtId="0" fontId="6" fillId="4" borderId="1" xfId="11" applyFont="1" applyFill="1" applyBorder="1">
      <alignment vertical="center"/>
    </xf>
    <xf numFmtId="0" fontId="6" fillId="0" borderId="1" xfId="11" applyBorder="1" applyAlignment="1">
      <alignment horizontal="right" vertical="top"/>
    </xf>
    <xf numFmtId="177" fontId="6" fillId="0" borderId="1" xfId="11" applyNumberFormat="1" applyBorder="1">
      <alignment vertical="center"/>
    </xf>
    <xf numFmtId="9" fontId="6" fillId="0" borderId="1" xfId="11" applyNumberFormat="1" applyBorder="1">
      <alignment vertical="center"/>
    </xf>
    <xf numFmtId="9" fontId="6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4" borderId="1" xfId="11" applyFont="1" applyFill="1" applyBorder="1">
      <alignment vertical="center"/>
    </xf>
    <xf numFmtId="0" fontId="5" fillId="0" borderId="8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8" fillId="3" borderId="8" xfId="1" applyFont="1" applyFill="1" applyBorder="1" applyAlignment="1">
      <alignment horizontal="left" vertical="top" wrapText="1"/>
    </xf>
    <xf numFmtId="0" fontId="8" fillId="3" borderId="10" xfId="1" applyFont="1" applyFill="1" applyBorder="1" applyAlignment="1">
      <alignment horizontal="left" vertical="top" wrapText="1"/>
    </xf>
    <xf numFmtId="3" fontId="7" fillId="0" borderId="3" xfId="1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4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2" xfId="1" applyFont="1" applyFill="1" applyBorder="1" applyAlignment="1">
      <alignment horizontal="left" vertical="top" wrapText="1"/>
    </xf>
    <xf numFmtId="0" fontId="8" fillId="0" borderId="15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0" fontId="8" fillId="0" borderId="14" xfId="1" applyFont="1" applyFill="1" applyBorder="1" applyAlignment="1">
      <alignment horizontal="left" vertical="top"/>
    </xf>
    <xf numFmtId="0" fontId="8" fillId="0" borderId="10" xfId="1" applyFont="1" applyFill="1" applyBorder="1" applyAlignment="1">
      <alignment horizontal="left" vertical="top"/>
    </xf>
    <xf numFmtId="0" fontId="8" fillId="0" borderId="12" xfId="1" applyFont="1" applyFill="1" applyBorder="1" applyAlignment="1">
      <alignment horizontal="left" vertical="top"/>
    </xf>
    <xf numFmtId="0" fontId="8" fillId="0" borderId="15" xfId="1" applyFont="1" applyFill="1" applyBorder="1" applyAlignment="1">
      <alignment horizontal="left" vertical="top"/>
    </xf>
    <xf numFmtId="3" fontId="7" fillId="0" borderId="12" xfId="1" applyNumberFormat="1" applyFont="1" applyFill="1" applyBorder="1" applyAlignment="1">
      <alignment horizontal="right" vertical="center"/>
    </xf>
    <xf numFmtId="9" fontId="8" fillId="0" borderId="12" xfId="1" applyNumberFormat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right" vertical="center"/>
    </xf>
    <xf numFmtId="9" fontId="15" fillId="0" borderId="12" xfId="0" applyNumberFormat="1" applyFont="1" applyFill="1" applyBorder="1" applyAlignment="1">
      <alignment horizontal="center" vertical="center"/>
    </xf>
    <xf numFmtId="9" fontId="15" fillId="0" borderId="15" xfId="0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3" fontId="8" fillId="2" borderId="0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14" xfId="1" applyFont="1" applyFill="1" applyBorder="1" applyAlignment="1">
      <alignment vertical="top" wrapText="1"/>
    </xf>
    <xf numFmtId="0" fontId="4" fillId="0" borderId="9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right" vertical="top" wrapText="1"/>
    </xf>
    <xf numFmtId="176" fontId="4" fillId="0" borderId="0" xfId="1" applyNumberFormat="1" applyFont="1" applyFill="1" applyBorder="1" applyAlignment="1">
      <alignment horizontal="center" vertical="top" wrapText="1"/>
    </xf>
    <xf numFmtId="176" fontId="4" fillId="0" borderId="14" xfId="1" applyNumberFormat="1" applyFont="1" applyFill="1" applyBorder="1" applyAlignment="1">
      <alignment horizontal="center" vertical="top" wrapText="1"/>
    </xf>
    <xf numFmtId="0" fontId="8" fillId="3" borderId="11" xfId="1" applyFont="1" applyFill="1" applyBorder="1" applyAlignment="1">
      <alignment horizontal="left" vertical="top" wrapText="1"/>
    </xf>
    <xf numFmtId="0" fontId="8" fillId="3" borderId="13" xfId="1" applyFont="1" applyFill="1" applyBorder="1" applyAlignment="1">
      <alignment horizontal="left" vertical="top" wrapText="1"/>
    </xf>
    <xf numFmtId="0" fontId="8" fillId="3" borderId="12" xfId="1" applyFont="1" applyFill="1" applyBorder="1" applyAlignment="1">
      <alignment horizontal="left" vertical="top" wrapText="1"/>
    </xf>
    <xf numFmtId="0" fontId="8" fillId="3" borderId="15" xfId="1" applyFont="1" applyFill="1" applyBorder="1" applyAlignment="1">
      <alignment horizontal="left" vertical="top" wrapText="1"/>
    </xf>
    <xf numFmtId="9" fontId="4" fillId="0" borderId="0" xfId="1" applyNumberFormat="1" applyFont="1" applyFill="1" applyBorder="1" applyAlignment="1">
      <alignment horizontal="center" vertical="top" wrapText="1"/>
    </xf>
    <xf numFmtId="9" fontId="4" fillId="0" borderId="14" xfId="1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9" fontId="15" fillId="0" borderId="9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9" fontId="15" fillId="0" borderId="14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 shrinkToFit="1"/>
    </xf>
    <xf numFmtId="0" fontId="8" fillId="0" borderId="11" xfId="1" applyFont="1" applyFill="1" applyBorder="1" applyAlignment="1">
      <alignment vertical="center" shrinkToFit="1"/>
    </xf>
    <xf numFmtId="0" fontId="8" fillId="0" borderId="13" xfId="1" applyFont="1" applyFill="1" applyBorder="1" applyAlignment="1">
      <alignment vertical="center" shrinkToFit="1"/>
    </xf>
    <xf numFmtId="177" fontId="8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top" textRotation="255"/>
    </xf>
    <xf numFmtId="0" fontId="8" fillId="0" borderId="14" xfId="1" applyFont="1" applyFill="1" applyBorder="1" applyAlignment="1">
      <alignment horizontal="center" vertical="top" textRotation="255"/>
    </xf>
    <xf numFmtId="9" fontId="8" fillId="0" borderId="9" xfId="1" applyNumberFormat="1" applyFont="1" applyFill="1" applyBorder="1" applyAlignment="1">
      <alignment horizontal="center" vertical="top"/>
    </xf>
    <xf numFmtId="9" fontId="8" fillId="0" borderId="14" xfId="1" applyNumberFormat="1" applyFont="1" applyFill="1" applyBorder="1" applyAlignment="1">
      <alignment horizontal="center" vertical="top"/>
    </xf>
    <xf numFmtId="0" fontId="8" fillId="0" borderId="8" xfId="1" applyFont="1" applyFill="1" applyBorder="1" applyAlignment="1">
      <alignment horizontal="center" vertical="top" textRotation="255"/>
    </xf>
    <xf numFmtId="0" fontId="8" fillId="0" borderId="13" xfId="1" applyFont="1" applyFill="1" applyBorder="1" applyAlignment="1">
      <alignment horizontal="center" vertical="top" textRotation="255"/>
    </xf>
  </cellXfs>
  <cellStyles count="18">
    <cellStyle name="桁区切り 2" xfId="2" xr:uid="{00000000-0005-0000-0000-000002000000}"/>
    <cellStyle name="標準" xfId="0" builtinId="0"/>
    <cellStyle name="標準 10" xfId="6" xr:uid="{00000000-0005-0000-0000-000004000000}"/>
    <cellStyle name="標準 11" xfId="12" xr:uid="{00000000-0005-0000-0000-000005000000}"/>
    <cellStyle name="標準 13" xfId="13" xr:uid="{00000000-0005-0000-0000-000006000000}"/>
    <cellStyle name="標準 14" xfId="5" xr:uid="{00000000-0005-0000-0000-000007000000}"/>
    <cellStyle name="標準 14 2" xfId="7" xr:uid="{00000000-0005-0000-0000-000008000000}"/>
    <cellStyle name="標準 2" xfId="1" xr:uid="{00000000-0005-0000-0000-000009000000}"/>
    <cellStyle name="標準 2 2" xfId="8" xr:uid="{00000000-0005-0000-0000-00000A000000}"/>
    <cellStyle name="標準 2 2 2" xfId="10" xr:uid="{00000000-0005-0000-0000-00000B000000}"/>
    <cellStyle name="標準 2 2 3" xfId="17" xr:uid="{00000000-0005-0000-0000-00000C000000}"/>
    <cellStyle name="標準 2 3" xfId="11" xr:uid="{00000000-0005-0000-0000-00000D000000}"/>
    <cellStyle name="標準 3" xfId="3" xr:uid="{00000000-0005-0000-0000-00000E000000}"/>
    <cellStyle name="標準 3 2" xfId="16" xr:uid="{00000000-0005-0000-0000-00000F000000}"/>
    <cellStyle name="標準 4" xfId="14" xr:uid="{00000000-0005-0000-0000-000010000000}"/>
    <cellStyle name="標準 5" xfId="9" xr:uid="{00000000-0005-0000-0000-000011000000}"/>
    <cellStyle name="標準 76" xfId="4" xr:uid="{00000000-0005-0000-0000-000012000000}"/>
    <cellStyle name="標準 9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158"/>
    <col min="2" max="2" width="52.3671875" style="158" customWidth="1"/>
    <col min="3" max="3" width="8.47265625" style="158" customWidth="1"/>
    <col min="4" max="16384" width="9" style="158"/>
  </cols>
  <sheetData>
    <row r="1" spans="1:3" x14ac:dyDescent="0.3">
      <c r="B1" s="159" t="s">
        <v>2427</v>
      </c>
    </row>
    <row r="3" spans="1:3" x14ac:dyDescent="0.3">
      <c r="A3" s="160" t="s">
        <v>1952</v>
      </c>
      <c r="B3" s="169" t="s">
        <v>2220</v>
      </c>
      <c r="C3" s="162" t="s">
        <v>1953</v>
      </c>
    </row>
    <row r="4" spans="1:3" x14ac:dyDescent="0.3">
      <c r="A4" s="160">
        <v>1</v>
      </c>
      <c r="B4" s="161" t="s">
        <v>2426</v>
      </c>
      <c r="C4" s="163">
        <v>249</v>
      </c>
    </row>
    <row r="5" spans="1:3" x14ac:dyDescent="0.3">
      <c r="A5" s="160">
        <v>2</v>
      </c>
      <c r="B5" s="160" t="s">
        <v>1954</v>
      </c>
      <c r="C5" s="163">
        <v>393</v>
      </c>
    </row>
    <row r="6" spans="1:3" x14ac:dyDescent="0.3">
      <c r="A6" s="160">
        <v>3</v>
      </c>
      <c r="B6" s="160" t="s">
        <v>1955</v>
      </c>
      <c r="C6" s="163">
        <v>571</v>
      </c>
    </row>
    <row r="7" spans="1:3" x14ac:dyDescent="0.3">
      <c r="A7" s="160">
        <v>4</v>
      </c>
      <c r="B7" s="160" t="s">
        <v>1956</v>
      </c>
      <c r="C7" s="163">
        <v>652</v>
      </c>
    </row>
    <row r="8" spans="1:3" x14ac:dyDescent="0.3">
      <c r="A8" s="160">
        <v>5</v>
      </c>
      <c r="B8" s="160" t="s">
        <v>1957</v>
      </c>
      <c r="C8" s="163">
        <v>734</v>
      </c>
    </row>
    <row r="9" spans="1:3" x14ac:dyDescent="0.3">
      <c r="A9" s="160">
        <v>6</v>
      </c>
      <c r="B9" s="160" t="s">
        <v>1958</v>
      </c>
      <c r="C9" s="163">
        <v>815</v>
      </c>
    </row>
    <row r="10" spans="1:3" x14ac:dyDescent="0.3">
      <c r="A10" s="160">
        <v>7</v>
      </c>
      <c r="B10" s="160" t="s">
        <v>1959</v>
      </c>
      <c r="C10" s="163">
        <v>896</v>
      </c>
    </row>
    <row r="11" spans="1:3" x14ac:dyDescent="0.3">
      <c r="A11" s="160">
        <v>8</v>
      </c>
      <c r="B11" s="160" t="s">
        <v>1960</v>
      </c>
      <c r="C11" s="163">
        <v>977</v>
      </c>
    </row>
    <row r="12" spans="1:3" x14ac:dyDescent="0.3">
      <c r="A12" s="160">
        <v>9</v>
      </c>
      <c r="B12" s="160" t="s">
        <v>1961</v>
      </c>
      <c r="C12" s="163">
        <v>1058</v>
      </c>
    </row>
    <row r="13" spans="1:3" x14ac:dyDescent="0.3">
      <c r="A13" s="160">
        <v>10</v>
      </c>
      <c r="B13" s="160" t="s">
        <v>1962</v>
      </c>
      <c r="C13" s="163">
        <v>1139</v>
      </c>
    </row>
    <row r="14" spans="1:3" x14ac:dyDescent="0.3">
      <c r="A14" s="160">
        <v>11</v>
      </c>
      <c r="B14" s="160" t="s">
        <v>1963</v>
      </c>
      <c r="C14" s="163">
        <v>1220</v>
      </c>
    </row>
    <row r="15" spans="1:3" x14ac:dyDescent="0.3">
      <c r="A15" s="160">
        <v>12</v>
      </c>
      <c r="B15" s="160" t="s">
        <v>1964</v>
      </c>
      <c r="C15" s="163">
        <v>1301</v>
      </c>
    </row>
    <row r="16" spans="1:3" x14ac:dyDescent="0.3">
      <c r="A16" s="160">
        <v>13</v>
      </c>
      <c r="B16" s="160" t="s">
        <v>1965</v>
      </c>
      <c r="C16" s="163">
        <v>1382</v>
      </c>
    </row>
    <row r="17" spans="1:3" x14ac:dyDescent="0.3">
      <c r="A17" s="160">
        <v>14</v>
      </c>
      <c r="B17" s="160" t="s">
        <v>1966</v>
      </c>
      <c r="C17" s="163">
        <v>1463</v>
      </c>
    </row>
    <row r="18" spans="1:3" x14ac:dyDescent="0.3">
      <c r="A18" s="160">
        <v>15</v>
      </c>
      <c r="B18" s="160" t="s">
        <v>1967</v>
      </c>
      <c r="C18" s="163">
        <v>1544</v>
      </c>
    </row>
    <row r="19" spans="1:3" x14ac:dyDescent="0.3">
      <c r="A19" s="160">
        <v>16</v>
      </c>
      <c r="B19" s="160" t="s">
        <v>1968</v>
      </c>
      <c r="C19" s="163">
        <v>1625</v>
      </c>
    </row>
    <row r="20" spans="1:3" x14ac:dyDescent="0.3">
      <c r="A20" s="160">
        <v>17</v>
      </c>
      <c r="B20" s="160" t="s">
        <v>1969</v>
      </c>
      <c r="C20" s="163">
        <v>1706</v>
      </c>
    </row>
    <row r="21" spans="1:3" x14ac:dyDescent="0.3">
      <c r="A21" s="160">
        <v>18</v>
      </c>
      <c r="B21" s="160" t="s">
        <v>1970</v>
      </c>
      <c r="C21" s="163">
        <v>1787</v>
      </c>
    </row>
    <row r="22" spans="1:3" x14ac:dyDescent="0.3">
      <c r="A22" s="160">
        <v>19</v>
      </c>
      <c r="B22" s="160" t="s">
        <v>1971</v>
      </c>
      <c r="C22" s="163">
        <v>1868</v>
      </c>
    </row>
    <row r="23" spans="1:3" x14ac:dyDescent="0.3">
      <c r="A23" s="160">
        <v>20</v>
      </c>
      <c r="B23" s="160" t="s">
        <v>1972</v>
      </c>
      <c r="C23" s="163">
        <v>1949</v>
      </c>
    </row>
    <row r="24" spans="1:3" x14ac:dyDescent="0.3">
      <c r="A24" s="160">
        <v>21</v>
      </c>
      <c r="B24" s="160" t="s">
        <v>1973</v>
      </c>
      <c r="C24" s="163">
        <v>2030</v>
      </c>
    </row>
    <row r="25" spans="1:3" x14ac:dyDescent="0.3">
      <c r="A25" s="160">
        <v>22</v>
      </c>
      <c r="B25" s="161" t="s">
        <v>2425</v>
      </c>
      <c r="C25" s="163">
        <v>81</v>
      </c>
    </row>
    <row r="26" spans="1:3" x14ac:dyDescent="0.3">
      <c r="A26" s="160">
        <v>23</v>
      </c>
      <c r="B26" s="160" t="s">
        <v>1974</v>
      </c>
      <c r="C26" s="163">
        <v>162</v>
      </c>
    </row>
    <row r="27" spans="1:3" x14ac:dyDescent="0.3">
      <c r="A27" s="160">
        <v>24</v>
      </c>
      <c r="B27" s="160" t="s">
        <v>1975</v>
      </c>
      <c r="C27" s="163">
        <v>243</v>
      </c>
    </row>
    <row r="28" spans="1:3" x14ac:dyDescent="0.3">
      <c r="A28" s="160">
        <v>25</v>
      </c>
      <c r="B28" s="160" t="s">
        <v>1976</v>
      </c>
      <c r="C28" s="163">
        <v>324</v>
      </c>
    </row>
    <row r="29" spans="1:3" x14ac:dyDescent="0.3">
      <c r="A29" s="160">
        <v>26</v>
      </c>
      <c r="B29" s="160" t="s">
        <v>1977</v>
      </c>
      <c r="C29" s="163">
        <v>405</v>
      </c>
    </row>
    <row r="30" spans="1:3" x14ac:dyDescent="0.3">
      <c r="A30" s="160">
        <v>27</v>
      </c>
      <c r="B30" s="160" t="s">
        <v>1978</v>
      </c>
      <c r="C30" s="163">
        <v>486</v>
      </c>
    </row>
    <row r="31" spans="1:3" x14ac:dyDescent="0.3">
      <c r="A31" s="160">
        <v>28</v>
      </c>
      <c r="B31" s="160" t="s">
        <v>1979</v>
      </c>
      <c r="C31" s="163">
        <v>567</v>
      </c>
    </row>
    <row r="32" spans="1:3" x14ac:dyDescent="0.3">
      <c r="A32" s="160">
        <v>29</v>
      </c>
      <c r="B32" s="160" t="s">
        <v>1980</v>
      </c>
      <c r="C32" s="163">
        <v>648</v>
      </c>
    </row>
    <row r="33" spans="1:3" x14ac:dyDescent="0.3">
      <c r="A33" s="160">
        <v>30</v>
      </c>
      <c r="B33" s="160" t="s">
        <v>1981</v>
      </c>
      <c r="C33" s="163">
        <v>729</v>
      </c>
    </row>
    <row r="34" spans="1:3" x14ac:dyDescent="0.3">
      <c r="A34" s="160">
        <v>31</v>
      </c>
      <c r="B34" s="160" t="s">
        <v>1982</v>
      </c>
      <c r="C34" s="163">
        <v>810</v>
      </c>
    </row>
    <row r="35" spans="1:3" x14ac:dyDescent="0.3">
      <c r="A35" s="160">
        <v>32</v>
      </c>
      <c r="B35" s="160" t="s">
        <v>1983</v>
      </c>
      <c r="C35" s="163">
        <v>891</v>
      </c>
    </row>
    <row r="36" spans="1:3" x14ac:dyDescent="0.3">
      <c r="A36" s="160">
        <v>33</v>
      </c>
      <c r="B36" s="160" t="s">
        <v>1984</v>
      </c>
      <c r="C36" s="163">
        <v>972</v>
      </c>
    </row>
    <row r="37" spans="1:3" x14ac:dyDescent="0.3">
      <c r="A37" s="160">
        <v>34</v>
      </c>
      <c r="B37" s="160" t="s">
        <v>1985</v>
      </c>
      <c r="C37" s="163">
        <v>1053</v>
      </c>
    </row>
    <row r="38" spans="1:3" x14ac:dyDescent="0.3">
      <c r="A38" s="160">
        <v>35</v>
      </c>
      <c r="B38" s="160" t="s">
        <v>1986</v>
      </c>
      <c r="C38" s="163">
        <v>1134</v>
      </c>
    </row>
    <row r="39" spans="1:3" x14ac:dyDescent="0.3">
      <c r="A39" s="160">
        <v>36</v>
      </c>
      <c r="B39" s="160" t="s">
        <v>1987</v>
      </c>
      <c r="C39" s="163">
        <v>1215</v>
      </c>
    </row>
    <row r="40" spans="1:3" x14ac:dyDescent="0.3">
      <c r="A40" s="160">
        <v>37</v>
      </c>
      <c r="B40" s="160" t="s">
        <v>1988</v>
      </c>
      <c r="C40" s="163">
        <v>1296</v>
      </c>
    </row>
    <row r="41" spans="1:3" x14ac:dyDescent="0.3">
      <c r="A41" s="160">
        <v>38</v>
      </c>
      <c r="B41" s="160" t="s">
        <v>1989</v>
      </c>
      <c r="C41" s="163">
        <v>1377</v>
      </c>
    </row>
    <row r="42" spans="1:3" x14ac:dyDescent="0.3">
      <c r="A42" s="160">
        <v>39</v>
      </c>
      <c r="B42" s="160" t="s">
        <v>1990</v>
      </c>
      <c r="C42" s="163">
        <v>1458</v>
      </c>
    </row>
    <row r="43" spans="1:3" x14ac:dyDescent="0.3">
      <c r="A43" s="160">
        <v>40</v>
      </c>
      <c r="B43" s="160" t="s">
        <v>1991</v>
      </c>
      <c r="C43" s="163">
        <v>1539</v>
      </c>
    </row>
    <row r="44" spans="1:3" x14ac:dyDescent="0.3">
      <c r="A44" s="160">
        <v>41</v>
      </c>
      <c r="B44" s="160" t="s">
        <v>1992</v>
      </c>
      <c r="C44" s="163">
        <v>1620</v>
      </c>
    </row>
    <row r="45" spans="1:3" x14ac:dyDescent="0.3">
      <c r="A45" s="160">
        <v>42</v>
      </c>
      <c r="B45" s="160" t="s">
        <v>1993</v>
      </c>
      <c r="C45" s="163">
        <v>1701</v>
      </c>
    </row>
    <row r="46" spans="1:3" x14ac:dyDescent="0.3">
      <c r="A46" s="160">
        <v>43</v>
      </c>
      <c r="B46" s="164" t="s">
        <v>2424</v>
      </c>
      <c r="C46" s="163">
        <v>184</v>
      </c>
    </row>
    <row r="47" spans="1:3" x14ac:dyDescent="0.3">
      <c r="A47" s="160">
        <v>44</v>
      </c>
      <c r="B47" s="164" t="s">
        <v>2423</v>
      </c>
      <c r="C47" s="163">
        <v>274</v>
      </c>
    </row>
    <row r="48" spans="1:3" x14ac:dyDescent="0.3">
      <c r="A48" s="160">
        <v>45</v>
      </c>
      <c r="B48" s="164" t="s">
        <v>2422</v>
      </c>
      <c r="C48" s="163">
        <v>366</v>
      </c>
    </row>
    <row r="49" spans="1:3" x14ac:dyDescent="0.3">
      <c r="A49" s="160">
        <v>46</v>
      </c>
      <c r="B49" s="164" t="s">
        <v>1994</v>
      </c>
      <c r="C49" s="163">
        <v>457</v>
      </c>
    </row>
    <row r="50" spans="1:3" x14ac:dyDescent="0.3">
      <c r="A50" s="160">
        <v>47</v>
      </c>
      <c r="B50" s="164" t="s">
        <v>2421</v>
      </c>
      <c r="C50" s="163">
        <v>549</v>
      </c>
    </row>
    <row r="51" spans="1:3" x14ac:dyDescent="0.3">
      <c r="A51" s="160">
        <v>48</v>
      </c>
      <c r="B51" s="164" t="s">
        <v>2420</v>
      </c>
      <c r="C51" s="163">
        <v>633</v>
      </c>
    </row>
    <row r="52" spans="1:3" x14ac:dyDescent="0.3">
      <c r="A52" s="160">
        <v>49</v>
      </c>
      <c r="B52" s="164" t="s">
        <v>2419</v>
      </c>
      <c r="C52" s="163">
        <v>717</v>
      </c>
    </row>
    <row r="53" spans="1:3" x14ac:dyDescent="0.3">
      <c r="A53" s="160">
        <v>50</v>
      </c>
      <c r="B53" s="164" t="s">
        <v>2418</v>
      </c>
      <c r="C53" s="163">
        <v>801</v>
      </c>
    </row>
    <row r="54" spans="1:3" x14ac:dyDescent="0.3">
      <c r="A54" s="160">
        <v>51</v>
      </c>
      <c r="B54" s="164" t="s">
        <v>2417</v>
      </c>
      <c r="C54" s="163">
        <v>885</v>
      </c>
    </row>
    <row r="55" spans="1:3" x14ac:dyDescent="0.3">
      <c r="A55" s="160">
        <v>52</v>
      </c>
      <c r="B55" s="164" t="s">
        <v>2416</v>
      </c>
      <c r="C55" s="163">
        <v>969</v>
      </c>
    </row>
    <row r="56" spans="1:3" x14ac:dyDescent="0.3">
      <c r="A56" s="160">
        <v>53</v>
      </c>
      <c r="B56" s="164" t="s">
        <v>2415</v>
      </c>
      <c r="C56" s="163">
        <v>1053</v>
      </c>
    </row>
    <row r="57" spans="1:3" x14ac:dyDescent="0.3">
      <c r="A57" s="160">
        <v>54</v>
      </c>
      <c r="B57" s="164" t="s">
        <v>2414</v>
      </c>
      <c r="C57" s="163">
        <v>1137</v>
      </c>
    </row>
    <row r="58" spans="1:3" x14ac:dyDescent="0.3">
      <c r="A58" s="160">
        <v>55</v>
      </c>
      <c r="B58" s="164" t="s">
        <v>2413</v>
      </c>
      <c r="C58" s="163">
        <v>1221</v>
      </c>
    </row>
    <row r="59" spans="1:3" x14ac:dyDescent="0.3">
      <c r="A59" s="160">
        <v>56</v>
      </c>
      <c r="B59" s="164" t="s">
        <v>2412</v>
      </c>
      <c r="C59" s="163">
        <v>1305</v>
      </c>
    </row>
    <row r="60" spans="1:3" x14ac:dyDescent="0.3">
      <c r="A60" s="160">
        <v>57</v>
      </c>
      <c r="B60" s="164" t="s">
        <v>2411</v>
      </c>
      <c r="C60" s="163">
        <v>1389</v>
      </c>
    </row>
    <row r="61" spans="1:3" x14ac:dyDescent="0.3">
      <c r="A61" s="160">
        <v>58</v>
      </c>
      <c r="B61" s="164" t="s">
        <v>2410</v>
      </c>
      <c r="C61" s="163">
        <v>1473</v>
      </c>
    </row>
    <row r="62" spans="1:3" x14ac:dyDescent="0.3">
      <c r="A62" s="160">
        <v>59</v>
      </c>
      <c r="B62" s="164" t="s">
        <v>2409</v>
      </c>
      <c r="C62" s="163">
        <v>1557</v>
      </c>
    </row>
    <row r="63" spans="1:3" x14ac:dyDescent="0.3">
      <c r="A63" s="160">
        <v>60</v>
      </c>
      <c r="B63" s="164" t="s">
        <v>2408</v>
      </c>
      <c r="C63" s="163">
        <v>1641</v>
      </c>
    </row>
    <row r="64" spans="1:3" x14ac:dyDescent="0.3">
      <c r="A64" s="160">
        <v>61</v>
      </c>
      <c r="B64" s="164" t="s">
        <v>2407</v>
      </c>
      <c r="C64" s="163">
        <v>1725</v>
      </c>
    </row>
    <row r="65" spans="1:5" x14ac:dyDescent="0.3">
      <c r="A65" s="160">
        <v>62</v>
      </c>
      <c r="B65" s="164" t="s">
        <v>2406</v>
      </c>
      <c r="C65" s="163">
        <v>1809</v>
      </c>
    </row>
    <row r="66" spans="1:5" x14ac:dyDescent="0.3">
      <c r="A66" s="160">
        <v>63</v>
      </c>
      <c r="B66" s="171" t="s">
        <v>2405</v>
      </c>
      <c r="C66" s="163">
        <v>84</v>
      </c>
      <c r="E66" s="170"/>
    </row>
    <row r="67" spans="1:5" x14ac:dyDescent="0.3">
      <c r="A67" s="160">
        <v>64</v>
      </c>
      <c r="B67" s="171" t="s">
        <v>2404</v>
      </c>
      <c r="C67" s="163">
        <v>168</v>
      </c>
    </row>
    <row r="68" spans="1:5" x14ac:dyDescent="0.3">
      <c r="A68" s="160">
        <v>65</v>
      </c>
      <c r="B68" s="171" t="s">
        <v>2403</v>
      </c>
      <c r="C68" s="163">
        <v>252</v>
      </c>
    </row>
    <row r="69" spans="1:5" x14ac:dyDescent="0.3">
      <c r="A69" s="160">
        <v>66</v>
      </c>
      <c r="B69" s="171" t="s">
        <v>2402</v>
      </c>
      <c r="C69" s="163">
        <v>336</v>
      </c>
    </row>
    <row r="70" spans="1:5" x14ac:dyDescent="0.3">
      <c r="A70" s="160">
        <v>67</v>
      </c>
      <c r="B70" s="171" t="s">
        <v>2401</v>
      </c>
      <c r="C70" s="163">
        <v>420</v>
      </c>
    </row>
    <row r="71" spans="1:5" x14ac:dyDescent="0.3">
      <c r="A71" s="160">
        <v>68</v>
      </c>
      <c r="B71" s="171" t="s">
        <v>2400</v>
      </c>
      <c r="C71" s="163">
        <v>504</v>
      </c>
    </row>
    <row r="72" spans="1:5" x14ac:dyDescent="0.3">
      <c r="A72" s="160">
        <v>69</v>
      </c>
      <c r="B72" s="171" t="s">
        <v>2399</v>
      </c>
      <c r="C72" s="163">
        <v>588</v>
      </c>
    </row>
    <row r="73" spans="1:5" x14ac:dyDescent="0.3">
      <c r="A73" s="160">
        <v>70</v>
      </c>
      <c r="B73" s="171" t="s">
        <v>2398</v>
      </c>
      <c r="C73" s="163">
        <v>672</v>
      </c>
    </row>
    <row r="74" spans="1:5" x14ac:dyDescent="0.3">
      <c r="A74" s="160">
        <v>71</v>
      </c>
      <c r="B74" s="171" t="s">
        <v>2397</v>
      </c>
      <c r="C74" s="163">
        <v>756</v>
      </c>
    </row>
    <row r="75" spans="1:5" x14ac:dyDescent="0.3">
      <c r="A75" s="160">
        <v>72</v>
      </c>
      <c r="B75" s="171" t="s">
        <v>2396</v>
      </c>
      <c r="C75" s="163">
        <v>840</v>
      </c>
    </row>
    <row r="76" spans="1:5" x14ac:dyDescent="0.3">
      <c r="A76" s="160">
        <v>73</v>
      </c>
      <c r="B76" s="171" t="s">
        <v>2395</v>
      </c>
      <c r="C76" s="163">
        <v>924</v>
      </c>
    </row>
    <row r="77" spans="1:5" x14ac:dyDescent="0.3">
      <c r="A77" s="160">
        <v>74</v>
      </c>
      <c r="B77" s="171" t="s">
        <v>2394</v>
      </c>
      <c r="C77" s="163">
        <v>1008</v>
      </c>
    </row>
    <row r="78" spans="1:5" x14ac:dyDescent="0.3">
      <c r="A78" s="160">
        <v>75</v>
      </c>
      <c r="B78" s="171" t="s">
        <v>2393</v>
      </c>
      <c r="C78" s="163">
        <v>1092</v>
      </c>
    </row>
    <row r="79" spans="1:5" x14ac:dyDescent="0.3">
      <c r="A79" s="160">
        <v>76</v>
      </c>
      <c r="B79" s="171" t="s">
        <v>2392</v>
      </c>
      <c r="C79" s="163">
        <v>1176</v>
      </c>
    </row>
    <row r="80" spans="1:5" x14ac:dyDescent="0.3">
      <c r="A80" s="160">
        <v>77</v>
      </c>
      <c r="B80" s="171" t="s">
        <v>2391</v>
      </c>
      <c r="C80" s="163">
        <v>1260</v>
      </c>
    </row>
    <row r="81" spans="1:3" x14ac:dyDescent="0.3">
      <c r="A81" s="160">
        <v>78</v>
      </c>
      <c r="B81" s="171" t="s">
        <v>2390</v>
      </c>
      <c r="C81" s="163">
        <v>1344</v>
      </c>
    </row>
    <row r="82" spans="1:3" x14ac:dyDescent="0.3">
      <c r="A82" s="160">
        <v>79</v>
      </c>
      <c r="B82" s="171" t="s">
        <v>2389</v>
      </c>
      <c r="C82" s="163">
        <v>1428</v>
      </c>
    </row>
    <row r="83" spans="1:3" x14ac:dyDescent="0.3">
      <c r="A83" s="160">
        <v>80</v>
      </c>
      <c r="B83" s="171" t="s">
        <v>2388</v>
      </c>
      <c r="C83" s="163">
        <v>1512</v>
      </c>
    </row>
    <row r="84" spans="1:3" x14ac:dyDescent="0.3">
      <c r="A84" s="160">
        <v>81</v>
      </c>
      <c r="B84" s="171" t="s">
        <v>2387</v>
      </c>
      <c r="C84" s="163">
        <v>1596</v>
      </c>
    </row>
    <row r="85" spans="1:3" x14ac:dyDescent="0.3">
      <c r="A85" s="160">
        <v>82</v>
      </c>
      <c r="B85" s="171" t="s">
        <v>2386</v>
      </c>
      <c r="C85" s="163">
        <v>1680</v>
      </c>
    </row>
    <row r="86" spans="1:3" x14ac:dyDescent="0.3">
      <c r="A86" s="160">
        <v>83</v>
      </c>
      <c r="B86" s="171" t="s">
        <v>2385</v>
      </c>
      <c r="C86" s="163">
        <v>1764</v>
      </c>
    </row>
    <row r="87" spans="1:3" x14ac:dyDescent="0.3">
      <c r="A87" s="160">
        <v>84</v>
      </c>
      <c r="B87" s="160" t="s">
        <v>1995</v>
      </c>
      <c r="C87" s="163">
        <v>249</v>
      </c>
    </row>
    <row r="88" spans="1:3" x14ac:dyDescent="0.3">
      <c r="A88" s="160">
        <v>85</v>
      </c>
      <c r="B88" s="160" t="s">
        <v>1996</v>
      </c>
      <c r="C88" s="163">
        <v>393</v>
      </c>
    </row>
    <row r="89" spans="1:3" x14ac:dyDescent="0.3">
      <c r="A89" s="160">
        <v>86</v>
      </c>
      <c r="B89" s="160" t="s">
        <v>1997</v>
      </c>
      <c r="C89" s="163">
        <v>571</v>
      </c>
    </row>
    <row r="90" spans="1:3" x14ac:dyDescent="0.3">
      <c r="A90" s="160">
        <v>87</v>
      </c>
      <c r="B90" s="160" t="s">
        <v>1998</v>
      </c>
      <c r="C90" s="163">
        <v>652</v>
      </c>
    </row>
    <row r="91" spans="1:3" x14ac:dyDescent="0.3">
      <c r="A91" s="160">
        <v>88</v>
      </c>
      <c r="B91" s="160" t="s">
        <v>1999</v>
      </c>
      <c r="C91" s="163">
        <v>734</v>
      </c>
    </row>
    <row r="92" spans="1:3" x14ac:dyDescent="0.3">
      <c r="A92" s="160">
        <v>89</v>
      </c>
      <c r="B92" s="160" t="s">
        <v>2000</v>
      </c>
      <c r="C92" s="163">
        <v>815</v>
      </c>
    </row>
    <row r="93" spans="1:3" x14ac:dyDescent="0.3">
      <c r="A93" s="160">
        <v>90</v>
      </c>
      <c r="B93" s="160" t="s">
        <v>2001</v>
      </c>
      <c r="C93" s="163">
        <v>896</v>
      </c>
    </row>
    <row r="94" spans="1:3" x14ac:dyDescent="0.3">
      <c r="A94" s="160">
        <v>91</v>
      </c>
      <c r="B94" s="160" t="s">
        <v>2002</v>
      </c>
      <c r="C94" s="163">
        <v>977</v>
      </c>
    </row>
    <row r="95" spans="1:3" x14ac:dyDescent="0.3">
      <c r="A95" s="160">
        <v>92</v>
      </c>
      <c r="B95" s="160" t="s">
        <v>2003</v>
      </c>
      <c r="C95" s="163">
        <v>1058</v>
      </c>
    </row>
    <row r="96" spans="1:3" x14ac:dyDescent="0.3">
      <c r="A96" s="160">
        <v>93</v>
      </c>
      <c r="B96" s="160" t="s">
        <v>2004</v>
      </c>
      <c r="C96" s="163">
        <v>1139</v>
      </c>
    </row>
    <row r="97" spans="1:3" x14ac:dyDescent="0.3">
      <c r="A97" s="160">
        <v>94</v>
      </c>
      <c r="B97" s="160" t="s">
        <v>2005</v>
      </c>
      <c r="C97" s="163">
        <v>1220</v>
      </c>
    </row>
    <row r="98" spans="1:3" x14ac:dyDescent="0.3">
      <c r="A98" s="160">
        <v>95</v>
      </c>
      <c r="B98" s="160" t="s">
        <v>2006</v>
      </c>
      <c r="C98" s="163">
        <v>1301</v>
      </c>
    </row>
    <row r="99" spans="1:3" x14ac:dyDescent="0.3">
      <c r="A99" s="160">
        <v>96</v>
      </c>
      <c r="B99" s="160" t="s">
        <v>2007</v>
      </c>
      <c r="C99" s="163">
        <v>1382</v>
      </c>
    </row>
    <row r="100" spans="1:3" x14ac:dyDescent="0.3">
      <c r="A100" s="160">
        <v>97</v>
      </c>
      <c r="B100" s="160" t="s">
        <v>2008</v>
      </c>
      <c r="C100" s="163">
        <v>1463</v>
      </c>
    </row>
    <row r="101" spans="1:3" x14ac:dyDescent="0.3">
      <c r="A101" s="160">
        <v>98</v>
      </c>
      <c r="B101" s="160" t="s">
        <v>2009</v>
      </c>
      <c r="C101" s="163">
        <v>1544</v>
      </c>
    </row>
    <row r="102" spans="1:3" x14ac:dyDescent="0.3">
      <c r="A102" s="160">
        <v>99</v>
      </c>
      <c r="B102" s="160" t="s">
        <v>2010</v>
      </c>
      <c r="C102" s="163">
        <v>1625</v>
      </c>
    </row>
    <row r="103" spans="1:3" x14ac:dyDescent="0.3">
      <c r="A103" s="160">
        <v>100</v>
      </c>
      <c r="B103" s="160" t="s">
        <v>2011</v>
      </c>
      <c r="C103" s="163">
        <v>1706</v>
      </c>
    </row>
    <row r="104" spans="1:3" x14ac:dyDescent="0.3">
      <c r="A104" s="160">
        <v>101</v>
      </c>
      <c r="B104" s="160" t="s">
        <v>2012</v>
      </c>
      <c r="C104" s="163">
        <v>1787</v>
      </c>
    </row>
    <row r="105" spans="1:3" x14ac:dyDescent="0.3">
      <c r="A105" s="160">
        <v>102</v>
      </c>
      <c r="B105" s="160" t="s">
        <v>2013</v>
      </c>
      <c r="C105" s="163">
        <v>1868</v>
      </c>
    </row>
    <row r="106" spans="1:3" x14ac:dyDescent="0.3">
      <c r="A106" s="160">
        <v>103</v>
      </c>
      <c r="B106" s="160" t="s">
        <v>2014</v>
      </c>
      <c r="C106" s="163">
        <v>1949</v>
      </c>
    </row>
    <row r="107" spans="1:3" x14ac:dyDescent="0.3">
      <c r="A107" s="160">
        <v>104</v>
      </c>
      <c r="B107" s="160" t="s">
        <v>2015</v>
      </c>
      <c r="C107" s="163">
        <v>2030</v>
      </c>
    </row>
    <row r="108" spans="1:3" x14ac:dyDescent="0.3">
      <c r="A108" s="160">
        <v>105</v>
      </c>
      <c r="B108" s="161" t="s">
        <v>2384</v>
      </c>
      <c r="C108" s="163">
        <v>81</v>
      </c>
    </row>
    <row r="109" spans="1:3" x14ac:dyDescent="0.3">
      <c r="A109" s="160">
        <v>106</v>
      </c>
      <c r="B109" s="160" t="s">
        <v>2016</v>
      </c>
      <c r="C109" s="163">
        <v>162</v>
      </c>
    </row>
    <row r="110" spans="1:3" x14ac:dyDescent="0.3">
      <c r="A110" s="160">
        <v>107</v>
      </c>
      <c r="B110" s="160" t="s">
        <v>2017</v>
      </c>
      <c r="C110" s="163">
        <v>243</v>
      </c>
    </row>
    <row r="111" spans="1:3" x14ac:dyDescent="0.3">
      <c r="A111" s="160">
        <v>108</v>
      </c>
      <c r="B111" s="160" t="s">
        <v>2018</v>
      </c>
      <c r="C111" s="163">
        <v>324</v>
      </c>
    </row>
    <row r="112" spans="1:3" x14ac:dyDescent="0.3">
      <c r="A112" s="160">
        <v>109</v>
      </c>
      <c r="B112" s="160" t="s">
        <v>2019</v>
      </c>
      <c r="C112" s="163">
        <v>405</v>
      </c>
    </row>
    <row r="113" spans="1:3" x14ac:dyDescent="0.3">
      <c r="A113" s="160">
        <v>110</v>
      </c>
      <c r="B113" s="160" t="s">
        <v>2020</v>
      </c>
      <c r="C113" s="163">
        <v>486</v>
      </c>
    </row>
    <row r="114" spans="1:3" x14ac:dyDescent="0.3">
      <c r="A114" s="160">
        <v>111</v>
      </c>
      <c r="B114" s="160" t="s">
        <v>2021</v>
      </c>
      <c r="C114" s="163">
        <v>567</v>
      </c>
    </row>
    <row r="115" spans="1:3" x14ac:dyDescent="0.3">
      <c r="A115" s="160">
        <v>112</v>
      </c>
      <c r="B115" s="160" t="s">
        <v>2022</v>
      </c>
      <c r="C115" s="163">
        <v>648</v>
      </c>
    </row>
    <row r="116" spans="1:3" x14ac:dyDescent="0.3">
      <c r="A116" s="160">
        <v>113</v>
      </c>
      <c r="B116" s="160" t="s">
        <v>2023</v>
      </c>
      <c r="C116" s="163">
        <v>729</v>
      </c>
    </row>
    <row r="117" spans="1:3" x14ac:dyDescent="0.3">
      <c r="A117" s="160">
        <v>114</v>
      </c>
      <c r="B117" s="160" t="s">
        <v>2024</v>
      </c>
      <c r="C117" s="163">
        <v>810</v>
      </c>
    </row>
    <row r="118" spans="1:3" x14ac:dyDescent="0.3">
      <c r="A118" s="160">
        <v>115</v>
      </c>
      <c r="B118" s="160" t="s">
        <v>2025</v>
      </c>
      <c r="C118" s="163">
        <v>891</v>
      </c>
    </row>
    <row r="119" spans="1:3" x14ac:dyDescent="0.3">
      <c r="A119" s="160">
        <v>116</v>
      </c>
      <c r="B119" s="160" t="s">
        <v>2026</v>
      </c>
      <c r="C119" s="163">
        <v>972</v>
      </c>
    </row>
    <row r="120" spans="1:3" x14ac:dyDescent="0.3">
      <c r="A120" s="160">
        <v>117</v>
      </c>
      <c r="B120" s="160" t="s">
        <v>2027</v>
      </c>
      <c r="C120" s="163">
        <v>1053</v>
      </c>
    </row>
    <row r="121" spans="1:3" x14ac:dyDescent="0.3">
      <c r="A121" s="160">
        <v>118</v>
      </c>
      <c r="B121" s="160" t="s">
        <v>2028</v>
      </c>
      <c r="C121" s="163">
        <v>1134</v>
      </c>
    </row>
    <row r="122" spans="1:3" x14ac:dyDescent="0.3">
      <c r="A122" s="160">
        <v>119</v>
      </c>
      <c r="B122" s="160" t="s">
        <v>2029</v>
      </c>
      <c r="C122" s="163">
        <v>1215</v>
      </c>
    </row>
    <row r="123" spans="1:3" x14ac:dyDescent="0.3">
      <c r="A123" s="160">
        <v>120</v>
      </c>
      <c r="B123" s="160" t="s">
        <v>2030</v>
      </c>
      <c r="C123" s="163">
        <v>1296</v>
      </c>
    </row>
    <row r="124" spans="1:3" x14ac:dyDescent="0.3">
      <c r="A124" s="160">
        <v>121</v>
      </c>
      <c r="B124" s="160" t="s">
        <v>2031</v>
      </c>
      <c r="C124" s="163">
        <v>1377</v>
      </c>
    </row>
    <row r="125" spans="1:3" x14ac:dyDescent="0.3">
      <c r="A125" s="160">
        <v>122</v>
      </c>
      <c r="B125" s="160" t="s">
        <v>2032</v>
      </c>
      <c r="C125" s="163">
        <v>1458</v>
      </c>
    </row>
    <row r="126" spans="1:3" x14ac:dyDescent="0.3">
      <c r="A126" s="160">
        <v>123</v>
      </c>
      <c r="B126" s="160" t="s">
        <v>2033</v>
      </c>
      <c r="C126" s="163">
        <v>1539</v>
      </c>
    </row>
    <row r="127" spans="1:3" x14ac:dyDescent="0.3">
      <c r="A127" s="160">
        <v>124</v>
      </c>
      <c r="B127" s="160" t="s">
        <v>2034</v>
      </c>
      <c r="C127" s="163">
        <v>1620</v>
      </c>
    </row>
    <row r="128" spans="1:3" x14ac:dyDescent="0.3">
      <c r="A128" s="160">
        <v>125</v>
      </c>
      <c r="B128" s="160" t="s">
        <v>2035</v>
      </c>
      <c r="C128" s="163">
        <v>1701</v>
      </c>
    </row>
    <row r="129" spans="1:3" x14ac:dyDescent="0.3">
      <c r="A129" s="160">
        <v>126</v>
      </c>
      <c r="B129" s="160" t="s">
        <v>2036</v>
      </c>
      <c r="C129" s="163">
        <v>102</v>
      </c>
    </row>
    <row r="130" spans="1:3" x14ac:dyDescent="0.3">
      <c r="A130" s="160">
        <v>127</v>
      </c>
      <c r="B130" s="160" t="s">
        <v>2037</v>
      </c>
      <c r="C130" s="163">
        <v>148</v>
      </c>
    </row>
    <row r="131" spans="1:3" x14ac:dyDescent="0.3">
      <c r="A131" s="160">
        <v>128</v>
      </c>
      <c r="B131" s="160" t="s">
        <v>2038</v>
      </c>
      <c r="C131" s="163">
        <v>191</v>
      </c>
    </row>
    <row r="132" spans="1:3" x14ac:dyDescent="0.3">
      <c r="A132" s="160">
        <v>129</v>
      </c>
      <c r="B132" s="160" t="s">
        <v>2039</v>
      </c>
      <c r="C132" s="163">
        <v>232</v>
      </c>
    </row>
    <row r="133" spans="1:3" x14ac:dyDescent="0.3">
      <c r="A133" s="160">
        <v>130</v>
      </c>
      <c r="B133" s="160" t="s">
        <v>2040</v>
      </c>
      <c r="C133" s="163">
        <v>268</v>
      </c>
    </row>
    <row r="134" spans="1:3" x14ac:dyDescent="0.3">
      <c r="A134" s="160">
        <v>131</v>
      </c>
      <c r="B134" s="160" t="s">
        <v>2041</v>
      </c>
      <c r="C134" s="163">
        <v>302</v>
      </c>
    </row>
    <row r="135" spans="1:3" x14ac:dyDescent="0.3">
      <c r="A135" s="160">
        <v>132</v>
      </c>
      <c r="B135" s="160" t="s">
        <v>2042</v>
      </c>
      <c r="C135" s="163">
        <v>336</v>
      </c>
    </row>
    <row r="136" spans="1:3" x14ac:dyDescent="0.3">
      <c r="A136" s="160">
        <v>133</v>
      </c>
      <c r="B136" s="160" t="s">
        <v>2043</v>
      </c>
      <c r="C136" s="163">
        <v>370</v>
      </c>
    </row>
    <row r="137" spans="1:3" x14ac:dyDescent="0.3">
      <c r="A137" s="160">
        <v>134</v>
      </c>
      <c r="B137" s="160" t="s">
        <v>2044</v>
      </c>
      <c r="C137" s="163">
        <v>404</v>
      </c>
    </row>
    <row r="138" spans="1:3" x14ac:dyDescent="0.3">
      <c r="A138" s="160">
        <v>135</v>
      </c>
      <c r="B138" s="160" t="s">
        <v>2045</v>
      </c>
      <c r="C138" s="163">
        <v>438</v>
      </c>
    </row>
    <row r="139" spans="1:3" x14ac:dyDescent="0.3">
      <c r="A139" s="160">
        <v>136</v>
      </c>
      <c r="B139" s="160" t="s">
        <v>2046</v>
      </c>
      <c r="C139" s="163">
        <v>472</v>
      </c>
    </row>
    <row r="140" spans="1:3" x14ac:dyDescent="0.3">
      <c r="A140" s="160">
        <v>137</v>
      </c>
      <c r="B140" s="160" t="s">
        <v>2047</v>
      </c>
      <c r="C140" s="163">
        <v>506</v>
      </c>
    </row>
    <row r="141" spans="1:3" x14ac:dyDescent="0.3">
      <c r="A141" s="160">
        <v>138</v>
      </c>
      <c r="B141" s="160" t="s">
        <v>2048</v>
      </c>
      <c r="C141" s="163">
        <v>540</v>
      </c>
    </row>
    <row r="142" spans="1:3" x14ac:dyDescent="0.3">
      <c r="A142" s="160">
        <v>139</v>
      </c>
      <c r="B142" s="160" t="s">
        <v>2049</v>
      </c>
      <c r="C142" s="163">
        <v>574</v>
      </c>
    </row>
    <row r="143" spans="1:3" x14ac:dyDescent="0.3">
      <c r="A143" s="160">
        <v>140</v>
      </c>
      <c r="B143" s="160" t="s">
        <v>2050</v>
      </c>
      <c r="C143" s="163">
        <v>608</v>
      </c>
    </row>
    <row r="144" spans="1:3" x14ac:dyDescent="0.3">
      <c r="A144" s="160">
        <v>141</v>
      </c>
      <c r="B144" s="160" t="s">
        <v>2051</v>
      </c>
      <c r="C144" s="163">
        <v>642</v>
      </c>
    </row>
    <row r="145" spans="1:3" x14ac:dyDescent="0.3">
      <c r="A145" s="160">
        <v>142</v>
      </c>
      <c r="B145" s="160" t="s">
        <v>2052</v>
      </c>
      <c r="C145" s="163">
        <v>676</v>
      </c>
    </row>
    <row r="146" spans="1:3" x14ac:dyDescent="0.3">
      <c r="A146" s="160">
        <v>143</v>
      </c>
      <c r="B146" s="160" t="s">
        <v>2053</v>
      </c>
      <c r="C146" s="163">
        <v>710</v>
      </c>
    </row>
    <row r="147" spans="1:3" x14ac:dyDescent="0.3">
      <c r="A147" s="160">
        <v>144</v>
      </c>
      <c r="B147" s="160" t="s">
        <v>2054</v>
      </c>
      <c r="C147" s="163">
        <v>744</v>
      </c>
    </row>
    <row r="148" spans="1:3" x14ac:dyDescent="0.3">
      <c r="A148" s="160">
        <v>145</v>
      </c>
      <c r="B148" s="160" t="s">
        <v>2055</v>
      </c>
      <c r="C148" s="163">
        <v>778</v>
      </c>
    </row>
    <row r="149" spans="1:3" x14ac:dyDescent="0.3">
      <c r="A149" s="160">
        <v>146</v>
      </c>
      <c r="B149" s="160" t="s">
        <v>2056</v>
      </c>
      <c r="C149" s="163">
        <v>812</v>
      </c>
    </row>
    <row r="150" spans="1:3" x14ac:dyDescent="0.3">
      <c r="A150" s="160">
        <v>147</v>
      </c>
      <c r="B150" s="160" t="s">
        <v>2057</v>
      </c>
      <c r="C150" s="163">
        <v>846</v>
      </c>
    </row>
    <row r="151" spans="1:3" x14ac:dyDescent="0.3">
      <c r="A151" s="160">
        <v>148</v>
      </c>
      <c r="B151" s="160" t="s">
        <v>2058</v>
      </c>
      <c r="C151" s="163">
        <v>880</v>
      </c>
    </row>
    <row r="152" spans="1:3" x14ac:dyDescent="0.3">
      <c r="A152" s="160">
        <v>149</v>
      </c>
      <c r="B152" s="160" t="s">
        <v>2059</v>
      </c>
      <c r="C152" s="163">
        <v>914</v>
      </c>
    </row>
    <row r="153" spans="1:3" x14ac:dyDescent="0.3">
      <c r="A153" s="160">
        <v>150</v>
      </c>
      <c r="B153" s="160" t="s">
        <v>2060</v>
      </c>
      <c r="C153" s="163">
        <v>948</v>
      </c>
    </row>
    <row r="154" spans="1:3" x14ac:dyDescent="0.3">
      <c r="A154" s="160">
        <v>151</v>
      </c>
      <c r="B154" s="160" t="s">
        <v>2061</v>
      </c>
      <c r="C154" s="163">
        <v>982</v>
      </c>
    </row>
    <row r="155" spans="1:3" x14ac:dyDescent="0.3">
      <c r="A155" s="160">
        <v>152</v>
      </c>
      <c r="B155" s="160" t="s">
        <v>2062</v>
      </c>
      <c r="C155" s="163">
        <v>1016</v>
      </c>
    </row>
    <row r="156" spans="1:3" x14ac:dyDescent="0.3">
      <c r="A156" s="160">
        <v>153</v>
      </c>
      <c r="B156" s="160" t="s">
        <v>2063</v>
      </c>
      <c r="C156" s="163">
        <v>1050</v>
      </c>
    </row>
    <row r="157" spans="1:3" x14ac:dyDescent="0.3">
      <c r="A157" s="160">
        <v>154</v>
      </c>
      <c r="B157" s="160" t="s">
        <v>2064</v>
      </c>
      <c r="C157" s="163">
        <v>1084</v>
      </c>
    </row>
    <row r="158" spans="1:3" x14ac:dyDescent="0.3">
      <c r="A158" s="160">
        <v>155</v>
      </c>
      <c r="B158" s="160" t="s">
        <v>2065</v>
      </c>
      <c r="C158" s="163">
        <v>1118</v>
      </c>
    </row>
    <row r="159" spans="1:3" x14ac:dyDescent="0.3">
      <c r="A159" s="160">
        <v>156</v>
      </c>
      <c r="B159" s="160" t="s">
        <v>2066</v>
      </c>
      <c r="C159" s="163">
        <v>1152</v>
      </c>
    </row>
    <row r="160" spans="1:3" x14ac:dyDescent="0.3">
      <c r="A160" s="160">
        <v>157</v>
      </c>
      <c r="B160" s="160" t="s">
        <v>2067</v>
      </c>
      <c r="C160" s="163">
        <v>1186</v>
      </c>
    </row>
    <row r="161" spans="1:3" x14ac:dyDescent="0.3">
      <c r="A161" s="160">
        <v>158</v>
      </c>
      <c r="B161" s="160" t="s">
        <v>2068</v>
      </c>
      <c r="C161" s="163">
        <v>1220</v>
      </c>
    </row>
    <row r="162" spans="1:3" x14ac:dyDescent="0.3">
      <c r="A162" s="160">
        <v>159</v>
      </c>
      <c r="B162" s="160" t="s">
        <v>2069</v>
      </c>
      <c r="C162" s="163">
        <v>1254</v>
      </c>
    </row>
    <row r="163" spans="1:3" x14ac:dyDescent="0.3">
      <c r="A163" s="160">
        <v>160</v>
      </c>
      <c r="B163" s="160" t="s">
        <v>2070</v>
      </c>
      <c r="C163" s="163">
        <v>1288</v>
      </c>
    </row>
    <row r="164" spans="1:3" x14ac:dyDescent="0.3">
      <c r="A164" s="160">
        <v>161</v>
      </c>
      <c r="B164" s="160" t="s">
        <v>2071</v>
      </c>
      <c r="C164" s="163">
        <v>1322</v>
      </c>
    </row>
    <row r="165" spans="1:3" x14ac:dyDescent="0.3">
      <c r="A165" s="160">
        <v>162</v>
      </c>
      <c r="B165" s="160" t="s">
        <v>2072</v>
      </c>
      <c r="C165" s="163">
        <v>1356</v>
      </c>
    </row>
    <row r="166" spans="1:3" x14ac:dyDescent="0.3">
      <c r="A166" s="160">
        <v>163</v>
      </c>
      <c r="B166" s="160" t="s">
        <v>2073</v>
      </c>
      <c r="C166" s="163">
        <v>1390</v>
      </c>
    </row>
    <row r="167" spans="1:3" x14ac:dyDescent="0.3">
      <c r="A167" s="160">
        <v>164</v>
      </c>
      <c r="B167" s="160" t="s">
        <v>2074</v>
      </c>
      <c r="C167" s="163">
        <v>1424</v>
      </c>
    </row>
    <row r="168" spans="1:3" x14ac:dyDescent="0.3">
      <c r="A168" s="160">
        <v>165</v>
      </c>
      <c r="B168" s="160" t="s">
        <v>2075</v>
      </c>
      <c r="C168" s="163">
        <v>1458</v>
      </c>
    </row>
    <row r="169" spans="1:3" x14ac:dyDescent="0.3">
      <c r="A169" s="160">
        <v>166</v>
      </c>
      <c r="B169" s="160" t="s">
        <v>2076</v>
      </c>
      <c r="C169" s="163">
        <v>1492</v>
      </c>
    </row>
    <row r="170" spans="1:3" x14ac:dyDescent="0.3">
      <c r="A170" s="160">
        <v>167</v>
      </c>
      <c r="B170" s="161" t="s">
        <v>2383</v>
      </c>
      <c r="C170" s="163">
        <v>34</v>
      </c>
    </row>
    <row r="171" spans="1:3" x14ac:dyDescent="0.3">
      <c r="A171" s="160">
        <v>168</v>
      </c>
      <c r="B171" s="160" t="s">
        <v>2077</v>
      </c>
      <c r="C171" s="163">
        <v>68</v>
      </c>
    </row>
    <row r="172" spans="1:3" x14ac:dyDescent="0.3">
      <c r="A172" s="160">
        <v>169</v>
      </c>
      <c r="B172" s="160" t="s">
        <v>2078</v>
      </c>
      <c r="C172" s="163">
        <v>102</v>
      </c>
    </row>
    <row r="173" spans="1:3" x14ac:dyDescent="0.3">
      <c r="A173" s="160">
        <v>170</v>
      </c>
      <c r="B173" s="160" t="s">
        <v>2079</v>
      </c>
      <c r="C173" s="163">
        <v>136</v>
      </c>
    </row>
    <row r="174" spans="1:3" x14ac:dyDescent="0.3">
      <c r="A174" s="160">
        <v>171</v>
      </c>
      <c r="B174" s="160" t="s">
        <v>2080</v>
      </c>
      <c r="C174" s="163">
        <v>170</v>
      </c>
    </row>
    <row r="175" spans="1:3" x14ac:dyDescent="0.3">
      <c r="A175" s="160">
        <v>172</v>
      </c>
      <c r="B175" s="160" t="s">
        <v>2081</v>
      </c>
      <c r="C175" s="163">
        <v>204</v>
      </c>
    </row>
    <row r="176" spans="1:3" x14ac:dyDescent="0.3">
      <c r="A176" s="160">
        <v>173</v>
      </c>
      <c r="B176" s="160" t="s">
        <v>2082</v>
      </c>
      <c r="C176" s="163">
        <v>238</v>
      </c>
    </row>
    <row r="177" spans="1:3" x14ac:dyDescent="0.3">
      <c r="A177" s="160">
        <v>174</v>
      </c>
      <c r="B177" s="160" t="s">
        <v>2083</v>
      </c>
      <c r="C177" s="163">
        <v>272</v>
      </c>
    </row>
    <row r="178" spans="1:3" x14ac:dyDescent="0.3">
      <c r="A178" s="160">
        <v>175</v>
      </c>
      <c r="B178" s="160" t="s">
        <v>2084</v>
      </c>
      <c r="C178" s="163">
        <v>306</v>
      </c>
    </row>
    <row r="179" spans="1:3" x14ac:dyDescent="0.3">
      <c r="A179" s="160">
        <v>176</v>
      </c>
      <c r="B179" s="160" t="s">
        <v>2085</v>
      </c>
      <c r="C179" s="163">
        <v>340</v>
      </c>
    </row>
    <row r="180" spans="1:3" x14ac:dyDescent="0.3">
      <c r="A180" s="160">
        <v>177</v>
      </c>
      <c r="B180" s="160" t="s">
        <v>2086</v>
      </c>
      <c r="C180" s="163">
        <v>374</v>
      </c>
    </row>
    <row r="181" spans="1:3" x14ac:dyDescent="0.3">
      <c r="A181" s="160">
        <v>178</v>
      </c>
      <c r="B181" s="160" t="s">
        <v>2087</v>
      </c>
      <c r="C181" s="163">
        <v>408</v>
      </c>
    </row>
    <row r="182" spans="1:3" x14ac:dyDescent="0.3">
      <c r="A182" s="160">
        <v>179</v>
      </c>
      <c r="B182" s="160" t="s">
        <v>2088</v>
      </c>
      <c r="C182" s="163">
        <v>442</v>
      </c>
    </row>
    <row r="183" spans="1:3" x14ac:dyDescent="0.3">
      <c r="A183" s="160">
        <v>180</v>
      </c>
      <c r="B183" s="160" t="s">
        <v>2089</v>
      </c>
      <c r="C183" s="163">
        <v>476</v>
      </c>
    </row>
    <row r="184" spans="1:3" x14ac:dyDescent="0.3">
      <c r="A184" s="160">
        <v>181</v>
      </c>
      <c r="B184" s="160" t="s">
        <v>2090</v>
      </c>
      <c r="C184" s="163">
        <v>510</v>
      </c>
    </row>
    <row r="185" spans="1:3" x14ac:dyDescent="0.3">
      <c r="A185" s="160">
        <v>182</v>
      </c>
      <c r="B185" s="160" t="s">
        <v>2091</v>
      </c>
      <c r="C185" s="163">
        <v>544</v>
      </c>
    </row>
    <row r="186" spans="1:3" x14ac:dyDescent="0.3">
      <c r="A186" s="160">
        <v>183</v>
      </c>
      <c r="B186" s="160" t="s">
        <v>2092</v>
      </c>
      <c r="C186" s="163">
        <v>578</v>
      </c>
    </row>
    <row r="187" spans="1:3" x14ac:dyDescent="0.3">
      <c r="A187" s="160">
        <v>184</v>
      </c>
      <c r="B187" s="160" t="s">
        <v>2093</v>
      </c>
      <c r="C187" s="163">
        <v>612</v>
      </c>
    </row>
    <row r="188" spans="1:3" x14ac:dyDescent="0.3">
      <c r="A188" s="160">
        <v>185</v>
      </c>
      <c r="B188" s="160" t="s">
        <v>2094</v>
      </c>
      <c r="C188" s="163">
        <v>646</v>
      </c>
    </row>
    <row r="189" spans="1:3" x14ac:dyDescent="0.3">
      <c r="A189" s="160">
        <v>186</v>
      </c>
      <c r="B189" s="160" t="s">
        <v>2095</v>
      </c>
      <c r="C189" s="163">
        <v>680</v>
      </c>
    </row>
    <row r="190" spans="1:3" x14ac:dyDescent="0.3">
      <c r="A190" s="160">
        <v>187</v>
      </c>
      <c r="B190" s="160" t="s">
        <v>2096</v>
      </c>
      <c r="C190" s="163">
        <v>714</v>
      </c>
    </row>
    <row r="191" spans="1:3" x14ac:dyDescent="0.3">
      <c r="A191" s="160">
        <v>188</v>
      </c>
      <c r="B191" s="160" t="s">
        <v>2097</v>
      </c>
      <c r="C191" s="163">
        <v>748</v>
      </c>
    </row>
    <row r="192" spans="1:3" x14ac:dyDescent="0.3">
      <c r="A192" s="160">
        <v>189</v>
      </c>
      <c r="B192" s="160" t="s">
        <v>2098</v>
      </c>
      <c r="C192" s="163">
        <v>782</v>
      </c>
    </row>
    <row r="193" spans="1:3" x14ac:dyDescent="0.3">
      <c r="A193" s="160">
        <v>190</v>
      </c>
      <c r="B193" s="160" t="s">
        <v>2099</v>
      </c>
      <c r="C193" s="163">
        <v>816</v>
      </c>
    </row>
    <row r="194" spans="1:3" x14ac:dyDescent="0.3">
      <c r="A194" s="160">
        <v>191</v>
      </c>
      <c r="B194" s="160" t="s">
        <v>2100</v>
      </c>
      <c r="C194" s="163">
        <v>850</v>
      </c>
    </row>
    <row r="195" spans="1:3" x14ac:dyDescent="0.3">
      <c r="A195" s="160">
        <v>192</v>
      </c>
      <c r="B195" s="160" t="s">
        <v>2101</v>
      </c>
      <c r="C195" s="163">
        <v>884</v>
      </c>
    </row>
    <row r="196" spans="1:3" x14ac:dyDescent="0.3">
      <c r="A196" s="160">
        <v>193</v>
      </c>
      <c r="B196" s="160" t="s">
        <v>2102</v>
      </c>
      <c r="C196" s="163">
        <v>918</v>
      </c>
    </row>
    <row r="197" spans="1:3" x14ac:dyDescent="0.3">
      <c r="A197" s="160">
        <v>194</v>
      </c>
      <c r="B197" s="160" t="s">
        <v>2103</v>
      </c>
      <c r="C197" s="163">
        <v>952</v>
      </c>
    </row>
    <row r="198" spans="1:3" x14ac:dyDescent="0.3">
      <c r="A198" s="160">
        <v>195</v>
      </c>
      <c r="B198" s="160" t="s">
        <v>2104</v>
      </c>
      <c r="C198" s="163">
        <v>986</v>
      </c>
    </row>
    <row r="199" spans="1:3" x14ac:dyDescent="0.3">
      <c r="A199" s="160">
        <v>196</v>
      </c>
      <c r="B199" s="160" t="s">
        <v>2105</v>
      </c>
      <c r="C199" s="163">
        <v>1020</v>
      </c>
    </row>
    <row r="200" spans="1:3" x14ac:dyDescent="0.3">
      <c r="A200" s="160">
        <v>197</v>
      </c>
      <c r="B200" s="160" t="s">
        <v>2106</v>
      </c>
      <c r="C200" s="163">
        <v>1054</v>
      </c>
    </row>
    <row r="201" spans="1:3" x14ac:dyDescent="0.3">
      <c r="A201" s="160">
        <v>198</v>
      </c>
      <c r="B201" s="160" t="s">
        <v>2107</v>
      </c>
      <c r="C201" s="163">
        <v>1088</v>
      </c>
    </row>
    <row r="202" spans="1:3" x14ac:dyDescent="0.3">
      <c r="A202" s="160">
        <v>199</v>
      </c>
      <c r="B202" s="160" t="s">
        <v>2108</v>
      </c>
      <c r="C202" s="163">
        <v>1122</v>
      </c>
    </row>
    <row r="203" spans="1:3" x14ac:dyDescent="0.3">
      <c r="A203" s="160">
        <v>200</v>
      </c>
      <c r="B203" s="160" t="s">
        <v>2109</v>
      </c>
      <c r="C203" s="163">
        <v>1156</v>
      </c>
    </row>
    <row r="204" spans="1:3" x14ac:dyDescent="0.3">
      <c r="A204" s="160">
        <v>201</v>
      </c>
      <c r="B204" s="160" t="s">
        <v>2110</v>
      </c>
      <c r="C204" s="163">
        <v>1190</v>
      </c>
    </row>
    <row r="205" spans="1:3" x14ac:dyDescent="0.3">
      <c r="A205" s="160">
        <v>202</v>
      </c>
      <c r="B205" s="160" t="s">
        <v>2111</v>
      </c>
      <c r="C205" s="163">
        <v>1224</v>
      </c>
    </row>
    <row r="206" spans="1:3" x14ac:dyDescent="0.3">
      <c r="A206" s="160">
        <v>203</v>
      </c>
      <c r="B206" s="160" t="s">
        <v>2112</v>
      </c>
      <c r="C206" s="163">
        <v>1258</v>
      </c>
    </row>
    <row r="207" spans="1:3" x14ac:dyDescent="0.3">
      <c r="A207" s="160">
        <v>204</v>
      </c>
      <c r="B207" s="160" t="s">
        <v>2113</v>
      </c>
      <c r="C207" s="163">
        <v>1292</v>
      </c>
    </row>
    <row r="208" spans="1:3" x14ac:dyDescent="0.3">
      <c r="A208" s="160">
        <v>205</v>
      </c>
      <c r="B208" s="160" t="s">
        <v>2114</v>
      </c>
      <c r="C208" s="163">
        <v>1326</v>
      </c>
    </row>
    <row r="209" spans="1:3" x14ac:dyDescent="0.3">
      <c r="A209" s="160">
        <v>206</v>
      </c>
      <c r="B209" s="160" t="s">
        <v>2115</v>
      </c>
      <c r="C209" s="163">
        <v>1360</v>
      </c>
    </row>
    <row r="210" spans="1:3" x14ac:dyDescent="0.3">
      <c r="A210" s="160">
        <v>207</v>
      </c>
      <c r="B210" s="160" t="s">
        <v>2116</v>
      </c>
      <c r="C210" s="163">
        <v>1394</v>
      </c>
    </row>
    <row r="211" spans="1:3" x14ac:dyDescent="0.3">
      <c r="A211" s="160">
        <v>208</v>
      </c>
      <c r="B211" s="160" t="s">
        <v>2117</v>
      </c>
      <c r="C211" s="163">
        <v>1428</v>
      </c>
    </row>
    <row r="212" spans="1:3" x14ac:dyDescent="0.3">
      <c r="A212" s="160">
        <v>209</v>
      </c>
      <c r="B212" s="160" t="s">
        <v>2118</v>
      </c>
      <c r="C212" s="163">
        <v>102</v>
      </c>
    </row>
    <row r="213" spans="1:3" x14ac:dyDescent="0.3">
      <c r="A213" s="160">
        <v>210</v>
      </c>
      <c r="B213" s="160" t="s">
        <v>2119</v>
      </c>
      <c r="C213" s="163">
        <v>191</v>
      </c>
    </row>
    <row r="214" spans="1:3" x14ac:dyDescent="0.3">
      <c r="A214" s="160">
        <v>211</v>
      </c>
      <c r="B214" s="160" t="s">
        <v>2120</v>
      </c>
      <c r="C214" s="163">
        <v>268</v>
      </c>
    </row>
    <row r="215" spans="1:3" x14ac:dyDescent="0.3">
      <c r="A215" s="160">
        <v>212</v>
      </c>
      <c r="B215" s="160" t="s">
        <v>2121</v>
      </c>
      <c r="C215" s="163">
        <v>336</v>
      </c>
    </row>
    <row r="216" spans="1:3" x14ac:dyDescent="0.3">
      <c r="A216" s="160">
        <v>213</v>
      </c>
      <c r="B216" s="160" t="s">
        <v>2122</v>
      </c>
      <c r="C216" s="163">
        <v>404</v>
      </c>
    </row>
    <row r="217" spans="1:3" x14ac:dyDescent="0.3">
      <c r="A217" s="160">
        <v>214</v>
      </c>
      <c r="B217" s="160" t="s">
        <v>2123</v>
      </c>
      <c r="C217" s="163">
        <v>472</v>
      </c>
    </row>
    <row r="218" spans="1:3" x14ac:dyDescent="0.3">
      <c r="A218" s="160">
        <v>215</v>
      </c>
      <c r="B218" s="160" t="s">
        <v>2124</v>
      </c>
      <c r="C218" s="163">
        <v>540</v>
      </c>
    </row>
    <row r="219" spans="1:3" x14ac:dyDescent="0.3">
      <c r="A219" s="160">
        <v>216</v>
      </c>
      <c r="B219" s="160" t="s">
        <v>2125</v>
      </c>
      <c r="C219" s="163">
        <v>608</v>
      </c>
    </row>
    <row r="220" spans="1:3" x14ac:dyDescent="0.3">
      <c r="A220" s="160">
        <v>217</v>
      </c>
      <c r="B220" s="160" t="s">
        <v>2126</v>
      </c>
      <c r="C220" s="163">
        <v>676</v>
      </c>
    </row>
    <row r="221" spans="1:3" x14ac:dyDescent="0.3">
      <c r="A221" s="160">
        <v>218</v>
      </c>
      <c r="B221" s="160" t="s">
        <v>2127</v>
      </c>
      <c r="C221" s="163">
        <v>744</v>
      </c>
    </row>
    <row r="222" spans="1:3" x14ac:dyDescent="0.3">
      <c r="A222" s="160">
        <v>219</v>
      </c>
      <c r="B222" s="160" t="s">
        <v>2128</v>
      </c>
      <c r="C222" s="163">
        <v>812</v>
      </c>
    </row>
    <row r="223" spans="1:3" x14ac:dyDescent="0.3">
      <c r="A223" s="160">
        <v>220</v>
      </c>
      <c r="B223" s="160" t="s">
        <v>2129</v>
      </c>
      <c r="C223" s="163">
        <v>880</v>
      </c>
    </row>
    <row r="224" spans="1:3" x14ac:dyDescent="0.3">
      <c r="A224" s="160">
        <v>221</v>
      </c>
      <c r="B224" s="160" t="s">
        <v>2130</v>
      </c>
      <c r="C224" s="163">
        <v>948</v>
      </c>
    </row>
    <row r="225" spans="1:3" x14ac:dyDescent="0.3">
      <c r="A225" s="160">
        <v>222</v>
      </c>
      <c r="B225" s="160" t="s">
        <v>2131</v>
      </c>
      <c r="C225" s="163">
        <v>1016</v>
      </c>
    </row>
    <row r="226" spans="1:3" x14ac:dyDescent="0.3">
      <c r="A226" s="160">
        <v>223</v>
      </c>
      <c r="B226" s="160" t="s">
        <v>2132</v>
      </c>
      <c r="C226" s="163">
        <v>1084</v>
      </c>
    </row>
    <row r="227" spans="1:3" x14ac:dyDescent="0.3">
      <c r="A227" s="160">
        <v>224</v>
      </c>
      <c r="B227" s="160" t="s">
        <v>2133</v>
      </c>
      <c r="C227" s="163">
        <v>1152</v>
      </c>
    </row>
    <row r="228" spans="1:3" x14ac:dyDescent="0.3">
      <c r="A228" s="160">
        <v>225</v>
      </c>
      <c r="B228" s="160" t="s">
        <v>2134</v>
      </c>
      <c r="C228" s="163">
        <v>1220</v>
      </c>
    </row>
    <row r="229" spans="1:3" x14ac:dyDescent="0.3">
      <c r="A229" s="160">
        <v>226</v>
      </c>
      <c r="B229" s="160" t="s">
        <v>2135</v>
      </c>
      <c r="C229" s="163">
        <v>1288</v>
      </c>
    </row>
    <row r="230" spans="1:3" x14ac:dyDescent="0.3">
      <c r="A230" s="160">
        <v>227</v>
      </c>
      <c r="B230" s="160" t="s">
        <v>2136</v>
      </c>
      <c r="C230" s="163">
        <v>1356</v>
      </c>
    </row>
    <row r="231" spans="1:3" x14ac:dyDescent="0.3">
      <c r="A231" s="160">
        <v>228</v>
      </c>
      <c r="B231" s="160" t="s">
        <v>2137</v>
      </c>
      <c r="C231" s="163">
        <v>1424</v>
      </c>
    </row>
    <row r="232" spans="1:3" x14ac:dyDescent="0.3">
      <c r="A232" s="160">
        <v>229</v>
      </c>
      <c r="B232" s="160" t="s">
        <v>2138</v>
      </c>
      <c r="C232" s="163">
        <v>1492</v>
      </c>
    </row>
    <row r="233" spans="1:3" x14ac:dyDescent="0.3">
      <c r="A233" s="160">
        <v>230</v>
      </c>
      <c r="B233" s="161" t="s">
        <v>2382</v>
      </c>
      <c r="C233" s="163">
        <v>68</v>
      </c>
    </row>
    <row r="234" spans="1:3" x14ac:dyDescent="0.3">
      <c r="A234" s="160">
        <v>231</v>
      </c>
      <c r="B234" s="160" t="s">
        <v>2139</v>
      </c>
      <c r="C234" s="163">
        <v>136</v>
      </c>
    </row>
    <row r="235" spans="1:3" x14ac:dyDescent="0.3">
      <c r="A235" s="160">
        <v>232</v>
      </c>
      <c r="B235" s="160" t="s">
        <v>2140</v>
      </c>
      <c r="C235" s="163">
        <v>204</v>
      </c>
    </row>
    <row r="236" spans="1:3" x14ac:dyDescent="0.3">
      <c r="A236" s="160">
        <v>233</v>
      </c>
      <c r="B236" s="160" t="s">
        <v>2141</v>
      </c>
      <c r="C236" s="163">
        <v>272</v>
      </c>
    </row>
    <row r="237" spans="1:3" x14ac:dyDescent="0.3">
      <c r="A237" s="160">
        <v>234</v>
      </c>
      <c r="B237" s="160" t="s">
        <v>2142</v>
      </c>
      <c r="C237" s="163">
        <v>340</v>
      </c>
    </row>
    <row r="238" spans="1:3" x14ac:dyDescent="0.3">
      <c r="A238" s="160">
        <v>235</v>
      </c>
      <c r="B238" s="160" t="s">
        <v>2143</v>
      </c>
      <c r="C238" s="163">
        <v>408</v>
      </c>
    </row>
    <row r="239" spans="1:3" x14ac:dyDescent="0.3">
      <c r="A239" s="160">
        <v>236</v>
      </c>
      <c r="B239" s="160" t="s">
        <v>2144</v>
      </c>
      <c r="C239" s="163">
        <v>476</v>
      </c>
    </row>
    <row r="240" spans="1:3" x14ac:dyDescent="0.3">
      <c r="A240" s="160">
        <v>237</v>
      </c>
      <c r="B240" s="160" t="s">
        <v>2145</v>
      </c>
      <c r="C240" s="163">
        <v>544</v>
      </c>
    </row>
    <row r="241" spans="1:3" x14ac:dyDescent="0.3">
      <c r="A241" s="160">
        <v>238</v>
      </c>
      <c r="B241" s="160" t="s">
        <v>2146</v>
      </c>
      <c r="C241" s="163">
        <v>612</v>
      </c>
    </row>
    <row r="242" spans="1:3" x14ac:dyDescent="0.3">
      <c r="A242" s="160">
        <v>239</v>
      </c>
      <c r="B242" s="160" t="s">
        <v>2147</v>
      </c>
      <c r="C242" s="163">
        <v>680</v>
      </c>
    </row>
    <row r="243" spans="1:3" x14ac:dyDescent="0.3">
      <c r="A243" s="160">
        <v>240</v>
      </c>
      <c r="B243" s="160" t="s">
        <v>2148</v>
      </c>
      <c r="C243" s="163">
        <v>748</v>
      </c>
    </row>
    <row r="244" spans="1:3" x14ac:dyDescent="0.3">
      <c r="A244" s="160">
        <v>241</v>
      </c>
      <c r="B244" s="160" t="s">
        <v>2149</v>
      </c>
      <c r="C244" s="163">
        <v>816</v>
      </c>
    </row>
    <row r="245" spans="1:3" x14ac:dyDescent="0.3">
      <c r="A245" s="160">
        <v>242</v>
      </c>
      <c r="B245" s="160" t="s">
        <v>2150</v>
      </c>
      <c r="C245" s="163">
        <v>884</v>
      </c>
    </row>
    <row r="246" spans="1:3" x14ac:dyDescent="0.3">
      <c r="A246" s="160">
        <v>243</v>
      </c>
      <c r="B246" s="160" t="s">
        <v>2151</v>
      </c>
      <c r="C246" s="163">
        <v>952</v>
      </c>
    </row>
    <row r="247" spans="1:3" x14ac:dyDescent="0.3">
      <c r="A247" s="160">
        <v>244</v>
      </c>
      <c r="B247" s="160" t="s">
        <v>2152</v>
      </c>
      <c r="C247" s="163">
        <v>1020</v>
      </c>
    </row>
    <row r="248" spans="1:3" x14ac:dyDescent="0.3">
      <c r="A248" s="160">
        <v>245</v>
      </c>
      <c r="B248" s="160" t="s">
        <v>2153</v>
      </c>
      <c r="C248" s="163">
        <v>1088</v>
      </c>
    </row>
    <row r="249" spans="1:3" x14ac:dyDescent="0.3">
      <c r="A249" s="160">
        <v>246</v>
      </c>
      <c r="B249" s="160" t="s">
        <v>2154</v>
      </c>
      <c r="C249" s="163">
        <v>1156</v>
      </c>
    </row>
    <row r="250" spans="1:3" x14ac:dyDescent="0.3">
      <c r="A250" s="160">
        <v>247</v>
      </c>
      <c r="B250" s="160" t="s">
        <v>2155</v>
      </c>
      <c r="C250" s="163">
        <v>1224</v>
      </c>
    </row>
    <row r="251" spans="1:3" x14ac:dyDescent="0.3">
      <c r="A251" s="160">
        <v>248</v>
      </c>
      <c r="B251" s="160" t="s">
        <v>2156</v>
      </c>
      <c r="C251" s="163">
        <v>1292</v>
      </c>
    </row>
    <row r="252" spans="1:3" x14ac:dyDescent="0.3">
      <c r="A252" s="160">
        <v>249</v>
      </c>
      <c r="B252" s="160" t="s">
        <v>2157</v>
      </c>
      <c r="C252" s="163">
        <v>1360</v>
      </c>
    </row>
    <row r="253" spans="1:3" x14ac:dyDescent="0.3">
      <c r="A253" s="160">
        <v>250</v>
      </c>
      <c r="B253" s="160" t="s">
        <v>2158</v>
      </c>
      <c r="C253" s="163">
        <v>1428</v>
      </c>
    </row>
    <row r="254" spans="1:3" x14ac:dyDescent="0.3">
      <c r="A254" s="160">
        <v>251</v>
      </c>
      <c r="B254" s="164" t="s">
        <v>2381</v>
      </c>
      <c r="C254" s="163">
        <v>144</v>
      </c>
    </row>
    <row r="255" spans="1:3" x14ac:dyDescent="0.3">
      <c r="A255" s="160">
        <v>252</v>
      </c>
      <c r="B255" s="164" t="s">
        <v>2380</v>
      </c>
      <c r="C255" s="163">
        <v>322</v>
      </c>
    </row>
    <row r="256" spans="1:3" x14ac:dyDescent="0.3">
      <c r="A256" s="160">
        <v>253</v>
      </c>
      <c r="B256" s="164" t="s">
        <v>2379</v>
      </c>
      <c r="C256" s="163">
        <v>403</v>
      </c>
    </row>
    <row r="257" spans="1:3" x14ac:dyDescent="0.3">
      <c r="A257" s="160">
        <v>254</v>
      </c>
      <c r="B257" s="164" t="s">
        <v>2378</v>
      </c>
      <c r="C257" s="163">
        <v>485</v>
      </c>
    </row>
    <row r="258" spans="1:3" x14ac:dyDescent="0.3">
      <c r="A258" s="160">
        <v>255</v>
      </c>
      <c r="B258" s="164" t="s">
        <v>2377</v>
      </c>
      <c r="C258" s="163">
        <v>566</v>
      </c>
    </row>
    <row r="259" spans="1:3" x14ac:dyDescent="0.3">
      <c r="A259" s="160">
        <v>256</v>
      </c>
      <c r="B259" s="164" t="s">
        <v>2376</v>
      </c>
      <c r="C259" s="163">
        <v>178</v>
      </c>
    </row>
    <row r="260" spans="1:3" x14ac:dyDescent="0.3">
      <c r="A260" s="160">
        <v>257</v>
      </c>
      <c r="B260" s="164" t="s">
        <v>2159</v>
      </c>
      <c r="C260" s="163">
        <v>259</v>
      </c>
    </row>
    <row r="261" spans="1:3" x14ac:dyDescent="0.3">
      <c r="A261" s="160">
        <v>258</v>
      </c>
      <c r="B261" s="164" t="s">
        <v>2375</v>
      </c>
      <c r="C261" s="163">
        <v>341</v>
      </c>
    </row>
    <row r="262" spans="1:3" x14ac:dyDescent="0.3">
      <c r="A262" s="160">
        <v>259</v>
      </c>
      <c r="B262" s="164" t="s">
        <v>2374</v>
      </c>
      <c r="C262" s="163">
        <v>422</v>
      </c>
    </row>
    <row r="263" spans="1:3" x14ac:dyDescent="0.3">
      <c r="A263" s="160">
        <v>260</v>
      </c>
      <c r="B263" s="164" t="s">
        <v>2373</v>
      </c>
      <c r="C263" s="163">
        <v>81</v>
      </c>
    </row>
    <row r="264" spans="1:3" x14ac:dyDescent="0.3">
      <c r="A264" s="160">
        <v>261</v>
      </c>
      <c r="B264" s="164" t="s">
        <v>2372</v>
      </c>
      <c r="C264" s="163">
        <v>163</v>
      </c>
    </row>
    <row r="265" spans="1:3" x14ac:dyDescent="0.3">
      <c r="A265" s="160">
        <v>262</v>
      </c>
      <c r="B265" s="164" t="s">
        <v>2371</v>
      </c>
      <c r="C265" s="163">
        <v>244</v>
      </c>
    </row>
    <row r="266" spans="1:3" x14ac:dyDescent="0.3">
      <c r="A266" s="160">
        <v>263</v>
      </c>
      <c r="B266" s="164" t="s">
        <v>2370</v>
      </c>
      <c r="C266" s="163">
        <v>82</v>
      </c>
    </row>
    <row r="267" spans="1:3" x14ac:dyDescent="0.3">
      <c r="A267" s="160">
        <v>264</v>
      </c>
      <c r="B267" s="164" t="s">
        <v>2160</v>
      </c>
      <c r="C267" s="163">
        <v>163</v>
      </c>
    </row>
    <row r="268" spans="1:3" x14ac:dyDescent="0.3">
      <c r="A268" s="160">
        <v>265</v>
      </c>
      <c r="B268" s="164" t="s">
        <v>2369</v>
      </c>
      <c r="C268" s="163">
        <v>81</v>
      </c>
    </row>
    <row r="269" spans="1:3" x14ac:dyDescent="0.3">
      <c r="A269" s="160">
        <v>266</v>
      </c>
      <c r="B269" s="164" t="s">
        <v>2368</v>
      </c>
      <c r="C269" s="163">
        <v>144</v>
      </c>
    </row>
    <row r="270" spans="1:3" x14ac:dyDescent="0.3">
      <c r="A270" s="160">
        <v>267</v>
      </c>
      <c r="B270" s="164" t="s">
        <v>2367</v>
      </c>
      <c r="C270" s="163">
        <v>322</v>
      </c>
    </row>
    <row r="271" spans="1:3" x14ac:dyDescent="0.3">
      <c r="A271" s="160">
        <v>268</v>
      </c>
      <c r="B271" s="164" t="s">
        <v>2366</v>
      </c>
      <c r="C271" s="163">
        <v>403</v>
      </c>
    </row>
    <row r="272" spans="1:3" x14ac:dyDescent="0.3">
      <c r="A272" s="160">
        <v>269</v>
      </c>
      <c r="B272" s="164" t="s">
        <v>2365</v>
      </c>
      <c r="C272" s="163">
        <v>485</v>
      </c>
    </row>
    <row r="273" spans="1:3" x14ac:dyDescent="0.3">
      <c r="A273" s="160">
        <v>270</v>
      </c>
      <c r="B273" s="164" t="s">
        <v>2364</v>
      </c>
      <c r="C273" s="163">
        <v>566</v>
      </c>
    </row>
    <row r="274" spans="1:3" x14ac:dyDescent="0.3">
      <c r="A274" s="160">
        <v>271</v>
      </c>
      <c r="B274" s="164" t="s">
        <v>2363</v>
      </c>
      <c r="C274" s="163">
        <v>178</v>
      </c>
    </row>
    <row r="275" spans="1:3" x14ac:dyDescent="0.3">
      <c r="A275" s="160">
        <v>272</v>
      </c>
      <c r="B275" s="164" t="s">
        <v>2362</v>
      </c>
      <c r="C275" s="163">
        <v>259</v>
      </c>
    </row>
    <row r="276" spans="1:3" x14ac:dyDescent="0.3">
      <c r="A276" s="160">
        <v>273</v>
      </c>
      <c r="B276" s="164" t="s">
        <v>2361</v>
      </c>
      <c r="C276" s="163">
        <v>341</v>
      </c>
    </row>
    <row r="277" spans="1:3" x14ac:dyDescent="0.3">
      <c r="A277" s="160">
        <v>274</v>
      </c>
      <c r="B277" s="164" t="s">
        <v>2360</v>
      </c>
      <c r="C277" s="163">
        <v>422</v>
      </c>
    </row>
    <row r="278" spans="1:3" x14ac:dyDescent="0.3">
      <c r="A278" s="160">
        <v>275</v>
      </c>
      <c r="B278" s="164" t="s">
        <v>2161</v>
      </c>
      <c r="C278" s="163">
        <v>81</v>
      </c>
    </row>
    <row r="279" spans="1:3" x14ac:dyDescent="0.3">
      <c r="A279" s="160">
        <v>276</v>
      </c>
      <c r="B279" s="164" t="s">
        <v>2359</v>
      </c>
      <c r="C279" s="163">
        <v>163</v>
      </c>
    </row>
    <row r="280" spans="1:3" x14ac:dyDescent="0.3">
      <c r="A280" s="160">
        <v>277</v>
      </c>
      <c r="B280" s="164" t="s">
        <v>2358</v>
      </c>
      <c r="C280" s="163">
        <v>244</v>
      </c>
    </row>
    <row r="281" spans="1:3" x14ac:dyDescent="0.3">
      <c r="A281" s="160">
        <v>278</v>
      </c>
      <c r="B281" s="164" t="s">
        <v>2357</v>
      </c>
      <c r="C281" s="163">
        <v>82</v>
      </c>
    </row>
    <row r="282" spans="1:3" x14ac:dyDescent="0.3">
      <c r="A282" s="160">
        <v>279</v>
      </c>
      <c r="B282" s="164" t="s">
        <v>2356</v>
      </c>
      <c r="C282" s="163">
        <v>163</v>
      </c>
    </row>
    <row r="283" spans="1:3" x14ac:dyDescent="0.3">
      <c r="A283" s="160">
        <v>280</v>
      </c>
      <c r="B283" s="164" t="s">
        <v>2355</v>
      </c>
      <c r="C283" s="163">
        <v>81</v>
      </c>
    </row>
    <row r="284" spans="1:3" x14ac:dyDescent="0.3">
      <c r="A284" s="160">
        <v>281</v>
      </c>
      <c r="B284" s="161" t="s">
        <v>2354</v>
      </c>
      <c r="C284" s="163">
        <v>90</v>
      </c>
    </row>
    <row r="285" spans="1:3" x14ac:dyDescent="0.3">
      <c r="A285" s="160">
        <v>282</v>
      </c>
      <c r="B285" s="161" t="s">
        <v>2353</v>
      </c>
      <c r="C285" s="163">
        <v>182</v>
      </c>
    </row>
    <row r="286" spans="1:3" x14ac:dyDescent="0.3">
      <c r="A286" s="160">
        <v>283</v>
      </c>
      <c r="B286" s="160" t="s">
        <v>2162</v>
      </c>
      <c r="C286" s="163">
        <v>273</v>
      </c>
    </row>
    <row r="287" spans="1:3" x14ac:dyDescent="0.3">
      <c r="A287" s="160">
        <v>284</v>
      </c>
      <c r="B287" s="160" t="s">
        <v>2163</v>
      </c>
      <c r="C287" s="163">
        <v>365</v>
      </c>
    </row>
    <row r="288" spans="1:3" x14ac:dyDescent="0.3">
      <c r="A288" s="160">
        <v>285</v>
      </c>
      <c r="B288" s="160" t="s">
        <v>2164</v>
      </c>
      <c r="C288" s="163">
        <v>92</v>
      </c>
    </row>
    <row r="289" spans="1:3" x14ac:dyDescent="0.3">
      <c r="A289" s="160">
        <v>286</v>
      </c>
      <c r="B289" s="160" t="s">
        <v>2165</v>
      </c>
      <c r="C289" s="163">
        <v>183</v>
      </c>
    </row>
    <row r="290" spans="1:3" x14ac:dyDescent="0.3">
      <c r="A290" s="160">
        <v>287</v>
      </c>
      <c r="B290" s="160" t="s">
        <v>2166</v>
      </c>
      <c r="C290" s="163">
        <v>275</v>
      </c>
    </row>
    <row r="291" spans="1:3" x14ac:dyDescent="0.3">
      <c r="A291" s="160">
        <v>288</v>
      </c>
      <c r="B291" s="160" t="s">
        <v>2167</v>
      </c>
      <c r="C291" s="163">
        <v>91</v>
      </c>
    </row>
    <row r="292" spans="1:3" x14ac:dyDescent="0.3">
      <c r="A292" s="160">
        <v>289</v>
      </c>
      <c r="B292" s="160" t="s">
        <v>2168</v>
      </c>
      <c r="C292" s="163">
        <v>183</v>
      </c>
    </row>
    <row r="293" spans="1:3" x14ac:dyDescent="0.3">
      <c r="A293" s="160">
        <v>290</v>
      </c>
      <c r="B293" s="160" t="s">
        <v>2169</v>
      </c>
      <c r="C293" s="163">
        <v>92</v>
      </c>
    </row>
    <row r="294" spans="1:3" x14ac:dyDescent="0.3">
      <c r="A294" s="160">
        <v>291</v>
      </c>
      <c r="B294" s="160" t="s">
        <v>2170</v>
      </c>
      <c r="C294" s="163">
        <v>46</v>
      </c>
    </row>
    <row r="295" spans="1:3" x14ac:dyDescent="0.3">
      <c r="A295" s="160">
        <v>292</v>
      </c>
      <c r="B295" s="160" t="s">
        <v>2171</v>
      </c>
      <c r="C295" s="163">
        <v>89</v>
      </c>
    </row>
    <row r="296" spans="1:3" x14ac:dyDescent="0.3">
      <c r="A296" s="160">
        <v>293</v>
      </c>
      <c r="B296" s="160" t="s">
        <v>2172</v>
      </c>
      <c r="C296" s="163">
        <v>130</v>
      </c>
    </row>
    <row r="297" spans="1:3" x14ac:dyDescent="0.3">
      <c r="A297" s="160">
        <v>294</v>
      </c>
      <c r="B297" s="160" t="s">
        <v>2173</v>
      </c>
      <c r="C297" s="163">
        <v>166</v>
      </c>
    </row>
    <row r="298" spans="1:3" x14ac:dyDescent="0.3">
      <c r="A298" s="160">
        <v>295</v>
      </c>
      <c r="B298" s="160" t="s">
        <v>2174</v>
      </c>
      <c r="C298" s="163">
        <v>43</v>
      </c>
    </row>
    <row r="299" spans="1:3" x14ac:dyDescent="0.3">
      <c r="A299" s="160">
        <v>296</v>
      </c>
      <c r="B299" s="160" t="s">
        <v>2175</v>
      </c>
      <c r="C299" s="163">
        <v>84</v>
      </c>
    </row>
    <row r="300" spans="1:3" x14ac:dyDescent="0.3">
      <c r="A300" s="160">
        <v>297</v>
      </c>
      <c r="B300" s="160" t="s">
        <v>2176</v>
      </c>
      <c r="C300" s="163">
        <v>120</v>
      </c>
    </row>
    <row r="301" spans="1:3" x14ac:dyDescent="0.3">
      <c r="A301" s="160">
        <v>298</v>
      </c>
      <c r="B301" s="160" t="s">
        <v>2177</v>
      </c>
      <c r="C301" s="163">
        <v>41</v>
      </c>
    </row>
    <row r="302" spans="1:3" x14ac:dyDescent="0.3">
      <c r="A302" s="160">
        <v>299</v>
      </c>
      <c r="B302" s="160" t="s">
        <v>2178</v>
      </c>
      <c r="C302" s="163">
        <v>77</v>
      </c>
    </row>
    <row r="303" spans="1:3" x14ac:dyDescent="0.3">
      <c r="A303" s="160">
        <v>300</v>
      </c>
      <c r="B303" s="160" t="s">
        <v>2179</v>
      </c>
      <c r="C303" s="163">
        <v>36</v>
      </c>
    </row>
    <row r="304" spans="1:3" x14ac:dyDescent="0.3">
      <c r="A304" s="160">
        <v>301</v>
      </c>
      <c r="B304" s="160" t="s">
        <v>2180</v>
      </c>
      <c r="C304" s="163">
        <v>89</v>
      </c>
    </row>
    <row r="305" spans="1:3" x14ac:dyDescent="0.3">
      <c r="A305" s="160">
        <v>302</v>
      </c>
      <c r="B305" s="160" t="s">
        <v>2181</v>
      </c>
      <c r="C305" s="163">
        <v>166</v>
      </c>
    </row>
    <row r="306" spans="1:3" x14ac:dyDescent="0.3">
      <c r="A306" s="160">
        <v>303</v>
      </c>
      <c r="B306" s="160" t="s">
        <v>2182</v>
      </c>
      <c r="C306" s="163">
        <v>77</v>
      </c>
    </row>
    <row r="307" spans="1:3" x14ac:dyDescent="0.3">
      <c r="A307" s="160">
        <v>304</v>
      </c>
      <c r="B307" s="164" t="s">
        <v>2352</v>
      </c>
      <c r="C307" s="163">
        <v>178</v>
      </c>
    </row>
    <row r="308" spans="1:3" x14ac:dyDescent="0.3">
      <c r="A308" s="160">
        <v>305</v>
      </c>
      <c r="B308" s="164" t="s">
        <v>2351</v>
      </c>
      <c r="C308" s="163">
        <v>259</v>
      </c>
    </row>
    <row r="309" spans="1:3" x14ac:dyDescent="0.3">
      <c r="A309" s="160">
        <v>306</v>
      </c>
      <c r="B309" s="164" t="s">
        <v>2350</v>
      </c>
      <c r="C309" s="163">
        <v>341</v>
      </c>
    </row>
    <row r="310" spans="1:3" x14ac:dyDescent="0.3">
      <c r="A310" s="160">
        <v>307</v>
      </c>
      <c r="B310" s="164" t="s">
        <v>2349</v>
      </c>
      <c r="C310" s="163">
        <v>422</v>
      </c>
    </row>
    <row r="311" spans="1:3" x14ac:dyDescent="0.3">
      <c r="A311" s="160">
        <v>308</v>
      </c>
      <c r="B311" s="164" t="s">
        <v>2348</v>
      </c>
      <c r="C311" s="163">
        <v>81</v>
      </c>
    </row>
    <row r="312" spans="1:3" x14ac:dyDescent="0.3">
      <c r="A312" s="160">
        <v>309</v>
      </c>
      <c r="B312" s="164" t="s">
        <v>2347</v>
      </c>
      <c r="C312" s="163">
        <v>163</v>
      </c>
    </row>
    <row r="313" spans="1:3" x14ac:dyDescent="0.3">
      <c r="A313" s="160">
        <v>310</v>
      </c>
      <c r="B313" s="164" t="s">
        <v>2346</v>
      </c>
      <c r="C313" s="163">
        <v>244</v>
      </c>
    </row>
    <row r="314" spans="1:3" x14ac:dyDescent="0.3">
      <c r="A314" s="160">
        <v>311</v>
      </c>
      <c r="B314" s="164" t="s">
        <v>2345</v>
      </c>
      <c r="C314" s="163">
        <v>82</v>
      </c>
    </row>
    <row r="315" spans="1:3" x14ac:dyDescent="0.3">
      <c r="A315" s="160">
        <v>312</v>
      </c>
      <c r="B315" s="164" t="s">
        <v>2344</v>
      </c>
      <c r="C315" s="163">
        <v>163</v>
      </c>
    </row>
    <row r="316" spans="1:3" x14ac:dyDescent="0.3">
      <c r="A316" s="160">
        <v>313</v>
      </c>
      <c r="B316" s="164" t="s">
        <v>2343</v>
      </c>
      <c r="C316" s="163">
        <v>81</v>
      </c>
    </row>
    <row r="317" spans="1:3" x14ac:dyDescent="0.3">
      <c r="A317" s="160">
        <v>314</v>
      </c>
      <c r="B317" s="164" t="s">
        <v>2183</v>
      </c>
      <c r="C317" s="163">
        <v>81</v>
      </c>
    </row>
    <row r="318" spans="1:3" x14ac:dyDescent="0.3">
      <c r="A318" s="160">
        <v>315</v>
      </c>
      <c r="B318" s="164" t="s">
        <v>2342</v>
      </c>
      <c r="C318" s="163">
        <v>163</v>
      </c>
    </row>
    <row r="319" spans="1:3" x14ac:dyDescent="0.3">
      <c r="A319" s="160">
        <v>316</v>
      </c>
      <c r="B319" s="164" t="s">
        <v>2341</v>
      </c>
      <c r="C319" s="163">
        <v>244</v>
      </c>
    </row>
    <row r="320" spans="1:3" x14ac:dyDescent="0.3">
      <c r="A320" s="160">
        <v>317</v>
      </c>
      <c r="B320" s="164" t="s">
        <v>2340</v>
      </c>
      <c r="C320" s="163">
        <v>82</v>
      </c>
    </row>
    <row r="321" spans="1:3" x14ac:dyDescent="0.3">
      <c r="A321" s="160">
        <v>318</v>
      </c>
      <c r="B321" s="164" t="s">
        <v>2339</v>
      </c>
      <c r="C321" s="163">
        <v>163</v>
      </c>
    </row>
    <row r="322" spans="1:3" x14ac:dyDescent="0.3">
      <c r="A322" s="160">
        <v>319</v>
      </c>
      <c r="B322" s="164" t="s">
        <v>2338</v>
      </c>
      <c r="C322" s="163">
        <v>81</v>
      </c>
    </row>
    <row r="323" spans="1:3" x14ac:dyDescent="0.3">
      <c r="A323" s="160">
        <v>320</v>
      </c>
      <c r="B323" s="164" t="s">
        <v>2337</v>
      </c>
      <c r="C323" s="163">
        <v>82</v>
      </c>
    </row>
    <row r="324" spans="1:3" x14ac:dyDescent="0.3">
      <c r="A324" s="160">
        <v>321</v>
      </c>
      <c r="B324" s="164" t="s">
        <v>2336</v>
      </c>
      <c r="C324" s="163">
        <v>163</v>
      </c>
    </row>
    <row r="325" spans="1:3" x14ac:dyDescent="0.3">
      <c r="A325" s="160">
        <v>322</v>
      </c>
      <c r="B325" s="164" t="s">
        <v>2335</v>
      </c>
      <c r="C325" s="163">
        <v>81</v>
      </c>
    </row>
    <row r="326" spans="1:3" x14ac:dyDescent="0.3">
      <c r="A326" s="160">
        <v>323</v>
      </c>
      <c r="B326" s="164" t="s">
        <v>2184</v>
      </c>
      <c r="C326" s="163">
        <v>81</v>
      </c>
    </row>
    <row r="327" spans="1:3" x14ac:dyDescent="0.3">
      <c r="A327" s="160">
        <v>324</v>
      </c>
      <c r="B327" s="164" t="s">
        <v>2334</v>
      </c>
      <c r="C327" s="163">
        <v>178</v>
      </c>
    </row>
    <row r="328" spans="1:3" x14ac:dyDescent="0.3">
      <c r="A328" s="160">
        <v>325</v>
      </c>
      <c r="B328" s="164" t="s">
        <v>2333</v>
      </c>
      <c r="C328" s="163">
        <v>259</v>
      </c>
    </row>
    <row r="329" spans="1:3" x14ac:dyDescent="0.3">
      <c r="A329" s="160">
        <v>326</v>
      </c>
      <c r="B329" s="164" t="s">
        <v>2332</v>
      </c>
      <c r="C329" s="163">
        <v>341</v>
      </c>
    </row>
    <row r="330" spans="1:3" x14ac:dyDescent="0.3">
      <c r="A330" s="160">
        <v>327</v>
      </c>
      <c r="B330" s="164" t="s">
        <v>2331</v>
      </c>
      <c r="C330" s="163">
        <v>422</v>
      </c>
    </row>
    <row r="331" spans="1:3" x14ac:dyDescent="0.3">
      <c r="A331" s="160">
        <v>328</v>
      </c>
      <c r="B331" s="164" t="s">
        <v>2185</v>
      </c>
      <c r="C331" s="163">
        <v>81</v>
      </c>
    </row>
    <row r="332" spans="1:3" x14ac:dyDescent="0.3">
      <c r="A332" s="160">
        <v>329</v>
      </c>
      <c r="B332" s="164" t="s">
        <v>2330</v>
      </c>
      <c r="C332" s="163">
        <v>163</v>
      </c>
    </row>
    <row r="333" spans="1:3" x14ac:dyDescent="0.3">
      <c r="A333" s="160">
        <v>330</v>
      </c>
      <c r="B333" s="164" t="s">
        <v>2329</v>
      </c>
      <c r="C333" s="163">
        <v>244</v>
      </c>
    </row>
    <row r="334" spans="1:3" x14ac:dyDescent="0.3">
      <c r="A334" s="160">
        <v>331</v>
      </c>
      <c r="B334" s="164" t="s">
        <v>2328</v>
      </c>
      <c r="C334" s="163">
        <v>82</v>
      </c>
    </row>
    <row r="335" spans="1:3" x14ac:dyDescent="0.3">
      <c r="A335" s="160">
        <v>332</v>
      </c>
      <c r="B335" s="164" t="s">
        <v>2327</v>
      </c>
      <c r="C335" s="163">
        <v>163</v>
      </c>
    </row>
    <row r="336" spans="1:3" x14ac:dyDescent="0.3">
      <c r="A336" s="160">
        <v>333</v>
      </c>
      <c r="B336" s="164" t="s">
        <v>2326</v>
      </c>
      <c r="C336" s="163">
        <v>81</v>
      </c>
    </row>
    <row r="337" spans="1:3" x14ac:dyDescent="0.3">
      <c r="A337" s="160">
        <v>334</v>
      </c>
      <c r="B337" s="164" t="s">
        <v>2325</v>
      </c>
      <c r="C337" s="163">
        <v>81</v>
      </c>
    </row>
    <row r="338" spans="1:3" x14ac:dyDescent="0.3">
      <c r="A338" s="160">
        <v>335</v>
      </c>
      <c r="B338" s="164" t="s">
        <v>2324</v>
      </c>
      <c r="C338" s="163">
        <v>163</v>
      </c>
    </row>
    <row r="339" spans="1:3" x14ac:dyDescent="0.3">
      <c r="A339" s="160">
        <v>336</v>
      </c>
      <c r="B339" s="164" t="s">
        <v>2323</v>
      </c>
      <c r="C339" s="163">
        <v>244</v>
      </c>
    </row>
    <row r="340" spans="1:3" x14ac:dyDescent="0.3">
      <c r="A340" s="160">
        <v>337</v>
      </c>
      <c r="B340" s="164" t="s">
        <v>2322</v>
      </c>
      <c r="C340" s="163">
        <v>82</v>
      </c>
    </row>
    <row r="341" spans="1:3" x14ac:dyDescent="0.3">
      <c r="A341" s="160">
        <v>338</v>
      </c>
      <c r="B341" s="164" t="s">
        <v>2321</v>
      </c>
      <c r="C341" s="163">
        <v>163</v>
      </c>
    </row>
    <row r="342" spans="1:3" x14ac:dyDescent="0.3">
      <c r="A342" s="160">
        <v>339</v>
      </c>
      <c r="B342" s="164" t="s">
        <v>2320</v>
      </c>
      <c r="C342" s="163">
        <v>81</v>
      </c>
    </row>
    <row r="343" spans="1:3" x14ac:dyDescent="0.3">
      <c r="A343" s="160">
        <v>340</v>
      </c>
      <c r="B343" s="164" t="s">
        <v>2319</v>
      </c>
      <c r="C343" s="163">
        <v>82</v>
      </c>
    </row>
    <row r="344" spans="1:3" x14ac:dyDescent="0.3">
      <c r="A344" s="160">
        <v>341</v>
      </c>
      <c r="B344" s="164" t="s">
        <v>2318</v>
      </c>
      <c r="C344" s="163">
        <v>163</v>
      </c>
    </row>
    <row r="345" spans="1:3" x14ac:dyDescent="0.3">
      <c r="A345" s="160">
        <v>342</v>
      </c>
      <c r="B345" s="164" t="s">
        <v>2317</v>
      </c>
      <c r="C345" s="163">
        <v>81</v>
      </c>
    </row>
    <row r="346" spans="1:3" x14ac:dyDescent="0.3">
      <c r="A346" s="160">
        <v>343</v>
      </c>
      <c r="B346" s="164" t="s">
        <v>2316</v>
      </c>
      <c r="C346" s="163">
        <v>81</v>
      </c>
    </row>
    <row r="347" spans="1:3" x14ac:dyDescent="0.3">
      <c r="A347" s="160">
        <v>344</v>
      </c>
      <c r="B347" s="161" t="s">
        <v>2315</v>
      </c>
      <c r="C347" s="163">
        <v>92</v>
      </c>
    </row>
    <row r="348" spans="1:3" x14ac:dyDescent="0.3">
      <c r="A348" s="160">
        <v>345</v>
      </c>
      <c r="B348" s="160" t="s">
        <v>2186</v>
      </c>
      <c r="C348" s="163">
        <v>183</v>
      </c>
    </row>
    <row r="349" spans="1:3" x14ac:dyDescent="0.3">
      <c r="A349" s="160">
        <v>346</v>
      </c>
      <c r="B349" s="160" t="s">
        <v>2187</v>
      </c>
      <c r="C349" s="163">
        <v>275</v>
      </c>
    </row>
    <row r="350" spans="1:3" x14ac:dyDescent="0.3">
      <c r="A350" s="160">
        <v>347</v>
      </c>
      <c r="B350" s="160" t="s">
        <v>2188</v>
      </c>
      <c r="C350" s="163">
        <v>91</v>
      </c>
    </row>
    <row r="351" spans="1:3" x14ac:dyDescent="0.3">
      <c r="A351" s="160">
        <v>348</v>
      </c>
      <c r="B351" s="160" t="s">
        <v>2189</v>
      </c>
      <c r="C351" s="163">
        <v>183</v>
      </c>
    </row>
    <row r="352" spans="1:3" x14ac:dyDescent="0.3">
      <c r="A352" s="160">
        <v>349</v>
      </c>
      <c r="B352" s="160" t="s">
        <v>2190</v>
      </c>
      <c r="C352" s="163">
        <v>92</v>
      </c>
    </row>
    <row r="353" spans="1:3" x14ac:dyDescent="0.3">
      <c r="A353" s="160">
        <v>350</v>
      </c>
      <c r="B353" s="160" t="s">
        <v>2191</v>
      </c>
      <c r="C353" s="163">
        <v>91</v>
      </c>
    </row>
    <row r="354" spans="1:3" x14ac:dyDescent="0.3">
      <c r="A354" s="160">
        <v>351</v>
      </c>
      <c r="B354" s="160" t="s">
        <v>2192</v>
      </c>
      <c r="C354" s="163">
        <v>183</v>
      </c>
    </row>
    <row r="355" spans="1:3" x14ac:dyDescent="0.3">
      <c r="A355" s="160">
        <v>352</v>
      </c>
      <c r="B355" s="160" t="s">
        <v>2193</v>
      </c>
      <c r="C355" s="163">
        <v>92</v>
      </c>
    </row>
    <row r="356" spans="1:3" x14ac:dyDescent="0.3">
      <c r="A356" s="160">
        <v>353</v>
      </c>
      <c r="B356" s="160" t="s">
        <v>2194</v>
      </c>
      <c r="C356" s="163">
        <v>92</v>
      </c>
    </row>
    <row r="357" spans="1:3" x14ac:dyDescent="0.3">
      <c r="A357" s="160">
        <v>354</v>
      </c>
      <c r="B357" s="160" t="s">
        <v>2195</v>
      </c>
      <c r="C357" s="163">
        <v>43</v>
      </c>
    </row>
    <row r="358" spans="1:3" x14ac:dyDescent="0.3">
      <c r="A358" s="160">
        <v>355</v>
      </c>
      <c r="B358" s="160" t="s">
        <v>2196</v>
      </c>
      <c r="C358" s="163">
        <v>84</v>
      </c>
    </row>
    <row r="359" spans="1:3" x14ac:dyDescent="0.3">
      <c r="A359" s="160">
        <v>356</v>
      </c>
      <c r="B359" s="160" t="s">
        <v>2197</v>
      </c>
      <c r="C359" s="163">
        <v>120</v>
      </c>
    </row>
    <row r="360" spans="1:3" x14ac:dyDescent="0.3">
      <c r="A360" s="160">
        <v>357</v>
      </c>
      <c r="B360" s="160" t="s">
        <v>2198</v>
      </c>
      <c r="C360" s="163">
        <v>41</v>
      </c>
    </row>
    <row r="361" spans="1:3" x14ac:dyDescent="0.3">
      <c r="A361" s="160">
        <v>358</v>
      </c>
      <c r="B361" s="160" t="s">
        <v>2199</v>
      </c>
      <c r="C361" s="163">
        <v>77</v>
      </c>
    </row>
    <row r="362" spans="1:3" x14ac:dyDescent="0.3">
      <c r="A362" s="160">
        <v>359</v>
      </c>
      <c r="B362" s="160" t="s">
        <v>2200</v>
      </c>
      <c r="C362" s="163">
        <v>36</v>
      </c>
    </row>
    <row r="363" spans="1:3" x14ac:dyDescent="0.3">
      <c r="A363" s="160">
        <v>360</v>
      </c>
      <c r="B363" s="160" t="s">
        <v>2201</v>
      </c>
      <c r="C363" s="163">
        <v>41</v>
      </c>
    </row>
    <row r="364" spans="1:3" x14ac:dyDescent="0.3">
      <c r="A364" s="160">
        <v>361</v>
      </c>
      <c r="B364" s="160" t="s">
        <v>2202</v>
      </c>
      <c r="C364" s="163">
        <v>77</v>
      </c>
    </row>
    <row r="365" spans="1:3" x14ac:dyDescent="0.3">
      <c r="A365" s="160">
        <v>362</v>
      </c>
      <c r="B365" s="160" t="s">
        <v>2203</v>
      </c>
      <c r="C365" s="163">
        <v>36</v>
      </c>
    </row>
    <row r="366" spans="1:3" x14ac:dyDescent="0.3">
      <c r="A366" s="160">
        <v>363</v>
      </c>
      <c r="B366" s="160" t="s">
        <v>2204</v>
      </c>
      <c r="C366" s="163">
        <v>36</v>
      </c>
    </row>
    <row r="367" spans="1:3" x14ac:dyDescent="0.3">
      <c r="A367" s="160">
        <v>364</v>
      </c>
      <c r="B367" s="160" t="s">
        <v>2205</v>
      </c>
      <c r="C367" s="163">
        <v>77</v>
      </c>
    </row>
    <row r="368" spans="1:3" x14ac:dyDescent="0.3">
      <c r="A368" s="160">
        <v>365</v>
      </c>
      <c r="B368" s="160" t="s">
        <v>2206</v>
      </c>
      <c r="C368" s="168">
        <v>1</v>
      </c>
    </row>
    <row r="369" spans="1:3" x14ac:dyDescent="0.3">
      <c r="A369" s="160">
        <v>366</v>
      </c>
      <c r="B369" s="160" t="s">
        <v>2207</v>
      </c>
      <c r="C369" s="168">
        <v>0.5</v>
      </c>
    </row>
    <row r="370" spans="1:3" x14ac:dyDescent="0.3">
      <c r="A370" s="160">
        <v>367</v>
      </c>
      <c r="B370" s="160" t="s">
        <v>2208</v>
      </c>
      <c r="C370" s="168">
        <v>0.25</v>
      </c>
    </row>
    <row r="371" spans="1:3" x14ac:dyDescent="0.3">
      <c r="A371" s="160">
        <v>368</v>
      </c>
      <c r="B371" s="160" t="s">
        <v>2209</v>
      </c>
      <c r="C371" s="168">
        <v>0.25</v>
      </c>
    </row>
    <row r="372" spans="1:3" x14ac:dyDescent="0.3">
      <c r="A372" s="160">
        <v>369</v>
      </c>
      <c r="B372" s="160" t="s">
        <v>2210</v>
      </c>
      <c r="C372" s="168">
        <v>0.5</v>
      </c>
    </row>
    <row r="373" spans="1:3" x14ac:dyDescent="0.3">
      <c r="A373" s="160">
        <v>370</v>
      </c>
      <c r="B373" s="160" t="s">
        <v>2211</v>
      </c>
      <c r="C373" s="168">
        <v>0.25</v>
      </c>
    </row>
    <row r="374" spans="1:3" x14ac:dyDescent="0.3">
      <c r="A374" s="160">
        <v>371</v>
      </c>
      <c r="B374" s="160" t="s">
        <v>2212</v>
      </c>
      <c r="C374" s="168">
        <v>0.25</v>
      </c>
    </row>
    <row r="375" spans="1:3" x14ac:dyDescent="0.3">
      <c r="A375" s="160">
        <v>372</v>
      </c>
      <c r="B375" s="160" t="s">
        <v>2213</v>
      </c>
      <c r="C375" s="168">
        <v>0.5</v>
      </c>
    </row>
    <row r="376" spans="1:3" x14ac:dyDescent="0.3">
      <c r="A376" s="160">
        <v>373</v>
      </c>
      <c r="B376" s="160" t="s">
        <v>2214</v>
      </c>
      <c r="C376" s="168">
        <v>0.25</v>
      </c>
    </row>
    <row r="377" spans="1:3" x14ac:dyDescent="0.3">
      <c r="A377" s="160">
        <v>374</v>
      </c>
      <c r="B377" s="164" t="s">
        <v>2314</v>
      </c>
      <c r="C377" s="168">
        <v>0.7</v>
      </c>
    </row>
    <row r="378" spans="1:3" x14ac:dyDescent="0.3">
      <c r="A378" s="160">
        <v>375</v>
      </c>
      <c r="B378" s="164" t="s">
        <v>2313</v>
      </c>
      <c r="C378" s="168">
        <v>0.9</v>
      </c>
    </row>
    <row r="379" spans="1:3" x14ac:dyDescent="0.3">
      <c r="A379" s="160">
        <v>376</v>
      </c>
      <c r="B379" s="161" t="s">
        <v>2312</v>
      </c>
      <c r="C379" s="168">
        <v>0.9</v>
      </c>
    </row>
    <row r="380" spans="1:3" x14ac:dyDescent="0.3">
      <c r="A380" s="160">
        <v>377</v>
      </c>
      <c r="B380" s="160" t="s">
        <v>2215</v>
      </c>
      <c r="C380" s="168">
        <v>0.9</v>
      </c>
    </row>
    <row r="381" spans="1:3" x14ac:dyDescent="0.3">
      <c r="A381" s="160">
        <v>378</v>
      </c>
      <c r="B381" s="160" t="s">
        <v>2216</v>
      </c>
      <c r="C381" s="168">
        <v>0.9</v>
      </c>
    </row>
    <row r="382" spans="1:3" x14ac:dyDescent="0.3">
      <c r="A382" s="160">
        <v>379</v>
      </c>
      <c r="B382" s="160" t="s">
        <v>2217</v>
      </c>
      <c r="C382" s="168">
        <v>0.85</v>
      </c>
    </row>
    <row r="383" spans="1:3" x14ac:dyDescent="0.3">
      <c r="A383" s="160">
        <v>380</v>
      </c>
      <c r="B383" s="160" t="s">
        <v>2218</v>
      </c>
      <c r="C383" s="165">
        <v>98</v>
      </c>
    </row>
  </sheetData>
  <autoFilter ref="A3:B382" xr:uid="{00000000-0009-0000-0000-000002000000}"/>
  <phoneticPr fontId="1"/>
  <pageMargins left="0.7" right="0.7" top="0.75" bottom="0.75" header="0.3" footer="0.3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09">
    <tabColor rgb="FFFF0000"/>
    <pageSetUpPr autoPageBreaks="0"/>
  </sheetPr>
  <dimension ref="A1:BB298"/>
  <sheetViews>
    <sheetView zoomScaleNormal="100" zoomScaleSheetLayoutView="100" workbookViewId="0"/>
  </sheetViews>
  <sheetFormatPr defaultColWidth="9" defaultRowHeight="17.2" customHeight="1" x14ac:dyDescent="0.3"/>
  <cols>
    <col min="1" max="1" width="4.62890625" style="56" customWidth="1"/>
    <col min="2" max="2" width="7.62890625" style="56" customWidth="1"/>
    <col min="3" max="3" width="30.62890625" style="56" customWidth="1"/>
    <col min="4" max="42" width="2.3671875" style="26" customWidth="1"/>
    <col min="43" max="43" width="2.3671875" style="56" customWidth="1"/>
    <col min="44" max="44" width="2.3671875" style="57" customWidth="1"/>
    <col min="45" max="47" width="2.3671875" style="56" customWidth="1"/>
    <col min="48" max="51" width="2.3671875" style="26" customWidth="1"/>
    <col min="52" max="52" width="6.62890625" style="56" bestFit="1" customWidth="1"/>
    <col min="53" max="53" width="8.62890625" style="56" bestFit="1" customWidth="1"/>
    <col min="54" max="16384" width="9" style="56"/>
  </cols>
  <sheetData>
    <row r="1" spans="1:54" ht="17.2" customHeight="1" x14ac:dyDescent="0.3">
      <c r="A1" s="55"/>
    </row>
    <row r="2" spans="1:54" ht="17.2" customHeight="1" x14ac:dyDescent="0.3">
      <c r="A2" s="55"/>
    </row>
    <row r="3" spans="1:54" ht="17.2" customHeight="1" x14ac:dyDescent="0.3">
      <c r="A3" s="55"/>
    </row>
    <row r="4" spans="1:54" ht="17.2" customHeight="1" x14ac:dyDescent="0.3">
      <c r="B4" s="77" t="s">
        <v>1946</v>
      </c>
    </row>
    <row r="5" spans="1:54" s="46" customFormat="1" ht="17.2" customHeight="1" x14ac:dyDescent="0.3">
      <c r="A5" s="25" t="s">
        <v>252</v>
      </c>
      <c r="B5" s="54"/>
      <c r="C5" s="133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32" t="s">
        <v>251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24" t="s">
        <v>20</v>
      </c>
      <c r="BA5" s="52" t="s">
        <v>19</v>
      </c>
      <c r="BB5" s="47"/>
    </row>
    <row r="6" spans="1:54" s="46" customFormat="1" ht="17.2" customHeight="1" x14ac:dyDescent="0.3">
      <c r="A6" s="23" t="s">
        <v>18</v>
      </c>
      <c r="B6" s="22" t="s">
        <v>17</v>
      </c>
      <c r="C6" s="5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7"/>
      <c r="AU6" s="47"/>
      <c r="AV6" s="49"/>
      <c r="AW6" s="49"/>
      <c r="AX6" s="49"/>
      <c r="AY6" s="49"/>
      <c r="AZ6" s="20" t="s">
        <v>5</v>
      </c>
      <c r="BA6" s="48" t="s">
        <v>0</v>
      </c>
      <c r="BB6" s="47"/>
    </row>
    <row r="7" spans="1:54" ht="17.2" customHeight="1" x14ac:dyDescent="0.3">
      <c r="A7" s="8">
        <v>12</v>
      </c>
      <c r="B7" s="10">
        <v>8165</v>
      </c>
      <c r="C7" s="101" t="s">
        <v>1945</v>
      </c>
      <c r="D7" s="212" t="s">
        <v>249</v>
      </c>
      <c r="E7" s="213"/>
      <c r="F7" s="213"/>
      <c r="G7" s="213"/>
      <c r="H7" s="214"/>
      <c r="I7" s="239" t="s">
        <v>248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5"/>
      <c r="AL7" s="44"/>
      <c r="AM7" s="44"/>
      <c r="AN7" s="44"/>
      <c r="AO7" s="44"/>
      <c r="AP7" s="44"/>
      <c r="AQ7" s="44"/>
      <c r="AR7" s="44"/>
      <c r="AS7" s="44"/>
      <c r="AT7" s="248" t="s">
        <v>4</v>
      </c>
      <c r="AU7" s="249"/>
      <c r="AV7" s="66"/>
      <c r="AW7" s="66"/>
      <c r="AX7" s="44"/>
      <c r="AY7" s="63"/>
      <c r="AZ7" s="69">
        <f>ROUND(Q8*$AT$16,0)</f>
        <v>318</v>
      </c>
      <c r="BA7" s="19" t="s">
        <v>145</v>
      </c>
    </row>
    <row r="8" spans="1:54" ht="16.5" customHeight="1" x14ac:dyDescent="0.25">
      <c r="A8" s="8">
        <v>12</v>
      </c>
      <c r="B8" s="10">
        <v>8166</v>
      </c>
      <c r="C8" s="101" t="s">
        <v>1944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201">
        <f>ROUND(Q200*$F$13,0)</f>
        <v>212</v>
      </c>
      <c r="R8" s="201"/>
      <c r="S8" s="201"/>
      <c r="T8" s="1" t="s">
        <v>54</v>
      </c>
      <c r="U8" s="59"/>
      <c r="V8" s="5" t="s">
        <v>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15" t="s">
        <v>59</v>
      </c>
      <c r="AJ8" s="197">
        <f>'2重度訪問'!AN8</f>
        <v>1</v>
      </c>
      <c r="AK8" s="203"/>
      <c r="AL8" s="1"/>
      <c r="AM8" s="1"/>
      <c r="AN8" s="1"/>
      <c r="AO8" s="1"/>
      <c r="AP8" s="1"/>
      <c r="AQ8" s="1"/>
      <c r="AR8" s="1"/>
      <c r="AS8" s="1"/>
      <c r="AT8" s="244"/>
      <c r="AU8" s="245"/>
      <c r="AV8" s="1"/>
      <c r="AW8" s="1"/>
      <c r="AX8" s="1"/>
      <c r="AY8" s="59"/>
      <c r="AZ8" s="69">
        <f>ROUND(ROUND(Q8*AJ8,0)*$AT$16,0)</f>
        <v>318</v>
      </c>
      <c r="BA8" s="41"/>
    </row>
    <row r="9" spans="1:54" ht="16.5" customHeight="1" x14ac:dyDescent="0.25">
      <c r="A9" s="2">
        <v>12</v>
      </c>
      <c r="B9" s="2">
        <v>8167</v>
      </c>
      <c r="C9" s="104" t="s">
        <v>1943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29"/>
      <c r="R9" s="130"/>
      <c r="S9" s="130"/>
      <c r="T9" s="1"/>
      <c r="U9" s="5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79" t="s">
        <v>61</v>
      </c>
      <c r="AM9" s="44"/>
      <c r="AN9" s="44"/>
      <c r="AO9" s="44"/>
      <c r="AP9" s="44"/>
      <c r="AQ9" s="44"/>
      <c r="AR9" s="44"/>
      <c r="AS9" s="44"/>
      <c r="AT9" s="244"/>
      <c r="AU9" s="245"/>
      <c r="AV9" s="1"/>
      <c r="AW9" s="1"/>
      <c r="AX9" s="1"/>
      <c r="AY9" s="59"/>
      <c r="AZ9" s="69">
        <f>ROUND(ROUND(Q8*AR10,0)*$AT$16,0)</f>
        <v>270</v>
      </c>
      <c r="BA9" s="41"/>
    </row>
    <row r="10" spans="1:54" ht="16.5" customHeight="1" x14ac:dyDescent="0.25">
      <c r="A10" s="2">
        <v>12</v>
      </c>
      <c r="B10" s="2">
        <v>8168</v>
      </c>
      <c r="C10" s="105" t="s">
        <v>1942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29"/>
      <c r="R10" s="130"/>
      <c r="S10" s="130"/>
      <c r="T10" s="1"/>
      <c r="U10" s="59"/>
      <c r="V10" s="5" t="s">
        <v>50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15" t="s">
        <v>59</v>
      </c>
      <c r="AJ10" s="197">
        <f>AJ8</f>
        <v>1</v>
      </c>
      <c r="AK10" s="198"/>
      <c r="AL10" s="58" t="s">
        <v>58</v>
      </c>
      <c r="AM10" s="6"/>
      <c r="AN10" s="6"/>
      <c r="AO10" s="6"/>
      <c r="AP10" s="6"/>
      <c r="AQ10" s="78" t="s">
        <v>1</v>
      </c>
      <c r="AR10" s="199">
        <f>'2重度訪問'!AV10</f>
        <v>0.85</v>
      </c>
      <c r="AS10" s="199"/>
      <c r="AT10" s="244"/>
      <c r="AU10" s="245"/>
      <c r="AV10" s="1"/>
      <c r="AW10" s="1"/>
      <c r="AX10" s="1"/>
      <c r="AY10" s="59"/>
      <c r="AZ10" s="69">
        <f>ROUND(ROUND(ROUND(Q8*AJ10,0)*AR10,0)*$AT$16,0)</f>
        <v>270</v>
      </c>
      <c r="BA10" s="41"/>
    </row>
    <row r="11" spans="1:54" ht="17.2" customHeight="1" x14ac:dyDescent="0.3">
      <c r="A11" s="8">
        <v>12</v>
      </c>
      <c r="B11" s="10">
        <v>8169</v>
      </c>
      <c r="C11" s="101" t="s">
        <v>1941</v>
      </c>
      <c r="D11" s="218" t="s">
        <v>193</v>
      </c>
      <c r="E11" s="219"/>
      <c r="F11" s="219"/>
      <c r="G11" s="219"/>
      <c r="H11" s="220"/>
      <c r="I11" s="1"/>
      <c r="J11" s="1"/>
      <c r="K11" s="1"/>
      <c r="L11" s="130"/>
      <c r="M11" s="130"/>
      <c r="N11" s="130"/>
      <c r="O11" s="1"/>
      <c r="P11" s="1"/>
      <c r="Q11" s="1"/>
      <c r="R11" s="1"/>
      <c r="S11" s="1"/>
      <c r="T11" s="1"/>
      <c r="U11" s="5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5"/>
      <c r="AL11" s="44"/>
      <c r="AM11" s="44"/>
      <c r="AN11" s="44"/>
      <c r="AO11" s="44"/>
      <c r="AP11" s="44"/>
      <c r="AQ11" s="44"/>
      <c r="AR11" s="44"/>
      <c r="AS11" s="44"/>
      <c r="AT11" s="244"/>
      <c r="AU11" s="245"/>
      <c r="AV11" s="213" t="s">
        <v>750</v>
      </c>
      <c r="AW11" s="213"/>
      <c r="AX11" s="213"/>
      <c r="AY11" s="214"/>
      <c r="AZ11" s="69">
        <f>ROUND(ROUND(Q8*$AT$16,0)*AV14,0)</f>
        <v>254</v>
      </c>
      <c r="BA11" s="12"/>
    </row>
    <row r="12" spans="1:54" ht="16.5" customHeight="1" x14ac:dyDescent="0.25">
      <c r="A12" s="8">
        <v>12</v>
      </c>
      <c r="B12" s="10">
        <v>8170</v>
      </c>
      <c r="C12" s="101" t="s">
        <v>1940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242"/>
      <c r="R12" s="242"/>
      <c r="S12" s="242"/>
      <c r="T12" s="1"/>
      <c r="U12" s="59"/>
      <c r="V12" s="5" t="s">
        <v>50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5" t="s">
        <v>59</v>
      </c>
      <c r="AJ12" s="197">
        <f>AJ10</f>
        <v>1</v>
      </c>
      <c r="AK12" s="203"/>
      <c r="AL12" s="1"/>
      <c r="AM12" s="1"/>
      <c r="AN12" s="1"/>
      <c r="AO12" s="1"/>
      <c r="AP12" s="1"/>
      <c r="AQ12" s="1"/>
      <c r="AR12" s="1"/>
      <c r="AS12" s="1"/>
      <c r="AT12" s="244"/>
      <c r="AU12" s="245"/>
      <c r="AV12" s="216"/>
      <c r="AW12" s="216"/>
      <c r="AX12" s="216"/>
      <c r="AY12" s="217"/>
      <c r="AZ12" s="69">
        <f>ROUND(ROUND(ROUND(Q8*AJ12,0)*$AT$16,0)*AV14,0)</f>
        <v>254</v>
      </c>
      <c r="BA12" s="41"/>
    </row>
    <row r="13" spans="1:54" ht="16.5" customHeight="1" x14ac:dyDescent="0.25">
      <c r="A13" s="2">
        <v>12</v>
      </c>
      <c r="B13" s="2">
        <v>8171</v>
      </c>
      <c r="C13" s="104" t="s">
        <v>1939</v>
      </c>
      <c r="D13" s="110"/>
      <c r="E13" s="111" t="s">
        <v>190</v>
      </c>
      <c r="F13" s="227">
        <f>'2重度訪問 (入院入所中)'!$F$13</f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29"/>
      <c r="R13" s="130"/>
      <c r="S13" s="130"/>
      <c r="T13" s="1"/>
      <c r="U13" s="5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79" t="s">
        <v>61</v>
      </c>
      <c r="AM13" s="44"/>
      <c r="AN13" s="44"/>
      <c r="AO13" s="44"/>
      <c r="AP13" s="44"/>
      <c r="AQ13" s="44"/>
      <c r="AR13" s="44"/>
      <c r="AS13" s="44"/>
      <c r="AT13" s="244"/>
      <c r="AU13" s="245"/>
      <c r="AV13" s="236" t="s">
        <v>190</v>
      </c>
      <c r="AW13" s="236"/>
      <c r="AX13" s="236"/>
      <c r="AY13" s="237"/>
      <c r="AZ13" s="69">
        <f>ROUND(ROUND(ROUND(Q8*AR14,0)*$AT$16,0)*AV14,0)</f>
        <v>216</v>
      </c>
      <c r="BA13" s="41"/>
    </row>
    <row r="14" spans="1:54" ht="16.5" customHeight="1" x14ac:dyDescent="0.25">
      <c r="A14" s="2">
        <v>12</v>
      </c>
      <c r="B14" s="2">
        <v>8172</v>
      </c>
      <c r="C14" s="105" t="s">
        <v>1938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29"/>
      <c r="R14" s="130"/>
      <c r="S14" s="130"/>
      <c r="T14" s="1"/>
      <c r="U14" s="59"/>
      <c r="V14" s="5" t="s">
        <v>50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15" t="s">
        <v>59</v>
      </c>
      <c r="AJ14" s="197">
        <f>AJ12</f>
        <v>1</v>
      </c>
      <c r="AK14" s="198"/>
      <c r="AL14" s="58" t="s">
        <v>58</v>
      </c>
      <c r="AM14" s="6"/>
      <c r="AN14" s="6"/>
      <c r="AO14" s="6"/>
      <c r="AP14" s="6"/>
      <c r="AQ14" s="78" t="s">
        <v>1</v>
      </c>
      <c r="AR14" s="199">
        <f>AR10</f>
        <v>0.85</v>
      </c>
      <c r="AS14" s="199"/>
      <c r="AT14" s="244"/>
      <c r="AU14" s="245"/>
      <c r="AV14" s="199">
        <v>0.8</v>
      </c>
      <c r="AW14" s="199"/>
      <c r="AX14" s="199"/>
      <c r="AY14" s="200"/>
      <c r="AZ14" s="69">
        <f>ROUND(ROUND(ROUND(ROUND(Q8*AJ14,0)*AR14,0)*$AT$16,0)*AV14,0)</f>
        <v>216</v>
      </c>
      <c r="BA14" s="41"/>
    </row>
    <row r="15" spans="1:54" ht="16.5" customHeight="1" x14ac:dyDescent="0.25">
      <c r="A15" s="8">
        <v>12</v>
      </c>
      <c r="B15" s="10">
        <v>8173</v>
      </c>
      <c r="C15" s="101" t="s">
        <v>1937</v>
      </c>
      <c r="D15" s="68"/>
      <c r="E15" s="130"/>
      <c r="F15" s="130"/>
      <c r="G15" s="130"/>
      <c r="H15" s="67"/>
      <c r="I15" s="239" t="s">
        <v>243</v>
      </c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15"/>
      <c r="AJ15" s="113"/>
      <c r="AK15" s="114"/>
      <c r="AL15" s="1"/>
      <c r="AM15" s="1"/>
      <c r="AN15" s="1"/>
      <c r="AO15" s="1"/>
      <c r="AP15" s="1"/>
      <c r="AQ15" s="1"/>
      <c r="AR15" s="1"/>
      <c r="AS15" s="1"/>
      <c r="AT15" s="244" t="s">
        <v>190</v>
      </c>
      <c r="AU15" s="245"/>
      <c r="AV15" s="66"/>
      <c r="AW15" s="66"/>
      <c r="AX15" s="44"/>
      <c r="AY15" s="63"/>
      <c r="AZ15" s="69">
        <f>ROUND(Q16*$AT$16,0)</f>
        <v>156</v>
      </c>
      <c r="BA15" s="41"/>
    </row>
    <row r="16" spans="1:54" ht="16.5" customHeight="1" x14ac:dyDescent="0.25">
      <c r="A16" s="8">
        <v>12</v>
      </c>
      <c r="B16" s="10">
        <v>8174</v>
      </c>
      <c r="C16" s="101" t="s">
        <v>1936</v>
      </c>
      <c r="D16" s="68"/>
      <c r="E16" s="130"/>
      <c r="F16" s="130"/>
      <c r="G16" s="130"/>
      <c r="H16" s="67"/>
      <c r="I16" s="1"/>
      <c r="J16" s="1"/>
      <c r="K16" s="1"/>
      <c r="L16" s="1"/>
      <c r="M16" s="1"/>
      <c r="N16" s="1"/>
      <c r="O16" s="1"/>
      <c r="P16" s="1"/>
      <c r="Q16" s="201">
        <f>ROUND(Q208*$F$13,0)</f>
        <v>104</v>
      </c>
      <c r="R16" s="201"/>
      <c r="S16" s="201"/>
      <c r="T16" s="1" t="s">
        <v>54</v>
      </c>
      <c r="U16" s="59"/>
      <c r="V16" s="5" t="s">
        <v>50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15" t="s">
        <v>59</v>
      </c>
      <c r="AJ16" s="197">
        <f>AJ14</f>
        <v>1</v>
      </c>
      <c r="AK16" s="203"/>
      <c r="AL16" s="1"/>
      <c r="AM16" s="1"/>
      <c r="AN16" s="1"/>
      <c r="AO16" s="1"/>
      <c r="AP16" s="1"/>
      <c r="AQ16" s="1"/>
      <c r="AR16" s="1"/>
      <c r="AS16" s="1"/>
      <c r="AT16" s="246">
        <f>'2重度訪問（深夜）'!AU10</f>
        <v>1.5</v>
      </c>
      <c r="AU16" s="247"/>
      <c r="AV16" s="1"/>
      <c r="AW16" s="1"/>
      <c r="AX16" s="1"/>
      <c r="AY16" s="59"/>
      <c r="AZ16" s="69">
        <f>ROUND(ROUND(Q16*AJ16,0)*$AT$16,0)</f>
        <v>156</v>
      </c>
      <c r="BA16" s="41"/>
    </row>
    <row r="17" spans="1:53" ht="16.5" customHeight="1" x14ac:dyDescent="0.25">
      <c r="A17" s="2">
        <v>12</v>
      </c>
      <c r="B17" s="2">
        <v>8175</v>
      </c>
      <c r="C17" s="104" t="s">
        <v>1935</v>
      </c>
      <c r="D17" s="68"/>
      <c r="E17" s="130"/>
      <c r="F17" s="130"/>
      <c r="G17" s="130"/>
      <c r="H17" s="67"/>
      <c r="I17" s="1"/>
      <c r="J17" s="1"/>
      <c r="K17" s="1"/>
      <c r="L17" s="1"/>
      <c r="M17" s="1"/>
      <c r="N17" s="1"/>
      <c r="O17" s="1"/>
      <c r="P17" s="1"/>
      <c r="Q17" s="129"/>
      <c r="R17" s="130"/>
      <c r="S17" s="130"/>
      <c r="T17" s="1"/>
      <c r="U17" s="59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79" t="s">
        <v>61</v>
      </c>
      <c r="AM17" s="44"/>
      <c r="AN17" s="44"/>
      <c r="AO17" s="44"/>
      <c r="AP17" s="44"/>
      <c r="AQ17" s="44"/>
      <c r="AR17" s="44"/>
      <c r="AS17" s="44"/>
      <c r="AT17" s="76"/>
      <c r="AU17" s="108"/>
      <c r="AV17" s="1"/>
      <c r="AW17" s="1"/>
      <c r="AX17" s="1"/>
      <c r="AY17" s="59"/>
      <c r="AZ17" s="69">
        <f>ROUND(ROUND(Q16*AR18,0)*$AT$16,0)</f>
        <v>132</v>
      </c>
      <c r="BA17" s="41"/>
    </row>
    <row r="18" spans="1:53" ht="16.5" customHeight="1" x14ac:dyDescent="0.25">
      <c r="A18" s="2">
        <v>12</v>
      </c>
      <c r="B18" s="2">
        <v>8176</v>
      </c>
      <c r="C18" s="105" t="s">
        <v>1934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29"/>
      <c r="R18" s="130"/>
      <c r="S18" s="130"/>
      <c r="T18" s="1"/>
      <c r="U18" s="59"/>
      <c r="V18" s="5" t="s">
        <v>50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15" t="s">
        <v>59</v>
      </c>
      <c r="AJ18" s="197">
        <f>AJ16</f>
        <v>1</v>
      </c>
      <c r="AK18" s="198"/>
      <c r="AL18" s="58" t="s">
        <v>58</v>
      </c>
      <c r="AM18" s="6"/>
      <c r="AN18" s="6"/>
      <c r="AO18" s="6"/>
      <c r="AP18" s="6"/>
      <c r="AQ18" s="78" t="s">
        <v>1</v>
      </c>
      <c r="AR18" s="199">
        <f>AR14</f>
        <v>0.85</v>
      </c>
      <c r="AS18" s="199"/>
      <c r="AT18" s="76"/>
      <c r="AU18" s="108"/>
      <c r="AV18" s="1"/>
      <c r="AW18" s="1"/>
      <c r="AX18" s="1"/>
      <c r="AY18" s="59"/>
      <c r="AZ18" s="69">
        <f>ROUND(ROUND(ROUND(Q16*AJ18,0)*AR18,0)*$AT$16,0)</f>
        <v>132</v>
      </c>
      <c r="BA18" s="41"/>
    </row>
    <row r="19" spans="1:53" ht="16.5" customHeight="1" x14ac:dyDescent="0.25">
      <c r="A19" s="8">
        <v>12</v>
      </c>
      <c r="B19" s="10">
        <v>8177</v>
      </c>
      <c r="C19" s="101" t="s">
        <v>1933</v>
      </c>
      <c r="D19" s="68"/>
      <c r="E19" s="130"/>
      <c r="F19" s="130"/>
      <c r="G19" s="130"/>
      <c r="H19" s="67"/>
      <c r="I19" s="84"/>
      <c r="J19" s="1"/>
      <c r="K19" s="1"/>
      <c r="L19" s="1"/>
      <c r="M19" s="1"/>
      <c r="N19" s="1"/>
      <c r="O19" s="1"/>
      <c r="P19" s="1"/>
      <c r="Q19" s="129"/>
      <c r="R19" s="130"/>
      <c r="S19" s="130"/>
      <c r="T19" s="1"/>
      <c r="U19" s="59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15"/>
      <c r="AJ19" s="113"/>
      <c r="AK19" s="114"/>
      <c r="AL19" s="1"/>
      <c r="AM19" s="1"/>
      <c r="AN19" s="1"/>
      <c r="AO19" s="1"/>
      <c r="AP19" s="1"/>
      <c r="AQ19" s="1"/>
      <c r="AR19" s="1"/>
      <c r="AS19" s="1"/>
      <c r="AT19" s="60"/>
      <c r="AU19" s="59"/>
      <c r="AV19" s="213" t="s">
        <v>750</v>
      </c>
      <c r="AW19" s="213"/>
      <c r="AX19" s="213"/>
      <c r="AY19" s="214"/>
      <c r="AZ19" s="69">
        <f>ROUND(ROUND(Q16*$AT$16,0)*AV22,0)</f>
        <v>125</v>
      </c>
      <c r="BA19" s="41"/>
    </row>
    <row r="20" spans="1:53" ht="16.5" customHeight="1" x14ac:dyDescent="0.25">
      <c r="A20" s="8">
        <v>12</v>
      </c>
      <c r="B20" s="10">
        <v>8178</v>
      </c>
      <c r="C20" s="101" t="s">
        <v>1932</v>
      </c>
      <c r="D20" s="68"/>
      <c r="E20" s="130"/>
      <c r="F20" s="130"/>
      <c r="G20" s="130"/>
      <c r="H20" s="67"/>
      <c r="I20" s="1"/>
      <c r="J20" s="1"/>
      <c r="K20" s="1"/>
      <c r="L20" s="1"/>
      <c r="M20" s="1"/>
      <c r="N20" s="1"/>
      <c r="O20" s="1"/>
      <c r="P20" s="1"/>
      <c r="Q20" s="242"/>
      <c r="R20" s="242"/>
      <c r="S20" s="242"/>
      <c r="T20" s="1"/>
      <c r="U20" s="59"/>
      <c r="V20" s="5" t="s">
        <v>50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15" t="s">
        <v>59</v>
      </c>
      <c r="AJ20" s="197">
        <f>AJ18</f>
        <v>1</v>
      </c>
      <c r="AK20" s="203"/>
      <c r="AL20" s="1"/>
      <c r="AM20" s="1"/>
      <c r="AN20" s="1"/>
      <c r="AO20" s="1"/>
      <c r="AP20" s="1"/>
      <c r="AQ20" s="1"/>
      <c r="AR20" s="1"/>
      <c r="AS20" s="1"/>
      <c r="AT20" s="60"/>
      <c r="AU20" s="59"/>
      <c r="AV20" s="216"/>
      <c r="AW20" s="216"/>
      <c r="AX20" s="216"/>
      <c r="AY20" s="217"/>
      <c r="AZ20" s="69">
        <f>ROUND(ROUND(ROUND(Q16*AJ20,0)*$AT$16,0)*AV22,0)</f>
        <v>125</v>
      </c>
      <c r="BA20" s="41"/>
    </row>
    <row r="21" spans="1:53" ht="16.5" customHeight="1" x14ac:dyDescent="0.25">
      <c r="A21" s="2">
        <v>12</v>
      </c>
      <c r="B21" s="2">
        <v>8179</v>
      </c>
      <c r="C21" s="104" t="s">
        <v>1931</v>
      </c>
      <c r="D21" s="68"/>
      <c r="E21" s="130"/>
      <c r="F21" s="130"/>
      <c r="G21" s="130"/>
      <c r="H21" s="67"/>
      <c r="I21" s="1"/>
      <c r="J21" s="1"/>
      <c r="K21" s="1"/>
      <c r="L21" s="1"/>
      <c r="M21" s="1"/>
      <c r="N21" s="1"/>
      <c r="O21" s="1"/>
      <c r="P21" s="1"/>
      <c r="Q21" s="129"/>
      <c r="R21" s="130"/>
      <c r="S21" s="130"/>
      <c r="T21" s="1"/>
      <c r="U21" s="5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79" t="s">
        <v>61</v>
      </c>
      <c r="AM21" s="44"/>
      <c r="AN21" s="44"/>
      <c r="AO21" s="44"/>
      <c r="AP21" s="44"/>
      <c r="AQ21" s="44"/>
      <c r="AR21" s="44"/>
      <c r="AS21" s="44"/>
      <c r="AT21" s="60"/>
      <c r="AU21" s="59"/>
      <c r="AV21" s="236" t="s">
        <v>190</v>
      </c>
      <c r="AW21" s="236"/>
      <c r="AX21" s="236"/>
      <c r="AY21" s="237"/>
      <c r="AZ21" s="69">
        <f>ROUND(ROUND(ROUND(Q16*AR22,0)*$AT$16,0)*AV22,0)</f>
        <v>106</v>
      </c>
      <c r="BA21" s="41"/>
    </row>
    <row r="22" spans="1:53" ht="16.5" customHeight="1" x14ac:dyDescent="0.25">
      <c r="A22" s="2">
        <v>12</v>
      </c>
      <c r="B22" s="2">
        <v>8180</v>
      </c>
      <c r="C22" s="105" t="s">
        <v>1930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29"/>
      <c r="R22" s="130"/>
      <c r="S22" s="130"/>
      <c r="T22" s="1"/>
      <c r="U22" s="59"/>
      <c r="V22" s="5" t="s">
        <v>50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15" t="s">
        <v>59</v>
      </c>
      <c r="AJ22" s="197">
        <f>AJ20</f>
        <v>1</v>
      </c>
      <c r="AK22" s="198"/>
      <c r="AL22" s="58" t="s">
        <v>58</v>
      </c>
      <c r="AM22" s="6"/>
      <c r="AN22" s="6"/>
      <c r="AO22" s="6"/>
      <c r="AP22" s="6"/>
      <c r="AQ22" s="78" t="s">
        <v>1</v>
      </c>
      <c r="AR22" s="199">
        <f>AR18</f>
        <v>0.85</v>
      </c>
      <c r="AS22" s="199"/>
      <c r="AT22" s="127"/>
      <c r="AU22" s="128"/>
      <c r="AV22" s="199">
        <f>AV14</f>
        <v>0.8</v>
      </c>
      <c r="AW22" s="199"/>
      <c r="AX22" s="199"/>
      <c r="AY22" s="200"/>
      <c r="AZ22" s="69">
        <f>ROUND(ROUND(ROUND(ROUND(Q16*AJ22,0)*AR22,0)*$AT$16,0)*AV22,0)</f>
        <v>106</v>
      </c>
      <c r="BA22" s="41"/>
    </row>
    <row r="23" spans="1:53" ht="16.5" customHeight="1" x14ac:dyDescent="0.25">
      <c r="A23" s="8">
        <v>12</v>
      </c>
      <c r="B23" s="10">
        <v>8181</v>
      </c>
      <c r="C23" s="101" t="s">
        <v>1929</v>
      </c>
      <c r="D23" s="110"/>
      <c r="E23" s="111"/>
      <c r="F23" s="111"/>
      <c r="G23" s="111"/>
      <c r="H23" s="112"/>
      <c r="I23" s="239" t="s">
        <v>931</v>
      </c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15"/>
      <c r="AJ23" s="113"/>
      <c r="AK23" s="114"/>
      <c r="AL23" s="44"/>
      <c r="AM23" s="44"/>
      <c r="AN23" s="44"/>
      <c r="AO23" s="44"/>
      <c r="AP23" s="44"/>
      <c r="AQ23" s="44"/>
      <c r="AR23" s="44"/>
      <c r="AS23" s="44"/>
      <c r="AT23" s="60"/>
      <c r="AU23" s="59"/>
      <c r="AV23" s="66"/>
      <c r="AW23" s="66"/>
      <c r="AX23" s="44"/>
      <c r="AY23" s="63"/>
      <c r="AZ23" s="157">
        <f>ROUND(Q24*$AT$16,0)</f>
        <v>159</v>
      </c>
      <c r="BA23" s="41"/>
    </row>
    <row r="24" spans="1:53" ht="16.5" customHeight="1" x14ac:dyDescent="0.25">
      <c r="A24" s="8">
        <v>12</v>
      </c>
      <c r="B24" s="10">
        <v>8182</v>
      </c>
      <c r="C24" s="101" t="s">
        <v>1928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210">
        <f>ROUND(Q216*$F$13,0)</f>
        <v>106</v>
      </c>
      <c r="R24" s="210"/>
      <c r="S24" s="210"/>
      <c r="T24" s="1" t="s">
        <v>54</v>
      </c>
      <c r="U24" s="59"/>
      <c r="V24" s="5" t="s">
        <v>50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15" t="s">
        <v>59</v>
      </c>
      <c r="AJ24" s="197">
        <f>AJ22</f>
        <v>1</v>
      </c>
      <c r="AK24" s="203"/>
      <c r="AL24" s="6"/>
      <c r="AM24" s="6"/>
      <c r="AN24" s="6"/>
      <c r="AO24" s="6"/>
      <c r="AP24" s="6"/>
      <c r="AQ24" s="6"/>
      <c r="AR24" s="6"/>
      <c r="AS24" s="6"/>
      <c r="AT24" s="60"/>
      <c r="AU24" s="59"/>
      <c r="AV24" s="1"/>
      <c r="AW24" s="1"/>
      <c r="AX24" s="1"/>
      <c r="AY24" s="59"/>
      <c r="AZ24" s="157">
        <f>ROUND(ROUND(Q24*AJ24,0)*$AT$16,0)</f>
        <v>159</v>
      </c>
      <c r="BA24" s="41"/>
    </row>
    <row r="25" spans="1:53" ht="16.5" customHeight="1" x14ac:dyDescent="0.25">
      <c r="A25" s="2">
        <v>12</v>
      </c>
      <c r="B25" s="2">
        <v>8183</v>
      </c>
      <c r="C25" s="104" t="s">
        <v>1927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29"/>
      <c r="R25" s="130"/>
      <c r="S25" s="130"/>
      <c r="T25" s="1"/>
      <c r="U25" s="59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79" t="s">
        <v>61</v>
      </c>
      <c r="AM25" s="44"/>
      <c r="AN25" s="44"/>
      <c r="AO25" s="44"/>
      <c r="AP25" s="44"/>
      <c r="AQ25" s="44"/>
      <c r="AR25" s="44"/>
      <c r="AS25" s="44"/>
      <c r="AT25" s="60"/>
      <c r="AU25" s="59"/>
      <c r="AV25" s="1"/>
      <c r="AW25" s="1"/>
      <c r="AX25" s="1"/>
      <c r="AY25" s="59"/>
      <c r="AZ25" s="157">
        <f>ROUND(ROUND(Q24*AR26,0)*$AT$16,0)</f>
        <v>135</v>
      </c>
      <c r="BA25" s="41"/>
    </row>
    <row r="26" spans="1:53" ht="16.5" customHeight="1" x14ac:dyDescent="0.25">
      <c r="A26" s="2">
        <v>12</v>
      </c>
      <c r="B26" s="2">
        <v>8184</v>
      </c>
      <c r="C26" s="105" t="s">
        <v>1926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29"/>
      <c r="R26" s="130"/>
      <c r="S26" s="130"/>
      <c r="T26" s="1"/>
      <c r="U26" s="59"/>
      <c r="V26" s="5" t="s">
        <v>50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15" t="s">
        <v>59</v>
      </c>
      <c r="AJ26" s="197">
        <f>AJ24</f>
        <v>1</v>
      </c>
      <c r="AK26" s="198"/>
      <c r="AL26" s="58" t="s">
        <v>58</v>
      </c>
      <c r="AM26" s="6"/>
      <c r="AN26" s="6"/>
      <c r="AO26" s="6"/>
      <c r="AP26" s="6"/>
      <c r="AQ26" s="78" t="s">
        <v>1</v>
      </c>
      <c r="AR26" s="199">
        <f>AR22</f>
        <v>0.85</v>
      </c>
      <c r="AS26" s="199"/>
      <c r="AT26" s="127"/>
      <c r="AU26" s="128"/>
      <c r="AV26" s="1"/>
      <c r="AW26" s="1"/>
      <c r="AX26" s="1"/>
      <c r="AY26" s="59"/>
      <c r="AZ26" s="157">
        <f>ROUND(ROUND(ROUND(Q24*AJ26,0)*AR26,0)*$AT$16,0)</f>
        <v>135</v>
      </c>
      <c r="BA26" s="41"/>
    </row>
    <row r="27" spans="1:53" ht="16.5" customHeight="1" x14ac:dyDescent="0.25">
      <c r="A27" s="8">
        <v>12</v>
      </c>
      <c r="B27" s="10">
        <v>8185</v>
      </c>
      <c r="C27" s="101" t="s">
        <v>1925</v>
      </c>
      <c r="D27" s="110"/>
      <c r="E27" s="111"/>
      <c r="F27" s="111"/>
      <c r="G27" s="111"/>
      <c r="H27" s="112"/>
      <c r="I27" s="80"/>
      <c r="J27" s="1"/>
      <c r="K27" s="1"/>
      <c r="L27" s="1"/>
      <c r="M27" s="1"/>
      <c r="N27" s="1"/>
      <c r="O27" s="1"/>
      <c r="P27" s="1"/>
      <c r="Q27" s="129"/>
      <c r="R27" s="130"/>
      <c r="S27" s="130"/>
      <c r="T27" s="1"/>
      <c r="U27" s="59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15"/>
      <c r="AJ27" s="113"/>
      <c r="AK27" s="114"/>
      <c r="AL27" s="44"/>
      <c r="AM27" s="44"/>
      <c r="AN27" s="44"/>
      <c r="AO27" s="44"/>
      <c r="AP27" s="44"/>
      <c r="AQ27" s="44"/>
      <c r="AR27" s="44"/>
      <c r="AS27" s="44"/>
      <c r="AT27" s="60"/>
      <c r="AU27" s="59"/>
      <c r="AV27" s="213" t="s">
        <v>750</v>
      </c>
      <c r="AW27" s="213"/>
      <c r="AX27" s="213"/>
      <c r="AY27" s="214"/>
      <c r="AZ27" s="157">
        <f>ROUND(ROUND(Q24*$AT$16,0)*AV30,0)</f>
        <v>127</v>
      </c>
      <c r="BA27" s="41"/>
    </row>
    <row r="28" spans="1:53" ht="16.5" customHeight="1" x14ac:dyDescent="0.25">
      <c r="A28" s="8">
        <v>12</v>
      </c>
      <c r="B28" s="10">
        <v>8186</v>
      </c>
      <c r="C28" s="101" t="s">
        <v>1924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242"/>
      <c r="R28" s="242"/>
      <c r="S28" s="242"/>
      <c r="T28" s="1"/>
      <c r="U28" s="59"/>
      <c r="V28" s="5" t="s">
        <v>50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15" t="s">
        <v>59</v>
      </c>
      <c r="AJ28" s="197">
        <f>AJ26</f>
        <v>1</v>
      </c>
      <c r="AK28" s="203"/>
      <c r="AL28" s="6"/>
      <c r="AM28" s="6"/>
      <c r="AN28" s="6"/>
      <c r="AO28" s="6"/>
      <c r="AP28" s="6"/>
      <c r="AQ28" s="6"/>
      <c r="AR28" s="6"/>
      <c r="AS28" s="6"/>
      <c r="AT28" s="60"/>
      <c r="AU28" s="59"/>
      <c r="AV28" s="216"/>
      <c r="AW28" s="216"/>
      <c r="AX28" s="216"/>
      <c r="AY28" s="217"/>
      <c r="AZ28" s="157">
        <f>ROUND(ROUND(ROUND(Q24*AJ28,0)*$AT$16,0)*AV30,0)</f>
        <v>127</v>
      </c>
      <c r="BA28" s="41"/>
    </row>
    <row r="29" spans="1:53" ht="16.5" customHeight="1" x14ac:dyDescent="0.25">
      <c r="A29" s="2">
        <v>12</v>
      </c>
      <c r="B29" s="2">
        <v>8187</v>
      </c>
      <c r="C29" s="104" t="s">
        <v>1923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29"/>
      <c r="R29" s="130"/>
      <c r="S29" s="130"/>
      <c r="T29" s="1"/>
      <c r="U29" s="5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79" t="s">
        <v>61</v>
      </c>
      <c r="AM29" s="44"/>
      <c r="AN29" s="44"/>
      <c r="AO29" s="44"/>
      <c r="AP29" s="44"/>
      <c r="AQ29" s="44"/>
      <c r="AR29" s="44"/>
      <c r="AS29" s="44"/>
      <c r="AT29" s="60"/>
      <c r="AU29" s="59"/>
      <c r="AV29" s="236" t="s">
        <v>190</v>
      </c>
      <c r="AW29" s="236"/>
      <c r="AX29" s="236"/>
      <c r="AY29" s="237"/>
      <c r="AZ29" s="157">
        <f>ROUND(ROUND(ROUND(Q24*AR30,0)*$AT$16,0)*AV30,0)</f>
        <v>108</v>
      </c>
      <c r="BA29" s="41"/>
    </row>
    <row r="30" spans="1:53" ht="16.5" customHeight="1" x14ac:dyDescent="0.25">
      <c r="A30" s="2">
        <v>12</v>
      </c>
      <c r="B30" s="2">
        <v>8188</v>
      </c>
      <c r="C30" s="105" t="s">
        <v>1922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29"/>
      <c r="R30" s="130"/>
      <c r="S30" s="130"/>
      <c r="T30" s="1"/>
      <c r="U30" s="59"/>
      <c r="V30" s="5" t="s">
        <v>50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15" t="s">
        <v>59</v>
      </c>
      <c r="AJ30" s="197">
        <f>AJ28</f>
        <v>1</v>
      </c>
      <c r="AK30" s="198"/>
      <c r="AL30" s="58" t="s">
        <v>58</v>
      </c>
      <c r="AM30" s="6"/>
      <c r="AN30" s="6"/>
      <c r="AO30" s="6"/>
      <c r="AP30" s="6"/>
      <c r="AQ30" s="78" t="s">
        <v>1</v>
      </c>
      <c r="AR30" s="199">
        <f>AR26</f>
        <v>0.85</v>
      </c>
      <c r="AS30" s="199"/>
      <c r="AT30" s="127"/>
      <c r="AU30" s="128"/>
      <c r="AV30" s="199">
        <f>AV22</f>
        <v>0.8</v>
      </c>
      <c r="AW30" s="199"/>
      <c r="AX30" s="199"/>
      <c r="AY30" s="200"/>
      <c r="AZ30" s="157">
        <f>ROUND(ROUND(ROUND(ROUND(Q24*AJ30,0)*AR30,0)*$AT$16,0)*AV30,0)</f>
        <v>108</v>
      </c>
      <c r="BA30" s="41"/>
    </row>
    <row r="31" spans="1:53" ht="16.5" customHeight="1" x14ac:dyDescent="0.25">
      <c r="A31" s="8">
        <v>12</v>
      </c>
      <c r="B31" s="10">
        <v>8189</v>
      </c>
      <c r="C31" s="101" t="s">
        <v>1921</v>
      </c>
      <c r="D31" s="110"/>
      <c r="E31" s="111"/>
      <c r="F31" s="111"/>
      <c r="G31" s="111"/>
      <c r="H31" s="112"/>
      <c r="I31" s="239" t="s">
        <v>818</v>
      </c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15"/>
      <c r="AJ31" s="113"/>
      <c r="AK31" s="114"/>
      <c r="AL31" s="44"/>
      <c r="AM31" s="44"/>
      <c r="AN31" s="44"/>
      <c r="AO31" s="44"/>
      <c r="AP31" s="44"/>
      <c r="AQ31" s="44"/>
      <c r="AR31" s="44"/>
      <c r="AS31" s="44"/>
      <c r="AT31" s="60"/>
      <c r="AU31" s="59"/>
      <c r="AV31" s="66"/>
      <c r="AW31" s="66"/>
      <c r="AX31" s="44"/>
      <c r="AY31" s="63"/>
      <c r="AZ31" s="69">
        <f>ROUND(Q32*$AT$16,0)</f>
        <v>158</v>
      </c>
      <c r="BA31" s="41"/>
    </row>
    <row r="32" spans="1:53" ht="16.5" customHeight="1" x14ac:dyDescent="0.25">
      <c r="A32" s="8">
        <v>12</v>
      </c>
      <c r="B32" s="10">
        <v>8190</v>
      </c>
      <c r="C32" s="101" t="s">
        <v>1920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201">
        <f>ROUND(Q224*$F$13,0)</f>
        <v>105</v>
      </c>
      <c r="R32" s="201"/>
      <c r="S32" s="201"/>
      <c r="T32" s="1" t="s">
        <v>54</v>
      </c>
      <c r="U32" s="59"/>
      <c r="V32" s="5" t="s">
        <v>50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15" t="s">
        <v>59</v>
      </c>
      <c r="AJ32" s="197">
        <f>AJ30</f>
        <v>1</v>
      </c>
      <c r="AK32" s="203"/>
      <c r="AL32" s="6"/>
      <c r="AM32" s="6"/>
      <c r="AN32" s="6"/>
      <c r="AO32" s="6"/>
      <c r="AP32" s="6"/>
      <c r="AQ32" s="6"/>
      <c r="AR32" s="6"/>
      <c r="AS32" s="6"/>
      <c r="AT32" s="60"/>
      <c r="AU32" s="59"/>
      <c r="AV32" s="1"/>
      <c r="AW32" s="1"/>
      <c r="AX32" s="1"/>
      <c r="AY32" s="59"/>
      <c r="AZ32" s="69">
        <f>ROUND(ROUND(Q32*AJ32,0)*$AT$16,0)</f>
        <v>158</v>
      </c>
      <c r="BA32" s="41"/>
    </row>
    <row r="33" spans="1:53" ht="16.5" customHeight="1" x14ac:dyDescent="0.25">
      <c r="A33" s="2">
        <v>12</v>
      </c>
      <c r="B33" s="2">
        <v>8191</v>
      </c>
      <c r="C33" s="104" t="s">
        <v>1919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29"/>
      <c r="R33" s="130"/>
      <c r="S33" s="130"/>
      <c r="T33" s="1"/>
      <c r="U33" s="59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79" t="s">
        <v>61</v>
      </c>
      <c r="AM33" s="44"/>
      <c r="AN33" s="44"/>
      <c r="AO33" s="44"/>
      <c r="AP33" s="44"/>
      <c r="AQ33" s="44"/>
      <c r="AR33" s="44"/>
      <c r="AS33" s="44"/>
      <c r="AT33" s="60"/>
      <c r="AU33" s="59"/>
      <c r="AV33" s="1"/>
      <c r="AW33" s="1"/>
      <c r="AX33" s="1"/>
      <c r="AY33" s="59"/>
      <c r="AZ33" s="69">
        <f>ROUND(ROUND(Q32*AR34,0)*$AT$16,0)</f>
        <v>134</v>
      </c>
      <c r="BA33" s="41"/>
    </row>
    <row r="34" spans="1:53" ht="16.5" customHeight="1" x14ac:dyDescent="0.25">
      <c r="A34" s="2">
        <v>12</v>
      </c>
      <c r="B34" s="2">
        <v>8192</v>
      </c>
      <c r="C34" s="105" t="s">
        <v>1918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29"/>
      <c r="R34" s="130"/>
      <c r="S34" s="130"/>
      <c r="T34" s="1"/>
      <c r="U34" s="59"/>
      <c r="V34" s="5" t="s">
        <v>50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5" t="s">
        <v>59</v>
      </c>
      <c r="AJ34" s="197">
        <f>AJ32</f>
        <v>1</v>
      </c>
      <c r="AK34" s="198"/>
      <c r="AL34" s="58" t="s">
        <v>58</v>
      </c>
      <c r="AM34" s="6"/>
      <c r="AN34" s="6"/>
      <c r="AO34" s="6"/>
      <c r="AP34" s="6"/>
      <c r="AQ34" s="78" t="s">
        <v>1</v>
      </c>
      <c r="AR34" s="199">
        <f>AR30</f>
        <v>0.85</v>
      </c>
      <c r="AS34" s="199"/>
      <c r="AT34" s="127"/>
      <c r="AU34" s="128"/>
      <c r="AV34" s="1"/>
      <c r="AW34" s="1"/>
      <c r="AX34" s="1"/>
      <c r="AY34" s="59"/>
      <c r="AZ34" s="69">
        <f>ROUND(ROUND(ROUND(Q32*AJ34,0)*AR34,0)*$AT$16,0)</f>
        <v>134</v>
      </c>
      <c r="BA34" s="41"/>
    </row>
    <row r="35" spans="1:53" ht="16.5" customHeight="1" x14ac:dyDescent="0.25">
      <c r="A35" s="8">
        <v>12</v>
      </c>
      <c r="B35" s="10">
        <v>8193</v>
      </c>
      <c r="C35" s="101" t="s">
        <v>1917</v>
      </c>
      <c r="D35" s="110"/>
      <c r="E35" s="111"/>
      <c r="F35" s="111"/>
      <c r="G35" s="111"/>
      <c r="H35" s="112"/>
      <c r="I35" s="80"/>
      <c r="J35" s="1"/>
      <c r="K35" s="1"/>
      <c r="L35" s="1"/>
      <c r="M35" s="1"/>
      <c r="N35" s="1"/>
      <c r="O35" s="1"/>
      <c r="P35" s="1"/>
      <c r="Q35" s="129"/>
      <c r="R35" s="130"/>
      <c r="S35" s="130"/>
      <c r="T35" s="1"/>
      <c r="U35" s="59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5"/>
      <c r="AJ35" s="113"/>
      <c r="AK35" s="114"/>
      <c r="AL35" s="44"/>
      <c r="AM35" s="44"/>
      <c r="AN35" s="44"/>
      <c r="AO35" s="44"/>
      <c r="AP35" s="44"/>
      <c r="AQ35" s="44"/>
      <c r="AR35" s="44"/>
      <c r="AS35" s="44"/>
      <c r="AT35" s="60"/>
      <c r="AU35" s="59"/>
      <c r="AV35" s="213" t="s">
        <v>750</v>
      </c>
      <c r="AW35" s="213"/>
      <c r="AX35" s="213"/>
      <c r="AY35" s="214"/>
      <c r="AZ35" s="69">
        <f>ROUND(ROUND(Q32*$AT$16,0)*AV38,0)</f>
        <v>126</v>
      </c>
      <c r="BA35" s="41"/>
    </row>
    <row r="36" spans="1:53" ht="16.5" customHeight="1" x14ac:dyDescent="0.25">
      <c r="A36" s="8">
        <v>12</v>
      </c>
      <c r="B36" s="10">
        <v>8194</v>
      </c>
      <c r="C36" s="101" t="s">
        <v>1916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242"/>
      <c r="R36" s="242"/>
      <c r="S36" s="242"/>
      <c r="T36" s="1"/>
      <c r="U36" s="59"/>
      <c r="V36" s="5" t="s">
        <v>50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15" t="s">
        <v>59</v>
      </c>
      <c r="AJ36" s="197">
        <f>AJ34</f>
        <v>1</v>
      </c>
      <c r="AK36" s="203"/>
      <c r="AL36" s="6"/>
      <c r="AM36" s="6"/>
      <c r="AN36" s="6"/>
      <c r="AO36" s="6"/>
      <c r="AP36" s="6"/>
      <c r="AQ36" s="6"/>
      <c r="AR36" s="6"/>
      <c r="AS36" s="6"/>
      <c r="AT36" s="60"/>
      <c r="AU36" s="59"/>
      <c r="AV36" s="216"/>
      <c r="AW36" s="216"/>
      <c r="AX36" s="216"/>
      <c r="AY36" s="217"/>
      <c r="AZ36" s="69">
        <f>ROUND(ROUND(ROUND(Q32*AJ36,0)*$AT$16,0)*AV38,0)</f>
        <v>126</v>
      </c>
      <c r="BA36" s="41"/>
    </row>
    <row r="37" spans="1:53" ht="16.5" customHeight="1" x14ac:dyDescent="0.25">
      <c r="A37" s="2">
        <v>12</v>
      </c>
      <c r="B37" s="2">
        <v>8195</v>
      </c>
      <c r="C37" s="104" t="s">
        <v>1915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29"/>
      <c r="R37" s="130"/>
      <c r="S37" s="130"/>
      <c r="T37" s="1"/>
      <c r="U37" s="59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79" t="s">
        <v>61</v>
      </c>
      <c r="AM37" s="44"/>
      <c r="AN37" s="44"/>
      <c r="AO37" s="44"/>
      <c r="AP37" s="44"/>
      <c r="AQ37" s="44"/>
      <c r="AR37" s="44"/>
      <c r="AS37" s="44"/>
      <c r="AT37" s="60"/>
      <c r="AU37" s="59"/>
      <c r="AV37" s="236" t="s">
        <v>190</v>
      </c>
      <c r="AW37" s="236"/>
      <c r="AX37" s="236"/>
      <c r="AY37" s="237"/>
      <c r="AZ37" s="69">
        <f>ROUND(ROUND(ROUND(Q32*AR38,0)*$AT$16,0)*AV38,0)</f>
        <v>107</v>
      </c>
      <c r="BA37" s="41"/>
    </row>
    <row r="38" spans="1:53" ht="16.5" customHeight="1" x14ac:dyDescent="0.25">
      <c r="A38" s="2">
        <v>12</v>
      </c>
      <c r="B38" s="2">
        <v>8196</v>
      </c>
      <c r="C38" s="105" t="s">
        <v>1914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29"/>
      <c r="R38" s="130"/>
      <c r="S38" s="130"/>
      <c r="T38" s="1"/>
      <c r="U38" s="59"/>
      <c r="V38" s="5" t="s">
        <v>50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15" t="s">
        <v>59</v>
      </c>
      <c r="AJ38" s="197">
        <f>AJ36</f>
        <v>1</v>
      </c>
      <c r="AK38" s="198"/>
      <c r="AL38" s="58" t="s">
        <v>58</v>
      </c>
      <c r="AM38" s="6"/>
      <c r="AN38" s="6"/>
      <c r="AO38" s="6"/>
      <c r="AP38" s="6"/>
      <c r="AQ38" s="78" t="s">
        <v>1</v>
      </c>
      <c r="AR38" s="199">
        <f>AR34</f>
        <v>0.85</v>
      </c>
      <c r="AS38" s="199"/>
      <c r="AT38" s="127"/>
      <c r="AU38" s="128"/>
      <c r="AV38" s="199">
        <f>AV30</f>
        <v>0.8</v>
      </c>
      <c r="AW38" s="199"/>
      <c r="AX38" s="199"/>
      <c r="AY38" s="200"/>
      <c r="AZ38" s="69">
        <f>ROUND(ROUND(ROUND(ROUND(Q32*AJ38,0)*AR38,0)*$AT$16,0)*AV38,0)</f>
        <v>107</v>
      </c>
      <c r="BA38" s="41"/>
    </row>
    <row r="39" spans="1:53" ht="16.5" customHeight="1" x14ac:dyDescent="0.25">
      <c r="A39" s="8">
        <v>12</v>
      </c>
      <c r="B39" s="10">
        <v>8197</v>
      </c>
      <c r="C39" s="101" t="s">
        <v>1913</v>
      </c>
      <c r="D39" s="110"/>
      <c r="E39" s="111"/>
      <c r="F39" s="111"/>
      <c r="G39" s="111"/>
      <c r="H39" s="112"/>
      <c r="I39" s="239" t="s">
        <v>809</v>
      </c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15"/>
      <c r="AJ39" s="113"/>
      <c r="AK39" s="114"/>
      <c r="AL39" s="44"/>
      <c r="AM39" s="44"/>
      <c r="AN39" s="44"/>
      <c r="AO39" s="44"/>
      <c r="AP39" s="44"/>
      <c r="AQ39" s="44"/>
      <c r="AR39" s="44"/>
      <c r="AS39" s="44"/>
      <c r="AT39" s="60"/>
      <c r="AU39" s="59"/>
      <c r="AV39" s="66"/>
      <c r="AW39" s="66"/>
      <c r="AX39" s="44"/>
      <c r="AY39" s="63"/>
      <c r="AZ39" s="69">
        <f>ROUND(Q40*$AT$16,0)</f>
        <v>159</v>
      </c>
      <c r="BA39" s="41"/>
    </row>
    <row r="40" spans="1:53" ht="16.5" customHeight="1" x14ac:dyDescent="0.25">
      <c r="A40" s="8">
        <v>12</v>
      </c>
      <c r="B40" s="10">
        <v>8198</v>
      </c>
      <c r="C40" s="101" t="s">
        <v>1912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201">
        <f>ROUND(Q232*$F$13,0)</f>
        <v>106</v>
      </c>
      <c r="R40" s="201"/>
      <c r="S40" s="201"/>
      <c r="T40" s="1" t="s">
        <v>54</v>
      </c>
      <c r="U40" s="59"/>
      <c r="V40" s="5" t="s">
        <v>50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15" t="s">
        <v>59</v>
      </c>
      <c r="AJ40" s="197">
        <f>AJ38</f>
        <v>1</v>
      </c>
      <c r="AK40" s="203"/>
      <c r="AL40" s="6"/>
      <c r="AM40" s="6"/>
      <c r="AN40" s="6"/>
      <c r="AO40" s="6"/>
      <c r="AP40" s="6"/>
      <c r="AQ40" s="6"/>
      <c r="AR40" s="6"/>
      <c r="AS40" s="6"/>
      <c r="AT40" s="60"/>
      <c r="AU40" s="59"/>
      <c r="AV40" s="1"/>
      <c r="AW40" s="1"/>
      <c r="AX40" s="1"/>
      <c r="AY40" s="59"/>
      <c r="AZ40" s="69">
        <f>ROUND(ROUND(Q40*AJ40,0)*$AT$16,0)</f>
        <v>159</v>
      </c>
      <c r="BA40" s="41"/>
    </row>
    <row r="41" spans="1:53" ht="16.5" customHeight="1" x14ac:dyDescent="0.25">
      <c r="A41" s="8">
        <v>12</v>
      </c>
      <c r="B41" s="10">
        <v>8199</v>
      </c>
      <c r="C41" s="101" t="s">
        <v>1911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29"/>
      <c r="R41" s="130"/>
      <c r="S41" s="130"/>
      <c r="T41" s="1"/>
      <c r="U41" s="5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9" t="s">
        <v>61</v>
      </c>
      <c r="AM41" s="44"/>
      <c r="AN41" s="44"/>
      <c r="AO41" s="44"/>
      <c r="AP41" s="44"/>
      <c r="AQ41" s="44"/>
      <c r="AR41" s="44"/>
      <c r="AS41" s="44"/>
      <c r="AT41" s="60"/>
      <c r="AU41" s="59"/>
      <c r="AV41" s="1"/>
      <c r="AW41" s="1"/>
      <c r="AX41" s="1"/>
      <c r="AY41" s="59"/>
      <c r="AZ41" s="69">
        <f>ROUND(ROUND(Q40*AR42,0)*$AT$16,0)</f>
        <v>135</v>
      </c>
      <c r="BA41" s="41"/>
    </row>
    <row r="42" spans="1:53" ht="16.5" customHeight="1" x14ac:dyDescent="0.25">
      <c r="A42" s="8">
        <v>12</v>
      </c>
      <c r="B42" s="10">
        <v>8200</v>
      </c>
      <c r="C42" s="101" t="s">
        <v>1910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29"/>
      <c r="R42" s="130"/>
      <c r="S42" s="130"/>
      <c r="T42" s="1"/>
      <c r="U42" s="59"/>
      <c r="V42" s="5" t="s">
        <v>50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15" t="s">
        <v>59</v>
      </c>
      <c r="AJ42" s="197">
        <f>AJ40</f>
        <v>1</v>
      </c>
      <c r="AK42" s="198"/>
      <c r="AL42" s="58" t="s">
        <v>58</v>
      </c>
      <c r="AM42" s="6"/>
      <c r="AN42" s="6"/>
      <c r="AO42" s="6"/>
      <c r="AP42" s="6"/>
      <c r="AQ42" s="78" t="s">
        <v>1</v>
      </c>
      <c r="AR42" s="199">
        <f>AR38</f>
        <v>0.85</v>
      </c>
      <c r="AS42" s="199"/>
      <c r="AT42" s="127"/>
      <c r="AU42" s="128"/>
      <c r="AV42" s="1"/>
      <c r="AW42" s="1"/>
      <c r="AX42" s="1"/>
      <c r="AY42" s="59"/>
      <c r="AZ42" s="69">
        <f>ROUND(ROUND(ROUND(Q40*AJ42,0)*AR42,0)*$AT$16,0)</f>
        <v>135</v>
      </c>
      <c r="BA42" s="41"/>
    </row>
    <row r="43" spans="1:53" ht="16.5" customHeight="1" x14ac:dyDescent="0.25">
      <c r="A43" s="8">
        <v>12</v>
      </c>
      <c r="B43" s="10">
        <v>8201</v>
      </c>
      <c r="C43" s="101" t="s">
        <v>1909</v>
      </c>
      <c r="D43" s="110"/>
      <c r="E43" s="111"/>
      <c r="F43" s="111"/>
      <c r="G43" s="111"/>
      <c r="H43" s="112"/>
      <c r="I43" s="80"/>
      <c r="J43" s="1"/>
      <c r="K43" s="1"/>
      <c r="L43" s="1"/>
      <c r="M43" s="1"/>
      <c r="N43" s="1"/>
      <c r="O43" s="1"/>
      <c r="P43" s="1"/>
      <c r="Q43" s="129"/>
      <c r="R43" s="130"/>
      <c r="S43" s="130"/>
      <c r="T43" s="1"/>
      <c r="U43" s="59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15"/>
      <c r="AJ43" s="113"/>
      <c r="AK43" s="114"/>
      <c r="AL43" s="44"/>
      <c r="AM43" s="44"/>
      <c r="AN43" s="44"/>
      <c r="AO43" s="44"/>
      <c r="AP43" s="44"/>
      <c r="AQ43" s="44"/>
      <c r="AR43" s="44"/>
      <c r="AS43" s="44"/>
      <c r="AT43" s="60"/>
      <c r="AU43" s="59"/>
      <c r="AV43" s="213" t="s">
        <v>750</v>
      </c>
      <c r="AW43" s="213"/>
      <c r="AX43" s="213"/>
      <c r="AY43" s="214"/>
      <c r="AZ43" s="69">
        <f>ROUND(ROUND(Q40*$AT$16,0)*AV46,0)</f>
        <v>127</v>
      </c>
      <c r="BA43" s="41"/>
    </row>
    <row r="44" spans="1:53" ht="16.5" customHeight="1" x14ac:dyDescent="0.25">
      <c r="A44" s="8">
        <v>12</v>
      </c>
      <c r="B44" s="10">
        <v>8202</v>
      </c>
      <c r="C44" s="101" t="s">
        <v>1908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242"/>
      <c r="R44" s="242"/>
      <c r="S44" s="242"/>
      <c r="T44" s="1"/>
      <c r="U44" s="59"/>
      <c r="V44" s="5" t="s">
        <v>50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15" t="s">
        <v>59</v>
      </c>
      <c r="AJ44" s="197">
        <f>AJ42</f>
        <v>1</v>
      </c>
      <c r="AK44" s="203"/>
      <c r="AL44" s="6"/>
      <c r="AM44" s="6"/>
      <c r="AN44" s="6"/>
      <c r="AO44" s="6"/>
      <c r="AP44" s="6"/>
      <c r="AQ44" s="6"/>
      <c r="AR44" s="6"/>
      <c r="AS44" s="6"/>
      <c r="AT44" s="60"/>
      <c r="AU44" s="59"/>
      <c r="AV44" s="216"/>
      <c r="AW44" s="216"/>
      <c r="AX44" s="216"/>
      <c r="AY44" s="217"/>
      <c r="AZ44" s="69">
        <f>ROUND(ROUND(ROUND(Q40*AJ44,0)*$AT$16,0)*AV46,0)</f>
        <v>127</v>
      </c>
      <c r="BA44" s="41"/>
    </row>
    <row r="45" spans="1:53" ht="16.5" customHeight="1" x14ac:dyDescent="0.25">
      <c r="A45" s="8">
        <v>12</v>
      </c>
      <c r="B45" s="10">
        <v>8203</v>
      </c>
      <c r="C45" s="101" t="s">
        <v>1907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29"/>
      <c r="R45" s="130"/>
      <c r="S45" s="130"/>
      <c r="T45" s="1"/>
      <c r="U45" s="5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79" t="s">
        <v>61</v>
      </c>
      <c r="AM45" s="44"/>
      <c r="AN45" s="44"/>
      <c r="AO45" s="44"/>
      <c r="AP45" s="44"/>
      <c r="AQ45" s="44"/>
      <c r="AR45" s="44"/>
      <c r="AS45" s="44"/>
      <c r="AT45" s="60"/>
      <c r="AU45" s="59"/>
      <c r="AV45" s="236" t="s">
        <v>190</v>
      </c>
      <c r="AW45" s="236"/>
      <c r="AX45" s="236"/>
      <c r="AY45" s="237"/>
      <c r="AZ45" s="69">
        <f>ROUND(ROUND(ROUND(Q40*AR46,0)*$AT$16,0)*AV46,0)</f>
        <v>108</v>
      </c>
      <c r="BA45" s="41"/>
    </row>
    <row r="46" spans="1:53" ht="16.5" customHeight="1" x14ac:dyDescent="0.25">
      <c r="A46" s="8">
        <v>12</v>
      </c>
      <c r="B46" s="10">
        <v>8204</v>
      </c>
      <c r="C46" s="101" t="s">
        <v>1906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29"/>
      <c r="R46" s="130"/>
      <c r="S46" s="130"/>
      <c r="T46" s="1"/>
      <c r="U46" s="59"/>
      <c r="V46" s="5" t="s">
        <v>50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15" t="s">
        <v>59</v>
      </c>
      <c r="AJ46" s="197">
        <f>AJ44</f>
        <v>1</v>
      </c>
      <c r="AK46" s="198"/>
      <c r="AL46" s="58" t="s">
        <v>58</v>
      </c>
      <c r="AM46" s="6"/>
      <c r="AN46" s="6"/>
      <c r="AO46" s="6"/>
      <c r="AP46" s="6"/>
      <c r="AQ46" s="78" t="s">
        <v>1</v>
      </c>
      <c r="AR46" s="199">
        <f>AR42</f>
        <v>0.85</v>
      </c>
      <c r="AS46" s="199"/>
      <c r="AT46" s="127"/>
      <c r="AU46" s="128"/>
      <c r="AV46" s="199">
        <f>AV38</f>
        <v>0.8</v>
      </c>
      <c r="AW46" s="199"/>
      <c r="AX46" s="199"/>
      <c r="AY46" s="200"/>
      <c r="AZ46" s="69">
        <f>ROUND(ROUND(ROUND(ROUND(Q40*AJ46,0)*AR46,0)*$AT$16,0)*AV46,0)</f>
        <v>108</v>
      </c>
      <c r="BA46" s="41"/>
    </row>
    <row r="47" spans="1:53" ht="16.5" customHeight="1" x14ac:dyDescent="0.25">
      <c r="A47" s="8">
        <v>12</v>
      </c>
      <c r="B47" s="10">
        <v>8205</v>
      </c>
      <c r="C47" s="101" t="s">
        <v>1905</v>
      </c>
      <c r="D47" s="110"/>
      <c r="E47" s="111"/>
      <c r="F47" s="111"/>
      <c r="G47" s="111"/>
      <c r="H47" s="112"/>
      <c r="I47" s="239" t="s">
        <v>800</v>
      </c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15"/>
      <c r="AJ47" s="113"/>
      <c r="AK47" s="114"/>
      <c r="AL47" s="44"/>
      <c r="AM47" s="44"/>
      <c r="AN47" s="44"/>
      <c r="AO47" s="44"/>
      <c r="AP47" s="44"/>
      <c r="AQ47" s="44"/>
      <c r="AR47" s="44"/>
      <c r="AS47" s="44"/>
      <c r="AT47" s="60"/>
      <c r="AU47" s="59"/>
      <c r="AV47" s="66"/>
      <c r="AW47" s="66"/>
      <c r="AX47" s="44"/>
      <c r="AY47" s="63"/>
      <c r="AZ47" s="69">
        <f>ROUND(Q48*$AT$16,0)</f>
        <v>156</v>
      </c>
      <c r="BA47" s="41"/>
    </row>
    <row r="48" spans="1:53" ht="16.5" customHeight="1" x14ac:dyDescent="0.25">
      <c r="A48" s="8">
        <v>12</v>
      </c>
      <c r="B48" s="10">
        <v>8206</v>
      </c>
      <c r="C48" s="101" t="s">
        <v>1904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201">
        <f>ROUND(Q240*$F$13,0)</f>
        <v>104</v>
      </c>
      <c r="R48" s="201"/>
      <c r="S48" s="201"/>
      <c r="T48" s="1" t="s">
        <v>54</v>
      </c>
      <c r="U48" s="59"/>
      <c r="V48" s="5" t="s">
        <v>50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15" t="s">
        <v>59</v>
      </c>
      <c r="AJ48" s="197">
        <f>AJ46</f>
        <v>1</v>
      </c>
      <c r="AK48" s="203"/>
      <c r="AL48" s="6"/>
      <c r="AM48" s="6"/>
      <c r="AN48" s="6"/>
      <c r="AO48" s="6"/>
      <c r="AP48" s="6"/>
      <c r="AQ48" s="6"/>
      <c r="AR48" s="6"/>
      <c r="AS48" s="6"/>
      <c r="AT48" s="60"/>
      <c r="AU48" s="59"/>
      <c r="AV48" s="1"/>
      <c r="AW48" s="1"/>
      <c r="AX48" s="1"/>
      <c r="AY48" s="59"/>
      <c r="AZ48" s="69">
        <f>ROUND(ROUND(Q48*AJ48,0)*$AT$16,0)</f>
        <v>156</v>
      </c>
      <c r="BA48" s="41"/>
    </row>
    <row r="49" spans="1:53" ht="16.5" customHeight="1" x14ac:dyDescent="0.25">
      <c r="A49" s="8">
        <v>12</v>
      </c>
      <c r="B49" s="10">
        <v>8207</v>
      </c>
      <c r="C49" s="101" t="s">
        <v>1903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29"/>
      <c r="R49" s="130"/>
      <c r="S49" s="130"/>
      <c r="T49" s="1"/>
      <c r="U49" s="5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79" t="s">
        <v>61</v>
      </c>
      <c r="AM49" s="44"/>
      <c r="AN49" s="44"/>
      <c r="AO49" s="44"/>
      <c r="AP49" s="44"/>
      <c r="AQ49" s="44"/>
      <c r="AR49" s="44"/>
      <c r="AS49" s="44"/>
      <c r="AT49" s="60"/>
      <c r="AU49" s="59"/>
      <c r="AV49" s="1"/>
      <c r="AW49" s="1"/>
      <c r="AX49" s="1"/>
      <c r="AY49" s="59"/>
      <c r="AZ49" s="69">
        <f>ROUND(ROUND(Q48*AR50,0)*$AT$16,0)</f>
        <v>132</v>
      </c>
      <c r="BA49" s="41"/>
    </row>
    <row r="50" spans="1:53" ht="16.5" customHeight="1" x14ac:dyDescent="0.25">
      <c r="A50" s="8">
        <v>12</v>
      </c>
      <c r="B50" s="10">
        <v>8208</v>
      </c>
      <c r="C50" s="101" t="s">
        <v>1902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29"/>
      <c r="R50" s="130"/>
      <c r="S50" s="130"/>
      <c r="T50" s="1"/>
      <c r="U50" s="59"/>
      <c r="V50" s="5" t="s">
        <v>50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15" t="s">
        <v>59</v>
      </c>
      <c r="AJ50" s="197">
        <f>AJ48</f>
        <v>1</v>
      </c>
      <c r="AK50" s="198"/>
      <c r="AL50" s="58" t="s">
        <v>58</v>
      </c>
      <c r="AM50" s="6"/>
      <c r="AN50" s="6"/>
      <c r="AO50" s="6"/>
      <c r="AP50" s="6"/>
      <c r="AQ50" s="78" t="s">
        <v>1</v>
      </c>
      <c r="AR50" s="199">
        <f>AR46</f>
        <v>0.85</v>
      </c>
      <c r="AS50" s="199"/>
      <c r="AT50" s="127"/>
      <c r="AU50" s="128"/>
      <c r="AV50" s="1"/>
      <c r="AW50" s="1"/>
      <c r="AX50" s="1"/>
      <c r="AY50" s="59"/>
      <c r="AZ50" s="69">
        <f>ROUND(ROUND(ROUND(Q48*AJ50,0)*AR50,0)*$AT$16,0)</f>
        <v>132</v>
      </c>
      <c r="BA50" s="41"/>
    </row>
    <row r="51" spans="1:53" ht="16.5" customHeight="1" x14ac:dyDescent="0.25">
      <c r="A51" s="8">
        <v>12</v>
      </c>
      <c r="B51" s="10">
        <v>8209</v>
      </c>
      <c r="C51" s="101" t="s">
        <v>1901</v>
      </c>
      <c r="D51" s="110"/>
      <c r="E51" s="111"/>
      <c r="F51" s="111"/>
      <c r="G51" s="111"/>
      <c r="H51" s="112"/>
      <c r="I51" s="80"/>
      <c r="J51" s="1"/>
      <c r="K51" s="1"/>
      <c r="L51" s="1"/>
      <c r="M51" s="1"/>
      <c r="N51" s="1"/>
      <c r="O51" s="1"/>
      <c r="P51" s="1"/>
      <c r="Q51" s="129"/>
      <c r="R51" s="130"/>
      <c r="S51" s="130"/>
      <c r="T51" s="1"/>
      <c r="U51" s="59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15"/>
      <c r="AJ51" s="113"/>
      <c r="AK51" s="114"/>
      <c r="AL51" s="44"/>
      <c r="AM51" s="44"/>
      <c r="AN51" s="44"/>
      <c r="AO51" s="44"/>
      <c r="AP51" s="44"/>
      <c r="AQ51" s="44"/>
      <c r="AR51" s="44"/>
      <c r="AS51" s="44"/>
      <c r="AT51" s="60"/>
      <c r="AU51" s="59"/>
      <c r="AV51" s="213" t="s">
        <v>750</v>
      </c>
      <c r="AW51" s="213"/>
      <c r="AX51" s="213"/>
      <c r="AY51" s="214"/>
      <c r="AZ51" s="69">
        <f>ROUND(ROUND(Q48*$AT$16,0)*AV54,0)</f>
        <v>125</v>
      </c>
      <c r="BA51" s="41"/>
    </row>
    <row r="52" spans="1:53" ht="16.5" customHeight="1" x14ac:dyDescent="0.25">
      <c r="A52" s="8">
        <v>12</v>
      </c>
      <c r="B52" s="10">
        <v>8210</v>
      </c>
      <c r="C52" s="101" t="s">
        <v>1900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242"/>
      <c r="R52" s="242"/>
      <c r="S52" s="242"/>
      <c r="T52" s="1"/>
      <c r="U52" s="59"/>
      <c r="V52" s="5" t="s">
        <v>50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15" t="s">
        <v>59</v>
      </c>
      <c r="AJ52" s="197">
        <f>AJ50</f>
        <v>1</v>
      </c>
      <c r="AK52" s="203"/>
      <c r="AL52" s="6"/>
      <c r="AM52" s="6"/>
      <c r="AN52" s="6"/>
      <c r="AO52" s="6"/>
      <c r="AP52" s="6"/>
      <c r="AQ52" s="6"/>
      <c r="AR52" s="6"/>
      <c r="AS52" s="6"/>
      <c r="AT52" s="60"/>
      <c r="AU52" s="59"/>
      <c r="AV52" s="216"/>
      <c r="AW52" s="216"/>
      <c r="AX52" s="216"/>
      <c r="AY52" s="217"/>
      <c r="AZ52" s="69">
        <f>ROUND(ROUND(ROUND(Q48*AJ52,0)*$AT$16,0)*AV54,0)</f>
        <v>125</v>
      </c>
      <c r="BA52" s="41"/>
    </row>
    <row r="53" spans="1:53" ht="16.5" customHeight="1" x14ac:dyDescent="0.25">
      <c r="A53" s="8">
        <v>12</v>
      </c>
      <c r="B53" s="10">
        <v>8211</v>
      </c>
      <c r="C53" s="101" t="s">
        <v>1899</v>
      </c>
      <c r="D53" s="110"/>
      <c r="E53" s="111"/>
      <c r="F53" s="111"/>
      <c r="G53" s="111"/>
      <c r="H53" s="112"/>
      <c r="I53" s="1"/>
      <c r="J53" s="1"/>
      <c r="K53" s="1"/>
      <c r="L53" s="1"/>
      <c r="M53" s="1"/>
      <c r="N53" s="1"/>
      <c r="O53" s="1"/>
      <c r="P53" s="1"/>
      <c r="Q53" s="129"/>
      <c r="R53" s="130"/>
      <c r="S53" s="130"/>
      <c r="T53" s="1"/>
      <c r="U53" s="59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79" t="s">
        <v>61</v>
      </c>
      <c r="AM53" s="44"/>
      <c r="AN53" s="44"/>
      <c r="AO53" s="44"/>
      <c r="AP53" s="44"/>
      <c r="AQ53" s="44"/>
      <c r="AR53" s="44"/>
      <c r="AS53" s="44"/>
      <c r="AT53" s="60"/>
      <c r="AU53" s="59"/>
      <c r="AV53" s="236" t="s">
        <v>190</v>
      </c>
      <c r="AW53" s="236"/>
      <c r="AX53" s="236"/>
      <c r="AY53" s="237"/>
      <c r="AZ53" s="69">
        <f>ROUND(ROUND(ROUND(Q48*AR54,0)*$AT$16,0)*AV54,0)</f>
        <v>106</v>
      </c>
      <c r="BA53" s="41"/>
    </row>
    <row r="54" spans="1:53" ht="16.5" customHeight="1" x14ac:dyDescent="0.25">
      <c r="A54" s="8">
        <v>12</v>
      </c>
      <c r="B54" s="10">
        <v>8212</v>
      </c>
      <c r="C54" s="101" t="s">
        <v>1898</v>
      </c>
      <c r="D54" s="110"/>
      <c r="E54" s="111"/>
      <c r="F54" s="111"/>
      <c r="G54" s="111"/>
      <c r="H54" s="112"/>
      <c r="I54" s="1"/>
      <c r="J54" s="1"/>
      <c r="K54" s="1"/>
      <c r="L54" s="1"/>
      <c r="M54" s="1"/>
      <c r="N54" s="1"/>
      <c r="O54" s="1"/>
      <c r="P54" s="1"/>
      <c r="Q54" s="129"/>
      <c r="R54" s="130"/>
      <c r="S54" s="130"/>
      <c r="T54" s="1"/>
      <c r="U54" s="59"/>
      <c r="V54" s="5" t="s">
        <v>50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15" t="s">
        <v>59</v>
      </c>
      <c r="AJ54" s="197">
        <f>AJ52</f>
        <v>1</v>
      </c>
      <c r="AK54" s="198"/>
      <c r="AL54" s="58" t="s">
        <v>58</v>
      </c>
      <c r="AM54" s="6"/>
      <c r="AN54" s="6"/>
      <c r="AO54" s="6"/>
      <c r="AP54" s="6"/>
      <c r="AQ54" s="78" t="s">
        <v>1</v>
      </c>
      <c r="AR54" s="199">
        <f>AR50</f>
        <v>0.85</v>
      </c>
      <c r="AS54" s="199"/>
      <c r="AT54" s="127"/>
      <c r="AU54" s="128"/>
      <c r="AV54" s="199">
        <f>AV46</f>
        <v>0.8</v>
      </c>
      <c r="AW54" s="199"/>
      <c r="AX54" s="199"/>
      <c r="AY54" s="200"/>
      <c r="AZ54" s="69">
        <f>ROUND(ROUND(ROUND(ROUND(Q48*AJ54,0)*AR54,0)*$AT$16,0)*AV54,0)</f>
        <v>106</v>
      </c>
      <c r="BA54" s="41"/>
    </row>
    <row r="55" spans="1:53" ht="16.5" customHeight="1" x14ac:dyDescent="0.25">
      <c r="A55" s="8">
        <v>12</v>
      </c>
      <c r="B55" s="10">
        <v>8213</v>
      </c>
      <c r="C55" s="101" t="s">
        <v>1897</v>
      </c>
      <c r="D55" s="110"/>
      <c r="E55" s="111"/>
      <c r="F55" s="111"/>
      <c r="G55" s="111"/>
      <c r="H55" s="112"/>
      <c r="I55" s="239" t="s">
        <v>791</v>
      </c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1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15"/>
      <c r="AJ55" s="113"/>
      <c r="AK55" s="114"/>
      <c r="AL55" s="44"/>
      <c r="AM55" s="44"/>
      <c r="AN55" s="44"/>
      <c r="AO55" s="44"/>
      <c r="AP55" s="44"/>
      <c r="AQ55" s="44"/>
      <c r="AR55" s="44"/>
      <c r="AS55" s="44"/>
      <c r="AT55" s="60"/>
      <c r="AU55" s="59"/>
      <c r="AV55" s="66"/>
      <c r="AW55" s="66"/>
      <c r="AX55" s="44"/>
      <c r="AY55" s="63"/>
      <c r="AZ55" s="69">
        <f>ROUND(Q56*$AT$16,0)</f>
        <v>159</v>
      </c>
      <c r="BA55" s="41"/>
    </row>
    <row r="56" spans="1:53" ht="16.5" customHeight="1" x14ac:dyDescent="0.25">
      <c r="A56" s="8">
        <v>12</v>
      </c>
      <c r="B56" s="10">
        <v>8214</v>
      </c>
      <c r="C56" s="101" t="s">
        <v>1896</v>
      </c>
      <c r="D56" s="110"/>
      <c r="E56" s="111"/>
      <c r="F56" s="111"/>
      <c r="G56" s="111"/>
      <c r="H56" s="112"/>
      <c r="I56" s="1"/>
      <c r="J56" s="1"/>
      <c r="K56" s="1"/>
      <c r="L56" s="1"/>
      <c r="M56" s="1"/>
      <c r="N56" s="1"/>
      <c r="O56" s="1"/>
      <c r="P56" s="1"/>
      <c r="Q56" s="201">
        <f>ROUND(Q248*$F$13,0)</f>
        <v>106</v>
      </c>
      <c r="R56" s="201"/>
      <c r="S56" s="201"/>
      <c r="T56" s="1" t="s">
        <v>54</v>
      </c>
      <c r="U56" s="59"/>
      <c r="V56" s="5" t="s">
        <v>50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15" t="s">
        <v>59</v>
      </c>
      <c r="AJ56" s="197">
        <f>AJ54</f>
        <v>1</v>
      </c>
      <c r="AK56" s="203"/>
      <c r="AL56" s="6"/>
      <c r="AM56" s="6"/>
      <c r="AN56" s="6"/>
      <c r="AO56" s="6"/>
      <c r="AP56" s="6"/>
      <c r="AQ56" s="6"/>
      <c r="AR56" s="6"/>
      <c r="AS56" s="6"/>
      <c r="AT56" s="60"/>
      <c r="AU56" s="59"/>
      <c r="AV56" s="1"/>
      <c r="AW56" s="1"/>
      <c r="AX56" s="1"/>
      <c r="AY56" s="59"/>
      <c r="AZ56" s="69">
        <f>ROUND(ROUND(Q56*AJ56,0)*$AT$16,0)</f>
        <v>159</v>
      </c>
      <c r="BA56" s="41"/>
    </row>
    <row r="57" spans="1:53" ht="16.5" customHeight="1" x14ac:dyDescent="0.25">
      <c r="A57" s="8">
        <v>12</v>
      </c>
      <c r="B57" s="10">
        <v>8215</v>
      </c>
      <c r="C57" s="101" t="s">
        <v>1895</v>
      </c>
      <c r="D57" s="110"/>
      <c r="E57" s="111"/>
      <c r="F57" s="111"/>
      <c r="G57" s="111"/>
      <c r="H57" s="112"/>
      <c r="I57" s="1"/>
      <c r="J57" s="1"/>
      <c r="K57" s="1"/>
      <c r="L57" s="1"/>
      <c r="M57" s="1"/>
      <c r="N57" s="1"/>
      <c r="O57" s="1"/>
      <c r="P57" s="1"/>
      <c r="Q57" s="129"/>
      <c r="R57" s="130"/>
      <c r="S57" s="130"/>
      <c r="T57" s="1"/>
      <c r="U57" s="59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79" t="s">
        <v>61</v>
      </c>
      <c r="AM57" s="44"/>
      <c r="AN57" s="44"/>
      <c r="AO57" s="44"/>
      <c r="AP57" s="44"/>
      <c r="AQ57" s="44"/>
      <c r="AR57" s="44"/>
      <c r="AS57" s="44"/>
      <c r="AT57" s="60"/>
      <c r="AU57" s="59"/>
      <c r="AV57" s="1"/>
      <c r="AW57" s="1"/>
      <c r="AX57" s="1"/>
      <c r="AY57" s="59"/>
      <c r="AZ57" s="69">
        <f>ROUND(ROUND(Q56*AR58,0)*$AT$16,0)</f>
        <v>135</v>
      </c>
      <c r="BA57" s="41"/>
    </row>
    <row r="58" spans="1:53" ht="16.5" customHeight="1" x14ac:dyDescent="0.25">
      <c r="A58" s="8">
        <v>12</v>
      </c>
      <c r="B58" s="10">
        <v>8216</v>
      </c>
      <c r="C58" s="101" t="s">
        <v>1894</v>
      </c>
      <c r="D58" s="110"/>
      <c r="E58" s="111"/>
      <c r="F58" s="111"/>
      <c r="G58" s="111"/>
      <c r="H58" s="112"/>
      <c r="I58" s="1"/>
      <c r="J58" s="1"/>
      <c r="K58" s="1"/>
      <c r="L58" s="1"/>
      <c r="M58" s="1"/>
      <c r="N58" s="1"/>
      <c r="O58" s="1"/>
      <c r="P58" s="1"/>
      <c r="Q58" s="129"/>
      <c r="R58" s="130"/>
      <c r="S58" s="130"/>
      <c r="T58" s="1"/>
      <c r="U58" s="59"/>
      <c r="V58" s="5" t="s">
        <v>50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15" t="s">
        <v>59</v>
      </c>
      <c r="AJ58" s="197">
        <f>AJ56</f>
        <v>1</v>
      </c>
      <c r="AK58" s="198"/>
      <c r="AL58" s="58" t="s">
        <v>58</v>
      </c>
      <c r="AM58" s="6"/>
      <c r="AN58" s="6"/>
      <c r="AO58" s="6"/>
      <c r="AP58" s="6"/>
      <c r="AQ58" s="78" t="s">
        <v>1</v>
      </c>
      <c r="AR58" s="199">
        <f>AR54</f>
        <v>0.85</v>
      </c>
      <c r="AS58" s="199"/>
      <c r="AT58" s="127"/>
      <c r="AU58" s="128"/>
      <c r="AV58" s="1"/>
      <c r="AW58" s="1"/>
      <c r="AX58" s="1"/>
      <c r="AY58" s="59"/>
      <c r="AZ58" s="69">
        <f>ROUND(ROUND(ROUND(Q56*AJ58,0)*AR58,0)*$AT$16,0)</f>
        <v>135</v>
      </c>
      <c r="BA58" s="41"/>
    </row>
    <row r="59" spans="1:53" ht="16.5" customHeight="1" x14ac:dyDescent="0.25">
      <c r="A59" s="8">
        <v>12</v>
      </c>
      <c r="B59" s="10">
        <v>8217</v>
      </c>
      <c r="C59" s="101" t="s">
        <v>1893</v>
      </c>
      <c r="D59" s="110"/>
      <c r="E59" s="111"/>
      <c r="F59" s="111"/>
      <c r="G59" s="111"/>
      <c r="H59" s="112"/>
      <c r="I59" s="80"/>
      <c r="J59" s="1"/>
      <c r="K59" s="1"/>
      <c r="L59" s="1"/>
      <c r="M59" s="1"/>
      <c r="N59" s="1"/>
      <c r="O59" s="1"/>
      <c r="P59" s="1"/>
      <c r="Q59" s="129"/>
      <c r="R59" s="130"/>
      <c r="S59" s="130"/>
      <c r="T59" s="1"/>
      <c r="U59" s="59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15"/>
      <c r="AJ59" s="113"/>
      <c r="AK59" s="114"/>
      <c r="AL59" s="44"/>
      <c r="AM59" s="44"/>
      <c r="AN59" s="44"/>
      <c r="AO59" s="44"/>
      <c r="AP59" s="44"/>
      <c r="AQ59" s="44"/>
      <c r="AR59" s="44"/>
      <c r="AS59" s="44"/>
      <c r="AT59" s="60"/>
      <c r="AU59" s="59"/>
      <c r="AV59" s="213" t="s">
        <v>750</v>
      </c>
      <c r="AW59" s="213"/>
      <c r="AX59" s="213"/>
      <c r="AY59" s="214"/>
      <c r="AZ59" s="69">
        <f>ROUND(ROUND(Q56*$AT$16,0)*AV62,0)</f>
        <v>127</v>
      </c>
      <c r="BA59" s="41"/>
    </row>
    <row r="60" spans="1:53" ht="16.5" customHeight="1" x14ac:dyDescent="0.25">
      <c r="A60" s="8">
        <v>12</v>
      </c>
      <c r="B60" s="10">
        <v>8218</v>
      </c>
      <c r="C60" s="101" t="s">
        <v>1892</v>
      </c>
      <c r="D60" s="110"/>
      <c r="E60" s="111"/>
      <c r="F60" s="111"/>
      <c r="G60" s="111"/>
      <c r="H60" s="112"/>
      <c r="I60" s="1"/>
      <c r="J60" s="1"/>
      <c r="K60" s="1"/>
      <c r="L60" s="1"/>
      <c r="M60" s="1"/>
      <c r="N60" s="1"/>
      <c r="O60" s="1"/>
      <c r="P60" s="1"/>
      <c r="Q60" s="242"/>
      <c r="R60" s="242"/>
      <c r="S60" s="242"/>
      <c r="T60" s="1"/>
      <c r="U60" s="59"/>
      <c r="V60" s="5" t="s">
        <v>50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15" t="s">
        <v>59</v>
      </c>
      <c r="AJ60" s="197">
        <f>AJ58</f>
        <v>1</v>
      </c>
      <c r="AK60" s="203"/>
      <c r="AL60" s="6"/>
      <c r="AM60" s="6"/>
      <c r="AN60" s="6"/>
      <c r="AO60" s="6"/>
      <c r="AP60" s="6"/>
      <c r="AQ60" s="6"/>
      <c r="AR60" s="6"/>
      <c r="AS60" s="6"/>
      <c r="AT60" s="60"/>
      <c r="AU60" s="59"/>
      <c r="AV60" s="216"/>
      <c r="AW60" s="216"/>
      <c r="AX60" s="216"/>
      <c r="AY60" s="217"/>
      <c r="AZ60" s="69">
        <f>ROUND(ROUND(ROUND(Q56*AJ60,0)*$AT$16,0)*AV62,0)</f>
        <v>127</v>
      </c>
      <c r="BA60" s="41"/>
    </row>
    <row r="61" spans="1:53" ht="16.5" customHeight="1" x14ac:dyDescent="0.25">
      <c r="A61" s="8">
        <v>12</v>
      </c>
      <c r="B61" s="10">
        <v>8219</v>
      </c>
      <c r="C61" s="101" t="s">
        <v>1891</v>
      </c>
      <c r="D61" s="110"/>
      <c r="E61" s="111"/>
      <c r="F61" s="111"/>
      <c r="G61" s="111"/>
      <c r="H61" s="112"/>
      <c r="I61" s="1"/>
      <c r="J61" s="1"/>
      <c r="K61" s="1"/>
      <c r="L61" s="1"/>
      <c r="M61" s="1"/>
      <c r="N61" s="1"/>
      <c r="O61" s="1"/>
      <c r="P61" s="1"/>
      <c r="Q61" s="129"/>
      <c r="R61" s="130"/>
      <c r="S61" s="130"/>
      <c r="T61" s="1"/>
      <c r="U61" s="59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79" t="s">
        <v>61</v>
      </c>
      <c r="AM61" s="44"/>
      <c r="AN61" s="44"/>
      <c r="AO61" s="44"/>
      <c r="AP61" s="44"/>
      <c r="AQ61" s="44"/>
      <c r="AR61" s="44"/>
      <c r="AS61" s="44"/>
      <c r="AT61" s="60"/>
      <c r="AU61" s="59"/>
      <c r="AV61" s="236" t="s">
        <v>190</v>
      </c>
      <c r="AW61" s="236"/>
      <c r="AX61" s="236"/>
      <c r="AY61" s="237"/>
      <c r="AZ61" s="69">
        <f>ROUND(ROUND(ROUND(Q56*AR62,0)*$AT$16,0)*AV62,0)</f>
        <v>108</v>
      </c>
      <c r="BA61" s="41"/>
    </row>
    <row r="62" spans="1:53" ht="16.5" customHeight="1" x14ac:dyDescent="0.25">
      <c r="A62" s="8">
        <v>12</v>
      </c>
      <c r="B62" s="10">
        <v>8220</v>
      </c>
      <c r="C62" s="101" t="s">
        <v>1890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29"/>
      <c r="R62" s="130"/>
      <c r="S62" s="130"/>
      <c r="T62" s="1"/>
      <c r="U62" s="59"/>
      <c r="V62" s="5" t="s">
        <v>50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15" t="s">
        <v>59</v>
      </c>
      <c r="AJ62" s="197">
        <f>AJ60</f>
        <v>1</v>
      </c>
      <c r="AK62" s="198"/>
      <c r="AL62" s="58" t="s">
        <v>58</v>
      </c>
      <c r="AM62" s="6"/>
      <c r="AN62" s="6"/>
      <c r="AO62" s="6"/>
      <c r="AP62" s="6"/>
      <c r="AQ62" s="78" t="s">
        <v>1</v>
      </c>
      <c r="AR62" s="199">
        <f>AR58</f>
        <v>0.85</v>
      </c>
      <c r="AS62" s="199"/>
      <c r="AT62" s="127"/>
      <c r="AU62" s="128"/>
      <c r="AV62" s="199">
        <f>AV54</f>
        <v>0.8</v>
      </c>
      <c r="AW62" s="199"/>
      <c r="AX62" s="199"/>
      <c r="AY62" s="200"/>
      <c r="AZ62" s="69">
        <f>ROUND(ROUND(ROUND(ROUND(Q56*AJ62,0)*AR62,0)*$AT$16,0)*AV62,0)</f>
        <v>108</v>
      </c>
      <c r="BA62" s="41"/>
    </row>
    <row r="63" spans="1:53" ht="17.2" customHeight="1" x14ac:dyDescent="0.25">
      <c r="A63" s="8">
        <v>12</v>
      </c>
      <c r="B63" s="10">
        <v>8221</v>
      </c>
      <c r="C63" s="101" t="s">
        <v>1889</v>
      </c>
      <c r="D63" s="110"/>
      <c r="E63" s="111"/>
      <c r="F63" s="111"/>
      <c r="G63" s="111"/>
      <c r="H63" s="112"/>
      <c r="I63" s="239" t="s">
        <v>782</v>
      </c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13"/>
      <c r="AK63" s="114"/>
      <c r="AL63" s="44"/>
      <c r="AM63" s="44"/>
      <c r="AN63" s="44"/>
      <c r="AO63" s="44"/>
      <c r="AP63" s="44"/>
      <c r="AQ63" s="44"/>
      <c r="AR63" s="44"/>
      <c r="AS63" s="44"/>
      <c r="AT63" s="60"/>
      <c r="AU63" s="59"/>
      <c r="AV63" s="66"/>
      <c r="AW63" s="66"/>
      <c r="AX63" s="44"/>
      <c r="AY63" s="63"/>
      <c r="AZ63" s="69">
        <f>ROUND(Q64*$AT$16,0)</f>
        <v>147</v>
      </c>
      <c r="BA63" s="41"/>
    </row>
    <row r="64" spans="1:53" ht="16.5" customHeight="1" x14ac:dyDescent="0.25">
      <c r="A64" s="8">
        <v>12</v>
      </c>
      <c r="B64" s="10">
        <v>8222</v>
      </c>
      <c r="C64" s="101" t="s">
        <v>1888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201">
        <f>ROUND(Q256*$F$13,0)</f>
        <v>98</v>
      </c>
      <c r="R64" s="201"/>
      <c r="S64" s="201"/>
      <c r="T64" s="1" t="s">
        <v>54</v>
      </c>
      <c r="U64" s="59"/>
      <c r="V64" s="5" t="s">
        <v>50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15" t="s">
        <v>59</v>
      </c>
      <c r="AJ64" s="197">
        <f>AJ62</f>
        <v>1</v>
      </c>
      <c r="AK64" s="203"/>
      <c r="AL64" s="6"/>
      <c r="AM64" s="6"/>
      <c r="AN64" s="6"/>
      <c r="AO64" s="6"/>
      <c r="AP64" s="6"/>
      <c r="AQ64" s="6"/>
      <c r="AR64" s="6"/>
      <c r="AS64" s="115"/>
      <c r="AT64" s="72"/>
      <c r="AU64" s="109"/>
      <c r="AV64" s="1"/>
      <c r="AW64" s="1"/>
      <c r="AX64" s="1"/>
      <c r="AY64" s="59"/>
      <c r="AZ64" s="69">
        <f>ROUND(ROUND(Q64*AJ64,0)*$AT$16,0)</f>
        <v>147</v>
      </c>
      <c r="BA64" s="41"/>
    </row>
    <row r="65" spans="1:53" ht="16.5" customHeight="1" x14ac:dyDescent="0.25">
      <c r="A65" s="8">
        <v>12</v>
      </c>
      <c r="B65" s="10">
        <v>8223</v>
      </c>
      <c r="C65" s="101" t="s">
        <v>1887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29"/>
      <c r="R65" s="130"/>
      <c r="S65" s="130"/>
      <c r="T65" s="1"/>
      <c r="U65" s="5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79" t="s">
        <v>61</v>
      </c>
      <c r="AM65" s="44"/>
      <c r="AN65" s="44"/>
      <c r="AO65" s="44"/>
      <c r="AP65" s="44"/>
      <c r="AQ65" s="44"/>
      <c r="AR65" s="44"/>
      <c r="AS65" s="44"/>
      <c r="AT65" s="60"/>
      <c r="AU65" s="59"/>
      <c r="AV65" s="1"/>
      <c r="AW65" s="1"/>
      <c r="AX65" s="1"/>
      <c r="AY65" s="59"/>
      <c r="AZ65" s="69">
        <f>ROUND(ROUND(Q64*AR66,0)*$AT$16,0)</f>
        <v>125</v>
      </c>
      <c r="BA65" s="41"/>
    </row>
    <row r="66" spans="1:53" ht="16.5" customHeight="1" x14ac:dyDescent="0.25">
      <c r="A66" s="8">
        <v>12</v>
      </c>
      <c r="B66" s="10">
        <v>8224</v>
      </c>
      <c r="C66" s="101" t="s">
        <v>1886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29"/>
      <c r="R66" s="130"/>
      <c r="S66" s="130"/>
      <c r="T66" s="1"/>
      <c r="U66" s="59"/>
      <c r="V66" s="5" t="s">
        <v>50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15" t="s">
        <v>59</v>
      </c>
      <c r="AJ66" s="197">
        <f>AJ64</f>
        <v>1</v>
      </c>
      <c r="AK66" s="198"/>
      <c r="AL66" s="58" t="s">
        <v>58</v>
      </c>
      <c r="AM66" s="6"/>
      <c r="AN66" s="6"/>
      <c r="AO66" s="6"/>
      <c r="AP66" s="6"/>
      <c r="AQ66" s="78" t="s">
        <v>1</v>
      </c>
      <c r="AR66" s="199">
        <f>AR62</f>
        <v>0.85</v>
      </c>
      <c r="AS66" s="199"/>
      <c r="AT66" s="127"/>
      <c r="AU66" s="128"/>
      <c r="AV66" s="1"/>
      <c r="AW66" s="1"/>
      <c r="AX66" s="1"/>
      <c r="AY66" s="59"/>
      <c r="AZ66" s="69">
        <f>ROUND(ROUND(ROUND(Q64*AJ66,0)*AR66,0)*$AT$16,0)</f>
        <v>125</v>
      </c>
      <c r="BA66" s="41"/>
    </row>
    <row r="67" spans="1:53" ht="17.2" customHeight="1" x14ac:dyDescent="0.25">
      <c r="A67" s="8">
        <v>12</v>
      </c>
      <c r="B67" s="10">
        <v>8225</v>
      </c>
      <c r="C67" s="101" t="s">
        <v>1885</v>
      </c>
      <c r="D67" s="110"/>
      <c r="E67" s="111"/>
      <c r="F67" s="111"/>
      <c r="G67" s="111"/>
      <c r="H67" s="112"/>
      <c r="I67" s="80"/>
      <c r="J67" s="1"/>
      <c r="K67" s="1"/>
      <c r="L67" s="130"/>
      <c r="M67" s="130"/>
      <c r="N67" s="130"/>
      <c r="O67" s="1"/>
      <c r="P67" s="1"/>
      <c r="Q67" s="1"/>
      <c r="R67" s="1"/>
      <c r="S67" s="1"/>
      <c r="T67" s="1"/>
      <c r="U67" s="59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3"/>
      <c r="AK67" s="114"/>
      <c r="AL67" s="44"/>
      <c r="AM67" s="44"/>
      <c r="AN67" s="44"/>
      <c r="AO67" s="44"/>
      <c r="AP67" s="44"/>
      <c r="AQ67" s="44"/>
      <c r="AR67" s="44"/>
      <c r="AS67" s="44"/>
      <c r="AT67" s="60"/>
      <c r="AU67" s="59"/>
      <c r="AV67" s="213" t="s">
        <v>750</v>
      </c>
      <c r="AW67" s="213"/>
      <c r="AX67" s="213"/>
      <c r="AY67" s="214"/>
      <c r="AZ67" s="69">
        <f>ROUND(ROUND(Q64*$AT$16,0)*AV70,0)</f>
        <v>118</v>
      </c>
      <c r="BA67" s="41"/>
    </row>
    <row r="68" spans="1:53" ht="16.5" customHeight="1" x14ac:dyDescent="0.25">
      <c r="A68" s="8">
        <v>12</v>
      </c>
      <c r="B68" s="10">
        <v>8226</v>
      </c>
      <c r="C68" s="101" t="s">
        <v>1884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242"/>
      <c r="R68" s="242"/>
      <c r="S68" s="242"/>
      <c r="T68" s="1"/>
      <c r="U68" s="59"/>
      <c r="V68" s="5" t="s">
        <v>50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15" t="s">
        <v>59</v>
      </c>
      <c r="AJ68" s="197">
        <f>AJ66</f>
        <v>1</v>
      </c>
      <c r="AK68" s="203"/>
      <c r="AL68" s="6"/>
      <c r="AM68" s="6"/>
      <c r="AN68" s="6"/>
      <c r="AO68" s="6"/>
      <c r="AP68" s="6"/>
      <c r="AQ68" s="6"/>
      <c r="AR68" s="6"/>
      <c r="AS68" s="115"/>
      <c r="AT68" s="72"/>
      <c r="AU68" s="109"/>
      <c r="AV68" s="216"/>
      <c r="AW68" s="216"/>
      <c r="AX68" s="216"/>
      <c r="AY68" s="217"/>
      <c r="AZ68" s="69">
        <f>ROUND(ROUND(ROUND(Q64*AJ68,0)*$AT$16,0)*AV70,0)</f>
        <v>118</v>
      </c>
      <c r="BA68" s="41"/>
    </row>
    <row r="69" spans="1:53" ht="16.5" customHeight="1" x14ac:dyDescent="0.25">
      <c r="A69" s="8">
        <v>12</v>
      </c>
      <c r="B69" s="10">
        <v>8227</v>
      </c>
      <c r="C69" s="101" t="s">
        <v>1883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29"/>
      <c r="R69" s="130"/>
      <c r="S69" s="130"/>
      <c r="T69" s="1"/>
      <c r="U69" s="59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9" t="s">
        <v>61</v>
      </c>
      <c r="AM69" s="44"/>
      <c r="AN69" s="44"/>
      <c r="AO69" s="44"/>
      <c r="AP69" s="44"/>
      <c r="AQ69" s="44"/>
      <c r="AR69" s="44"/>
      <c r="AS69" s="44"/>
      <c r="AT69" s="60"/>
      <c r="AU69" s="59"/>
      <c r="AV69" s="236" t="s">
        <v>190</v>
      </c>
      <c r="AW69" s="236"/>
      <c r="AX69" s="236"/>
      <c r="AY69" s="237"/>
      <c r="AZ69" s="69">
        <f>ROUND(ROUND(ROUND(Q64*AR70,0)*$AT$16,0)*AV70,0)</f>
        <v>100</v>
      </c>
      <c r="BA69" s="41"/>
    </row>
    <row r="70" spans="1:53" ht="16.5" customHeight="1" x14ac:dyDescent="0.25">
      <c r="A70" s="8">
        <v>12</v>
      </c>
      <c r="B70" s="10">
        <v>8228</v>
      </c>
      <c r="C70" s="101" t="s">
        <v>1882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29"/>
      <c r="R70" s="130"/>
      <c r="S70" s="130"/>
      <c r="T70" s="1"/>
      <c r="U70" s="59"/>
      <c r="V70" s="5" t="s">
        <v>50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15" t="s">
        <v>59</v>
      </c>
      <c r="AJ70" s="197">
        <f>AJ68</f>
        <v>1</v>
      </c>
      <c r="AK70" s="198"/>
      <c r="AL70" s="58" t="s">
        <v>58</v>
      </c>
      <c r="AM70" s="6"/>
      <c r="AN70" s="6"/>
      <c r="AO70" s="6"/>
      <c r="AP70" s="6"/>
      <c r="AQ70" s="78" t="s">
        <v>1</v>
      </c>
      <c r="AR70" s="199">
        <f>AR66</f>
        <v>0.85</v>
      </c>
      <c r="AS70" s="199"/>
      <c r="AT70" s="127"/>
      <c r="AU70" s="128"/>
      <c r="AV70" s="199">
        <f>AV62</f>
        <v>0.8</v>
      </c>
      <c r="AW70" s="199"/>
      <c r="AX70" s="199"/>
      <c r="AY70" s="200"/>
      <c r="AZ70" s="69">
        <f>ROUND(ROUND(ROUND(ROUND(Q64*AJ70,0)*AR70,0)*$AT$16,0)*AV70,0)</f>
        <v>100</v>
      </c>
      <c r="BA70" s="41"/>
    </row>
    <row r="71" spans="1:53" ht="17.2" customHeight="1" x14ac:dyDescent="0.25">
      <c r="A71" s="8">
        <v>12</v>
      </c>
      <c r="B71" s="10">
        <v>8229</v>
      </c>
      <c r="C71" s="101" t="s">
        <v>1881</v>
      </c>
      <c r="D71" s="110"/>
      <c r="E71" s="111"/>
      <c r="F71" s="111"/>
      <c r="G71" s="111"/>
      <c r="H71" s="112"/>
      <c r="I71" s="239" t="s">
        <v>773</v>
      </c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13"/>
      <c r="AK71" s="114"/>
      <c r="AL71" s="44"/>
      <c r="AM71" s="44"/>
      <c r="AN71" s="44"/>
      <c r="AO71" s="44"/>
      <c r="AP71" s="44"/>
      <c r="AQ71" s="44"/>
      <c r="AR71" s="44"/>
      <c r="AS71" s="44"/>
      <c r="AT71" s="60"/>
      <c r="AU71" s="59"/>
      <c r="AV71" s="66"/>
      <c r="AW71" s="66"/>
      <c r="AX71" s="44"/>
      <c r="AY71" s="63"/>
      <c r="AZ71" s="69">
        <f>ROUND(Q72*$AT$16,0)</f>
        <v>147</v>
      </c>
      <c r="BA71" s="41"/>
    </row>
    <row r="72" spans="1:53" ht="16.5" customHeight="1" x14ac:dyDescent="0.25">
      <c r="A72" s="8">
        <v>12</v>
      </c>
      <c r="B72" s="10">
        <v>8230</v>
      </c>
      <c r="C72" s="101" t="s">
        <v>1880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201">
        <f>ROUND(Q264*$F$13,0)</f>
        <v>98</v>
      </c>
      <c r="R72" s="201"/>
      <c r="S72" s="201"/>
      <c r="T72" s="1" t="s">
        <v>54</v>
      </c>
      <c r="U72" s="59"/>
      <c r="V72" s="5" t="s">
        <v>50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15" t="s">
        <v>59</v>
      </c>
      <c r="AJ72" s="197">
        <f>AJ70</f>
        <v>1</v>
      </c>
      <c r="AK72" s="203"/>
      <c r="AL72" s="6"/>
      <c r="AM72" s="6"/>
      <c r="AN72" s="6"/>
      <c r="AO72" s="6"/>
      <c r="AP72" s="6"/>
      <c r="AQ72" s="6"/>
      <c r="AR72" s="6"/>
      <c r="AS72" s="115"/>
      <c r="AT72" s="72"/>
      <c r="AU72" s="109"/>
      <c r="AV72" s="1"/>
      <c r="AW72" s="1"/>
      <c r="AX72" s="1"/>
      <c r="AY72" s="59"/>
      <c r="AZ72" s="69">
        <f>ROUND(ROUND(Q72*AJ72,0)*$AT$16,0)</f>
        <v>147</v>
      </c>
      <c r="BA72" s="41"/>
    </row>
    <row r="73" spans="1:53" ht="16.5" customHeight="1" x14ac:dyDescent="0.25">
      <c r="A73" s="8">
        <v>12</v>
      </c>
      <c r="B73" s="10">
        <v>8231</v>
      </c>
      <c r="C73" s="101" t="s">
        <v>1879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29"/>
      <c r="R73" s="130"/>
      <c r="S73" s="130"/>
      <c r="T73" s="1"/>
      <c r="U73" s="59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79" t="s">
        <v>61</v>
      </c>
      <c r="AM73" s="44"/>
      <c r="AN73" s="44"/>
      <c r="AO73" s="44"/>
      <c r="AP73" s="44"/>
      <c r="AQ73" s="44"/>
      <c r="AR73" s="44"/>
      <c r="AS73" s="44"/>
      <c r="AT73" s="60"/>
      <c r="AU73" s="59"/>
      <c r="AV73" s="1"/>
      <c r="AW73" s="1"/>
      <c r="AX73" s="1"/>
      <c r="AY73" s="59"/>
      <c r="AZ73" s="69">
        <f>ROUND(ROUND(Q72*AR74,0)*$AT$16,0)</f>
        <v>125</v>
      </c>
      <c r="BA73" s="41"/>
    </row>
    <row r="74" spans="1:53" ht="16.5" customHeight="1" x14ac:dyDescent="0.25">
      <c r="A74" s="8">
        <v>12</v>
      </c>
      <c r="B74" s="10">
        <v>8232</v>
      </c>
      <c r="C74" s="101" t="s">
        <v>1878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29"/>
      <c r="R74" s="130"/>
      <c r="S74" s="130"/>
      <c r="T74" s="1"/>
      <c r="U74" s="59"/>
      <c r="V74" s="5" t="s">
        <v>50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15" t="s">
        <v>59</v>
      </c>
      <c r="AJ74" s="197">
        <f>AJ72</f>
        <v>1</v>
      </c>
      <c r="AK74" s="198"/>
      <c r="AL74" s="58" t="s">
        <v>58</v>
      </c>
      <c r="AM74" s="6"/>
      <c r="AN74" s="6"/>
      <c r="AO74" s="6"/>
      <c r="AP74" s="6"/>
      <c r="AQ74" s="78" t="s">
        <v>1</v>
      </c>
      <c r="AR74" s="199">
        <f>AR70</f>
        <v>0.85</v>
      </c>
      <c r="AS74" s="199"/>
      <c r="AT74" s="127"/>
      <c r="AU74" s="128"/>
      <c r="AV74" s="1"/>
      <c r="AW74" s="1"/>
      <c r="AX74" s="1"/>
      <c r="AY74" s="59"/>
      <c r="AZ74" s="69">
        <f>ROUND(ROUND(ROUND(Q72*AJ74,0)*AR74,0)*$AT$16,0)</f>
        <v>125</v>
      </c>
      <c r="BA74" s="41"/>
    </row>
    <row r="75" spans="1:53" ht="17.2" customHeight="1" x14ac:dyDescent="0.25">
      <c r="A75" s="8">
        <v>12</v>
      </c>
      <c r="B75" s="10">
        <v>8233</v>
      </c>
      <c r="C75" s="101" t="s">
        <v>1877</v>
      </c>
      <c r="D75" s="110"/>
      <c r="E75" s="111"/>
      <c r="F75" s="111"/>
      <c r="G75" s="111"/>
      <c r="H75" s="112"/>
      <c r="I75" s="80"/>
      <c r="J75" s="1"/>
      <c r="K75" s="1"/>
      <c r="L75" s="130"/>
      <c r="M75" s="130"/>
      <c r="N75" s="130"/>
      <c r="O75" s="1"/>
      <c r="P75" s="1"/>
      <c r="Q75" s="1"/>
      <c r="R75" s="1"/>
      <c r="S75" s="1"/>
      <c r="T75" s="1"/>
      <c r="U75" s="59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13"/>
      <c r="AK75" s="114"/>
      <c r="AL75" s="44"/>
      <c r="AM75" s="44"/>
      <c r="AN75" s="44"/>
      <c r="AO75" s="44"/>
      <c r="AP75" s="44"/>
      <c r="AQ75" s="44"/>
      <c r="AR75" s="44"/>
      <c r="AS75" s="44"/>
      <c r="AT75" s="60"/>
      <c r="AU75" s="59"/>
      <c r="AV75" s="213" t="s">
        <v>750</v>
      </c>
      <c r="AW75" s="213"/>
      <c r="AX75" s="213"/>
      <c r="AY75" s="214"/>
      <c r="AZ75" s="69">
        <f>ROUND(ROUND(Q72*$AT$16,0)*AV78,0)</f>
        <v>118</v>
      </c>
      <c r="BA75" s="41"/>
    </row>
    <row r="76" spans="1:53" ht="16.5" customHeight="1" x14ac:dyDescent="0.25">
      <c r="A76" s="8">
        <v>12</v>
      </c>
      <c r="B76" s="10">
        <v>8234</v>
      </c>
      <c r="C76" s="101" t="s">
        <v>1876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242"/>
      <c r="R76" s="242"/>
      <c r="S76" s="242"/>
      <c r="T76" s="1"/>
      <c r="U76" s="59"/>
      <c r="V76" s="5" t="s">
        <v>50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15" t="s">
        <v>59</v>
      </c>
      <c r="AJ76" s="197">
        <f>AJ74</f>
        <v>1</v>
      </c>
      <c r="AK76" s="203"/>
      <c r="AL76" s="6"/>
      <c r="AM76" s="6"/>
      <c r="AN76" s="6"/>
      <c r="AO76" s="6"/>
      <c r="AP76" s="6"/>
      <c r="AQ76" s="6"/>
      <c r="AR76" s="6"/>
      <c r="AS76" s="115"/>
      <c r="AT76" s="72"/>
      <c r="AU76" s="109"/>
      <c r="AV76" s="216"/>
      <c r="AW76" s="216"/>
      <c r="AX76" s="216"/>
      <c r="AY76" s="217"/>
      <c r="AZ76" s="69">
        <f>ROUND(ROUND(ROUND(Q72*AJ76,0)*$AT$16,0)*AV78,0)</f>
        <v>118</v>
      </c>
      <c r="BA76" s="41"/>
    </row>
    <row r="77" spans="1:53" ht="16.5" customHeight="1" x14ac:dyDescent="0.25">
      <c r="A77" s="8">
        <v>12</v>
      </c>
      <c r="B77" s="10">
        <v>8235</v>
      </c>
      <c r="C77" s="101" t="s">
        <v>1875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29"/>
      <c r="R77" s="130"/>
      <c r="S77" s="130"/>
      <c r="T77" s="1"/>
      <c r="U77" s="59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79" t="s">
        <v>61</v>
      </c>
      <c r="AM77" s="44"/>
      <c r="AN77" s="44"/>
      <c r="AO77" s="44"/>
      <c r="AP77" s="44"/>
      <c r="AQ77" s="44"/>
      <c r="AR77" s="44"/>
      <c r="AS77" s="44"/>
      <c r="AT77" s="60"/>
      <c r="AU77" s="59"/>
      <c r="AV77" s="236" t="s">
        <v>190</v>
      </c>
      <c r="AW77" s="236"/>
      <c r="AX77" s="236"/>
      <c r="AY77" s="237"/>
      <c r="AZ77" s="69">
        <f>ROUND(ROUND(ROUND(Q72*AR78,0)*$AT$16,0)*AV78,0)</f>
        <v>100</v>
      </c>
      <c r="BA77" s="41"/>
    </row>
    <row r="78" spans="1:53" ht="16.5" customHeight="1" x14ac:dyDescent="0.25">
      <c r="A78" s="8">
        <v>12</v>
      </c>
      <c r="B78" s="10">
        <v>8236</v>
      </c>
      <c r="C78" s="101" t="s">
        <v>1874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29"/>
      <c r="R78" s="130"/>
      <c r="S78" s="130"/>
      <c r="T78" s="1"/>
      <c r="U78" s="59"/>
      <c r="V78" s="5" t="s">
        <v>50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15" t="s">
        <v>59</v>
      </c>
      <c r="AJ78" s="197">
        <f>AJ76</f>
        <v>1</v>
      </c>
      <c r="AK78" s="198"/>
      <c r="AL78" s="58" t="s">
        <v>58</v>
      </c>
      <c r="AM78" s="6"/>
      <c r="AN78" s="6"/>
      <c r="AO78" s="6"/>
      <c r="AP78" s="6"/>
      <c r="AQ78" s="78" t="s">
        <v>1</v>
      </c>
      <c r="AR78" s="199">
        <f>AR74</f>
        <v>0.85</v>
      </c>
      <c r="AS78" s="199"/>
      <c r="AT78" s="127"/>
      <c r="AU78" s="128"/>
      <c r="AV78" s="199">
        <f>AV70</f>
        <v>0.8</v>
      </c>
      <c r="AW78" s="199"/>
      <c r="AX78" s="199"/>
      <c r="AY78" s="200"/>
      <c r="AZ78" s="69">
        <f>ROUND(ROUND(ROUND(ROUND(Q72*AJ78,0)*AR78,0)*$AT$16,0)*AV78,0)</f>
        <v>100</v>
      </c>
      <c r="BA78" s="41"/>
    </row>
    <row r="79" spans="1:53" ht="17.2" customHeight="1" x14ac:dyDescent="0.25">
      <c r="A79" s="8">
        <v>12</v>
      </c>
      <c r="B79" s="10">
        <v>8237</v>
      </c>
      <c r="C79" s="101" t="s">
        <v>1873</v>
      </c>
      <c r="D79" s="110"/>
      <c r="E79" s="111"/>
      <c r="F79" s="111"/>
      <c r="G79" s="111"/>
      <c r="H79" s="112"/>
      <c r="I79" s="239" t="s">
        <v>764</v>
      </c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1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13"/>
      <c r="AK79" s="114"/>
      <c r="AL79" s="44"/>
      <c r="AM79" s="44"/>
      <c r="AN79" s="44"/>
      <c r="AO79" s="44"/>
      <c r="AP79" s="44"/>
      <c r="AQ79" s="44"/>
      <c r="AR79" s="44"/>
      <c r="AS79" s="44"/>
      <c r="AT79" s="60"/>
      <c r="AU79" s="59"/>
      <c r="AV79" s="66"/>
      <c r="AW79" s="66"/>
      <c r="AX79" s="44"/>
      <c r="AY79" s="63"/>
      <c r="AZ79" s="69">
        <f>ROUND(Q80*$AT$16,0)</f>
        <v>138</v>
      </c>
      <c r="BA79" s="41"/>
    </row>
    <row r="80" spans="1:53" ht="16.5" customHeight="1" x14ac:dyDescent="0.25">
      <c r="A80" s="8">
        <v>12</v>
      </c>
      <c r="B80" s="10">
        <v>8238</v>
      </c>
      <c r="C80" s="101" t="s">
        <v>1872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201">
        <f>ROUND(Q272*$F$13,0)</f>
        <v>92</v>
      </c>
      <c r="R80" s="201"/>
      <c r="S80" s="201"/>
      <c r="T80" s="1" t="s">
        <v>54</v>
      </c>
      <c r="U80" s="59"/>
      <c r="V80" s="5" t="s">
        <v>50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15" t="s">
        <v>59</v>
      </c>
      <c r="AJ80" s="197">
        <f>AJ78</f>
        <v>1</v>
      </c>
      <c r="AK80" s="203"/>
      <c r="AL80" s="6"/>
      <c r="AM80" s="6"/>
      <c r="AN80" s="6"/>
      <c r="AO80" s="6"/>
      <c r="AP80" s="6"/>
      <c r="AQ80" s="6"/>
      <c r="AR80" s="6"/>
      <c r="AS80" s="115"/>
      <c r="AT80" s="72"/>
      <c r="AU80" s="109"/>
      <c r="AV80" s="1"/>
      <c r="AW80" s="1"/>
      <c r="AX80" s="1"/>
      <c r="AY80" s="59"/>
      <c r="AZ80" s="69">
        <f>ROUND(ROUND(Q80*AJ80,0)*$AT$16,0)</f>
        <v>138</v>
      </c>
      <c r="BA80" s="41"/>
    </row>
    <row r="81" spans="1:53" ht="16.5" customHeight="1" x14ac:dyDescent="0.25">
      <c r="A81" s="8">
        <v>12</v>
      </c>
      <c r="B81" s="10">
        <v>8239</v>
      </c>
      <c r="C81" s="101" t="s">
        <v>1871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29"/>
      <c r="R81" s="130"/>
      <c r="S81" s="130"/>
      <c r="T81" s="1"/>
      <c r="U81" s="59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79" t="s">
        <v>61</v>
      </c>
      <c r="AM81" s="44"/>
      <c r="AN81" s="44"/>
      <c r="AO81" s="44"/>
      <c r="AP81" s="44"/>
      <c r="AQ81" s="44"/>
      <c r="AR81" s="44"/>
      <c r="AS81" s="44"/>
      <c r="AT81" s="60"/>
      <c r="AU81" s="59"/>
      <c r="AV81" s="1"/>
      <c r="AW81" s="1"/>
      <c r="AX81" s="1"/>
      <c r="AY81" s="59"/>
      <c r="AZ81" s="69">
        <f>ROUND(ROUND(Q80*AR82,0)*$AT$16,0)</f>
        <v>117</v>
      </c>
      <c r="BA81" s="41"/>
    </row>
    <row r="82" spans="1:53" ht="16.5" customHeight="1" x14ac:dyDescent="0.25">
      <c r="A82" s="8">
        <v>12</v>
      </c>
      <c r="B82" s="10">
        <v>8240</v>
      </c>
      <c r="C82" s="101" t="s">
        <v>1870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29"/>
      <c r="R82" s="130"/>
      <c r="S82" s="130"/>
      <c r="T82" s="1"/>
      <c r="U82" s="59"/>
      <c r="V82" s="5" t="s">
        <v>50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15" t="s">
        <v>59</v>
      </c>
      <c r="AJ82" s="197">
        <f>AJ80</f>
        <v>1</v>
      </c>
      <c r="AK82" s="198"/>
      <c r="AL82" s="58" t="s">
        <v>58</v>
      </c>
      <c r="AM82" s="6"/>
      <c r="AN82" s="6"/>
      <c r="AO82" s="6"/>
      <c r="AP82" s="6"/>
      <c r="AQ82" s="78" t="s">
        <v>1</v>
      </c>
      <c r="AR82" s="199">
        <f>AR78</f>
        <v>0.85</v>
      </c>
      <c r="AS82" s="199"/>
      <c r="AT82" s="127"/>
      <c r="AU82" s="128"/>
      <c r="AV82" s="1"/>
      <c r="AW82" s="1"/>
      <c r="AX82" s="1"/>
      <c r="AY82" s="59"/>
      <c r="AZ82" s="69">
        <f>ROUND(ROUND(ROUND(Q80*AJ82,0)*AR82,0)*$AT$16,0)</f>
        <v>117</v>
      </c>
      <c r="BA82" s="41"/>
    </row>
    <row r="83" spans="1:53" ht="17.2" customHeight="1" x14ac:dyDescent="0.25">
      <c r="A83" s="8">
        <v>12</v>
      </c>
      <c r="B83" s="10">
        <v>8241</v>
      </c>
      <c r="C83" s="101" t="s">
        <v>1869</v>
      </c>
      <c r="D83" s="110"/>
      <c r="E83" s="111"/>
      <c r="F83" s="111"/>
      <c r="G83" s="111"/>
      <c r="H83" s="112"/>
      <c r="I83" s="80"/>
      <c r="J83" s="1"/>
      <c r="K83" s="1"/>
      <c r="L83" s="130"/>
      <c r="M83" s="130"/>
      <c r="N83" s="130"/>
      <c r="O83" s="1"/>
      <c r="P83" s="1"/>
      <c r="Q83" s="1"/>
      <c r="R83" s="1"/>
      <c r="S83" s="1"/>
      <c r="T83" s="1"/>
      <c r="U83" s="59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13"/>
      <c r="AK83" s="114"/>
      <c r="AL83" s="44"/>
      <c r="AM83" s="44"/>
      <c r="AN83" s="44"/>
      <c r="AO83" s="44"/>
      <c r="AP83" s="44"/>
      <c r="AQ83" s="44"/>
      <c r="AR83" s="44"/>
      <c r="AS83" s="44"/>
      <c r="AT83" s="60"/>
      <c r="AU83" s="59"/>
      <c r="AV83" s="213" t="s">
        <v>750</v>
      </c>
      <c r="AW83" s="213"/>
      <c r="AX83" s="213"/>
      <c r="AY83" s="214"/>
      <c r="AZ83" s="69">
        <f>ROUND(ROUND(Q80*$AT$16,0)*AV86,0)</f>
        <v>110</v>
      </c>
      <c r="BA83" s="41"/>
    </row>
    <row r="84" spans="1:53" ht="16.5" customHeight="1" x14ac:dyDescent="0.25">
      <c r="A84" s="8">
        <v>12</v>
      </c>
      <c r="B84" s="10">
        <v>8242</v>
      </c>
      <c r="C84" s="101" t="s">
        <v>1868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242"/>
      <c r="R84" s="242"/>
      <c r="S84" s="242"/>
      <c r="T84" s="1"/>
      <c r="U84" s="59"/>
      <c r="V84" s="5" t="s">
        <v>50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15" t="s">
        <v>59</v>
      </c>
      <c r="AJ84" s="197">
        <f>AJ82</f>
        <v>1</v>
      </c>
      <c r="AK84" s="203"/>
      <c r="AL84" s="6"/>
      <c r="AM84" s="6"/>
      <c r="AN84" s="6"/>
      <c r="AO84" s="6"/>
      <c r="AP84" s="6"/>
      <c r="AQ84" s="6"/>
      <c r="AR84" s="6"/>
      <c r="AS84" s="115"/>
      <c r="AT84" s="72"/>
      <c r="AU84" s="109"/>
      <c r="AV84" s="216"/>
      <c r="AW84" s="216"/>
      <c r="AX84" s="216"/>
      <c r="AY84" s="217"/>
      <c r="AZ84" s="69">
        <f>ROUND(ROUND(ROUND(Q80*AJ84,0)*$AT$16,0)*AV86,0)</f>
        <v>110</v>
      </c>
      <c r="BA84" s="41"/>
    </row>
    <row r="85" spans="1:53" ht="16.5" customHeight="1" x14ac:dyDescent="0.25">
      <c r="A85" s="8">
        <v>12</v>
      </c>
      <c r="B85" s="10">
        <v>8243</v>
      </c>
      <c r="C85" s="101" t="s">
        <v>1867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29"/>
      <c r="R85" s="130"/>
      <c r="S85" s="130"/>
      <c r="T85" s="1"/>
      <c r="U85" s="59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79" t="s">
        <v>61</v>
      </c>
      <c r="AM85" s="44"/>
      <c r="AN85" s="44"/>
      <c r="AO85" s="44"/>
      <c r="AP85" s="44"/>
      <c r="AQ85" s="44"/>
      <c r="AR85" s="44"/>
      <c r="AS85" s="44"/>
      <c r="AT85" s="60"/>
      <c r="AU85" s="59"/>
      <c r="AV85" s="236" t="s">
        <v>190</v>
      </c>
      <c r="AW85" s="236"/>
      <c r="AX85" s="236"/>
      <c r="AY85" s="237"/>
      <c r="AZ85" s="69">
        <f>ROUND(ROUND(ROUND(Q80*AR86,0)*$AT$16,0)*AV86,0)</f>
        <v>94</v>
      </c>
      <c r="BA85" s="41"/>
    </row>
    <row r="86" spans="1:53" ht="16.5" customHeight="1" x14ac:dyDescent="0.25">
      <c r="A86" s="8">
        <v>12</v>
      </c>
      <c r="B86" s="10">
        <v>8244</v>
      </c>
      <c r="C86" s="101" t="s">
        <v>1866</v>
      </c>
      <c r="D86" s="96"/>
      <c r="E86" s="97"/>
      <c r="F86" s="97"/>
      <c r="G86" s="97"/>
      <c r="H86" s="98"/>
      <c r="I86" s="6"/>
      <c r="J86" s="6"/>
      <c r="K86" s="6"/>
      <c r="L86" s="6"/>
      <c r="M86" s="6"/>
      <c r="N86" s="6"/>
      <c r="O86" s="6"/>
      <c r="P86" s="6"/>
      <c r="Q86" s="86"/>
      <c r="R86" s="73"/>
      <c r="S86" s="73"/>
      <c r="T86" s="6"/>
      <c r="U86" s="21"/>
      <c r="V86" s="5" t="s">
        <v>50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15" t="s">
        <v>59</v>
      </c>
      <c r="AJ86" s="197">
        <f>AJ84</f>
        <v>1</v>
      </c>
      <c r="AK86" s="198"/>
      <c r="AL86" s="58" t="s">
        <v>58</v>
      </c>
      <c r="AM86" s="6"/>
      <c r="AN86" s="6"/>
      <c r="AO86" s="6"/>
      <c r="AP86" s="6"/>
      <c r="AQ86" s="78" t="s">
        <v>1</v>
      </c>
      <c r="AR86" s="199">
        <f>AR82</f>
        <v>0.85</v>
      </c>
      <c r="AS86" s="199"/>
      <c r="AT86" s="131"/>
      <c r="AU86" s="116"/>
      <c r="AV86" s="199">
        <f>AV78</f>
        <v>0.8</v>
      </c>
      <c r="AW86" s="199"/>
      <c r="AX86" s="199"/>
      <c r="AY86" s="200"/>
      <c r="AZ86" s="70">
        <f>ROUND(ROUND(ROUND(ROUND(Q80*AJ86,0)*AR86,0)*$AT$16,0)*AV86,0)</f>
        <v>94</v>
      </c>
      <c r="BA86" s="87"/>
    </row>
    <row r="87" spans="1:53" ht="17.2" customHeight="1" x14ac:dyDescent="0.3">
      <c r="A87" s="8">
        <v>12</v>
      </c>
      <c r="B87" s="10">
        <v>8245</v>
      </c>
      <c r="C87" s="101" t="s">
        <v>1865</v>
      </c>
      <c r="D87" s="212" t="s">
        <v>249</v>
      </c>
      <c r="E87" s="213"/>
      <c r="F87" s="213"/>
      <c r="G87" s="213"/>
      <c r="H87" s="214"/>
      <c r="I87" s="239" t="s">
        <v>755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13"/>
      <c r="AK87" s="114"/>
      <c r="AL87" s="44"/>
      <c r="AM87" s="44"/>
      <c r="AN87" s="44"/>
      <c r="AO87" s="44"/>
      <c r="AP87" s="44"/>
      <c r="AQ87" s="44"/>
      <c r="AR87" s="44"/>
      <c r="AS87" s="44"/>
      <c r="AT87" s="248" t="s">
        <v>4</v>
      </c>
      <c r="AU87" s="249"/>
      <c r="AV87" s="66"/>
      <c r="AW87" s="66"/>
      <c r="AX87" s="44"/>
      <c r="AY87" s="63"/>
      <c r="AZ87" s="69">
        <f>ROUND(Q88*$AT$96,0)</f>
        <v>149</v>
      </c>
      <c r="BA87" s="19" t="s">
        <v>145</v>
      </c>
    </row>
    <row r="88" spans="1:53" ht="16.5" customHeight="1" x14ac:dyDescent="0.25">
      <c r="A88" s="8">
        <v>12</v>
      </c>
      <c r="B88" s="10">
        <v>8246</v>
      </c>
      <c r="C88" s="101" t="s">
        <v>1864</v>
      </c>
      <c r="D88" s="215"/>
      <c r="E88" s="216"/>
      <c r="F88" s="216"/>
      <c r="G88" s="216"/>
      <c r="H88" s="217"/>
      <c r="I88" s="1"/>
      <c r="J88" s="1"/>
      <c r="K88" s="1"/>
      <c r="L88" s="1"/>
      <c r="M88" s="1"/>
      <c r="N88" s="1"/>
      <c r="O88" s="1"/>
      <c r="P88" s="1"/>
      <c r="Q88" s="201">
        <f>ROUND(Q280*$F$93,0)</f>
        <v>99</v>
      </c>
      <c r="R88" s="201"/>
      <c r="S88" s="201"/>
      <c r="T88" s="1" t="s">
        <v>54</v>
      </c>
      <c r="U88" s="59"/>
      <c r="V88" s="5" t="s">
        <v>50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15" t="s">
        <v>59</v>
      </c>
      <c r="AJ88" s="197">
        <f>AJ86</f>
        <v>1</v>
      </c>
      <c r="AK88" s="203"/>
      <c r="AL88" s="6"/>
      <c r="AM88" s="6"/>
      <c r="AN88" s="6"/>
      <c r="AO88" s="6"/>
      <c r="AP88" s="6"/>
      <c r="AQ88" s="6"/>
      <c r="AR88" s="6"/>
      <c r="AS88" s="115"/>
      <c r="AT88" s="244"/>
      <c r="AU88" s="245"/>
      <c r="AV88" s="1"/>
      <c r="AW88" s="1"/>
      <c r="AX88" s="1"/>
      <c r="AY88" s="59"/>
      <c r="AZ88" s="69">
        <f>ROUND(ROUND(Q88*AJ88,0)*$AT$96,0)</f>
        <v>149</v>
      </c>
      <c r="BA88" s="41"/>
    </row>
    <row r="89" spans="1:53" ht="16.5" customHeight="1" x14ac:dyDescent="0.25">
      <c r="A89" s="8">
        <v>12</v>
      </c>
      <c r="B89" s="10">
        <v>8247</v>
      </c>
      <c r="C89" s="101" t="s">
        <v>1863</v>
      </c>
      <c r="D89" s="215"/>
      <c r="E89" s="216"/>
      <c r="F89" s="216"/>
      <c r="G89" s="216"/>
      <c r="H89" s="217"/>
      <c r="I89" s="1"/>
      <c r="J89" s="1"/>
      <c r="K89" s="1"/>
      <c r="L89" s="1"/>
      <c r="M89" s="1"/>
      <c r="N89" s="1"/>
      <c r="O89" s="1"/>
      <c r="P89" s="1"/>
      <c r="Q89" s="129"/>
      <c r="R89" s="130"/>
      <c r="S89" s="130"/>
      <c r="T89" s="1"/>
      <c r="U89" s="59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79" t="s">
        <v>61</v>
      </c>
      <c r="AM89" s="44"/>
      <c r="AN89" s="44"/>
      <c r="AO89" s="44"/>
      <c r="AP89" s="44"/>
      <c r="AQ89" s="44"/>
      <c r="AR89" s="44"/>
      <c r="AS89" s="44"/>
      <c r="AT89" s="244"/>
      <c r="AU89" s="245"/>
      <c r="AV89" s="1"/>
      <c r="AW89" s="1"/>
      <c r="AX89" s="1"/>
      <c r="AY89" s="59"/>
      <c r="AZ89" s="69">
        <f>ROUND(ROUND(Q88*AR90,0)*$AT$96,0)</f>
        <v>126</v>
      </c>
      <c r="BA89" s="41"/>
    </row>
    <row r="90" spans="1:53" ht="16.5" customHeight="1" x14ac:dyDescent="0.25">
      <c r="A90" s="8">
        <v>12</v>
      </c>
      <c r="B90" s="10">
        <v>8248</v>
      </c>
      <c r="C90" s="101" t="s">
        <v>1862</v>
      </c>
      <c r="D90" s="215"/>
      <c r="E90" s="216"/>
      <c r="F90" s="216"/>
      <c r="G90" s="216"/>
      <c r="H90" s="217"/>
      <c r="I90" s="1"/>
      <c r="J90" s="1"/>
      <c r="K90" s="1"/>
      <c r="L90" s="1"/>
      <c r="M90" s="1"/>
      <c r="N90" s="1"/>
      <c r="O90" s="1"/>
      <c r="P90" s="1"/>
      <c r="Q90" s="129"/>
      <c r="R90" s="130"/>
      <c r="S90" s="130"/>
      <c r="T90" s="1"/>
      <c r="U90" s="59"/>
      <c r="V90" s="5" t="s">
        <v>50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115" t="s">
        <v>59</v>
      </c>
      <c r="AJ90" s="197">
        <f>AJ88</f>
        <v>1</v>
      </c>
      <c r="AK90" s="198"/>
      <c r="AL90" s="58" t="s">
        <v>58</v>
      </c>
      <c r="AM90" s="6"/>
      <c r="AN90" s="6"/>
      <c r="AO90" s="6"/>
      <c r="AP90" s="6"/>
      <c r="AQ90" s="78" t="s">
        <v>1</v>
      </c>
      <c r="AR90" s="199">
        <f>AR86</f>
        <v>0.85</v>
      </c>
      <c r="AS90" s="199"/>
      <c r="AT90" s="244"/>
      <c r="AU90" s="245"/>
      <c r="AV90" s="1"/>
      <c r="AW90" s="1"/>
      <c r="AX90" s="1"/>
      <c r="AY90" s="59"/>
      <c r="AZ90" s="69">
        <f>ROUND(ROUND(ROUND(Q88*AJ90,0)*AR90,0)*$AT$96,0)</f>
        <v>126</v>
      </c>
      <c r="BA90" s="41"/>
    </row>
    <row r="91" spans="1:53" ht="17.2" customHeight="1" x14ac:dyDescent="0.25">
      <c r="A91" s="8">
        <v>12</v>
      </c>
      <c r="B91" s="10">
        <v>8249</v>
      </c>
      <c r="C91" s="101" t="s">
        <v>1861</v>
      </c>
      <c r="D91" s="218" t="s">
        <v>193</v>
      </c>
      <c r="E91" s="219"/>
      <c r="F91" s="219"/>
      <c r="G91" s="219"/>
      <c r="H91" s="220"/>
      <c r="I91" s="80"/>
      <c r="J91" s="1"/>
      <c r="K91" s="1"/>
      <c r="L91" s="130"/>
      <c r="M91" s="130"/>
      <c r="N91" s="130"/>
      <c r="O91" s="1"/>
      <c r="P91" s="1"/>
      <c r="Q91" s="1"/>
      <c r="R91" s="1"/>
      <c r="S91" s="1"/>
      <c r="T91" s="1"/>
      <c r="U91" s="59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3"/>
      <c r="AK91" s="114"/>
      <c r="AL91" s="44"/>
      <c r="AM91" s="44"/>
      <c r="AN91" s="44"/>
      <c r="AO91" s="44"/>
      <c r="AP91" s="44"/>
      <c r="AQ91" s="44"/>
      <c r="AR91" s="44"/>
      <c r="AS91" s="44"/>
      <c r="AT91" s="244"/>
      <c r="AU91" s="245"/>
      <c r="AV91" s="213" t="s">
        <v>750</v>
      </c>
      <c r="AW91" s="213"/>
      <c r="AX91" s="213"/>
      <c r="AY91" s="214"/>
      <c r="AZ91" s="69">
        <f>ROUND(ROUND(Q88*$AT$96,0)*AV94,0)</f>
        <v>119</v>
      </c>
      <c r="BA91" s="41"/>
    </row>
    <row r="92" spans="1:53" ht="16.5" customHeight="1" x14ac:dyDescent="0.25">
      <c r="A92" s="8">
        <v>12</v>
      </c>
      <c r="B92" s="10">
        <v>8250</v>
      </c>
      <c r="C92" s="101" t="s">
        <v>1860</v>
      </c>
      <c r="D92" s="218"/>
      <c r="E92" s="219"/>
      <c r="F92" s="219"/>
      <c r="G92" s="219"/>
      <c r="H92" s="220"/>
      <c r="I92" s="1"/>
      <c r="J92" s="1"/>
      <c r="K92" s="1"/>
      <c r="L92" s="1"/>
      <c r="M92" s="1"/>
      <c r="N92" s="1"/>
      <c r="O92" s="1"/>
      <c r="P92" s="1"/>
      <c r="Q92" s="242"/>
      <c r="R92" s="242"/>
      <c r="S92" s="242"/>
      <c r="T92" s="1"/>
      <c r="U92" s="59"/>
      <c r="V92" s="5" t="s">
        <v>50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115" t="s">
        <v>59</v>
      </c>
      <c r="AJ92" s="197">
        <f>AJ90</f>
        <v>1</v>
      </c>
      <c r="AK92" s="203"/>
      <c r="AL92" s="6"/>
      <c r="AM92" s="6"/>
      <c r="AN92" s="6"/>
      <c r="AO92" s="6"/>
      <c r="AP92" s="6"/>
      <c r="AQ92" s="6"/>
      <c r="AR92" s="6"/>
      <c r="AS92" s="115"/>
      <c r="AT92" s="244"/>
      <c r="AU92" s="245"/>
      <c r="AV92" s="216"/>
      <c r="AW92" s="216"/>
      <c r="AX92" s="216"/>
      <c r="AY92" s="217"/>
      <c r="AZ92" s="69">
        <f>ROUND(ROUND(ROUND(Q88*AJ92,0)*$AT$96,0)*AV94,0)</f>
        <v>119</v>
      </c>
      <c r="BA92" s="41"/>
    </row>
    <row r="93" spans="1:53" ht="16.5" customHeight="1" x14ac:dyDescent="0.25">
      <c r="A93" s="8">
        <v>12</v>
      </c>
      <c r="B93" s="10">
        <v>8251</v>
      </c>
      <c r="C93" s="101" t="s">
        <v>1859</v>
      </c>
      <c r="D93" s="110"/>
      <c r="E93" s="111" t="s">
        <v>190</v>
      </c>
      <c r="F93" s="227">
        <f>F13</f>
        <v>1.1499999999999999</v>
      </c>
      <c r="G93" s="227"/>
      <c r="H93" s="228"/>
      <c r="I93" s="1"/>
      <c r="J93" s="1"/>
      <c r="K93" s="1"/>
      <c r="L93" s="1"/>
      <c r="M93" s="1"/>
      <c r="N93" s="1"/>
      <c r="O93" s="1"/>
      <c r="P93" s="1"/>
      <c r="Q93" s="129"/>
      <c r="R93" s="130"/>
      <c r="S93" s="130"/>
      <c r="T93" s="1"/>
      <c r="U93" s="59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79" t="s">
        <v>61</v>
      </c>
      <c r="AM93" s="44"/>
      <c r="AN93" s="44"/>
      <c r="AO93" s="44"/>
      <c r="AP93" s="44"/>
      <c r="AQ93" s="44"/>
      <c r="AR93" s="44"/>
      <c r="AS93" s="44"/>
      <c r="AT93" s="244"/>
      <c r="AU93" s="245"/>
      <c r="AV93" s="236" t="s">
        <v>190</v>
      </c>
      <c r="AW93" s="236"/>
      <c r="AX93" s="236"/>
      <c r="AY93" s="237"/>
      <c r="AZ93" s="69">
        <f>ROUND(ROUND(ROUND(Q88*AR94,0)*$AT$96,0)*AV94,0)</f>
        <v>101</v>
      </c>
      <c r="BA93" s="41"/>
    </row>
    <row r="94" spans="1:53" ht="16.5" customHeight="1" x14ac:dyDescent="0.25">
      <c r="A94" s="8">
        <v>12</v>
      </c>
      <c r="B94" s="10">
        <v>8252</v>
      </c>
      <c r="C94" s="101" t="s">
        <v>1858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29"/>
      <c r="R94" s="130"/>
      <c r="S94" s="130"/>
      <c r="T94" s="1"/>
      <c r="U94" s="59"/>
      <c r="V94" s="5" t="s">
        <v>50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115" t="s">
        <v>59</v>
      </c>
      <c r="AJ94" s="197">
        <f>AJ92</f>
        <v>1</v>
      </c>
      <c r="AK94" s="198"/>
      <c r="AL94" s="58" t="s">
        <v>58</v>
      </c>
      <c r="AM94" s="6"/>
      <c r="AN94" s="6"/>
      <c r="AO94" s="6"/>
      <c r="AP94" s="6"/>
      <c r="AQ94" s="78" t="s">
        <v>1</v>
      </c>
      <c r="AR94" s="199">
        <f>AR90</f>
        <v>0.85</v>
      </c>
      <c r="AS94" s="199"/>
      <c r="AT94" s="244"/>
      <c r="AU94" s="245"/>
      <c r="AV94" s="199">
        <f>AV86</f>
        <v>0.8</v>
      </c>
      <c r="AW94" s="199"/>
      <c r="AX94" s="199"/>
      <c r="AY94" s="200"/>
      <c r="AZ94" s="69">
        <f>ROUND(ROUND(ROUND(ROUND(Q88*AJ94,0)*AR94,0)*$AT$96,0)*AV94,0)</f>
        <v>101</v>
      </c>
      <c r="BA94" s="41"/>
    </row>
    <row r="95" spans="1:53" ht="17.2" customHeight="1" x14ac:dyDescent="0.25">
      <c r="A95" s="8">
        <v>12</v>
      </c>
      <c r="B95" s="10">
        <v>8253</v>
      </c>
      <c r="C95" s="101" t="s">
        <v>1857</v>
      </c>
      <c r="D95" s="110"/>
      <c r="E95" s="111"/>
      <c r="F95" s="111"/>
      <c r="G95" s="111"/>
      <c r="H95" s="112"/>
      <c r="I95" s="239" t="s">
        <v>745</v>
      </c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13"/>
      <c r="AK95" s="114"/>
      <c r="AL95" s="44"/>
      <c r="AM95" s="44"/>
      <c r="AN95" s="44"/>
      <c r="AO95" s="44"/>
      <c r="AP95" s="44"/>
      <c r="AQ95" s="44"/>
      <c r="AR95" s="44"/>
      <c r="AS95" s="44"/>
      <c r="AT95" s="244" t="s">
        <v>190</v>
      </c>
      <c r="AU95" s="245"/>
      <c r="AV95" s="66"/>
      <c r="AW95" s="66"/>
      <c r="AX95" s="44"/>
      <c r="AY95" s="63"/>
      <c r="AZ95" s="69">
        <f>ROUND(Q96*$AT$96,0)</f>
        <v>138</v>
      </c>
      <c r="BA95" s="41"/>
    </row>
    <row r="96" spans="1:53" ht="16.5" customHeight="1" x14ac:dyDescent="0.25">
      <c r="A96" s="8">
        <v>12</v>
      </c>
      <c r="B96" s="10">
        <v>8254</v>
      </c>
      <c r="C96" s="101" t="s">
        <v>1856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201">
        <f>ROUND(Q288*$F$93,0)</f>
        <v>92</v>
      </c>
      <c r="R96" s="201"/>
      <c r="S96" s="201"/>
      <c r="T96" s="1" t="s">
        <v>54</v>
      </c>
      <c r="U96" s="59"/>
      <c r="V96" s="5" t="s">
        <v>50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15" t="s">
        <v>59</v>
      </c>
      <c r="AJ96" s="197">
        <f>AJ94</f>
        <v>1</v>
      </c>
      <c r="AK96" s="203"/>
      <c r="AL96" s="6"/>
      <c r="AM96" s="6"/>
      <c r="AN96" s="6"/>
      <c r="AO96" s="6"/>
      <c r="AP96" s="6"/>
      <c r="AQ96" s="6"/>
      <c r="AR96" s="6"/>
      <c r="AS96" s="115"/>
      <c r="AT96" s="246">
        <f>AT16</f>
        <v>1.5</v>
      </c>
      <c r="AU96" s="247"/>
      <c r="AV96" s="1"/>
      <c r="AW96" s="1"/>
      <c r="AX96" s="1"/>
      <c r="AY96" s="59"/>
      <c r="AZ96" s="69">
        <f>ROUND(ROUND(Q96*AJ96,0)*$AT$96,0)</f>
        <v>138</v>
      </c>
      <c r="BA96" s="41"/>
    </row>
    <row r="97" spans="1:53" ht="16.5" customHeight="1" x14ac:dyDescent="0.25">
      <c r="A97" s="8">
        <v>12</v>
      </c>
      <c r="B97" s="10">
        <v>8255</v>
      </c>
      <c r="C97" s="101" t="s">
        <v>1855</v>
      </c>
      <c r="D97" s="90"/>
      <c r="E97" s="91"/>
      <c r="F97" s="91"/>
      <c r="G97" s="91"/>
      <c r="H97" s="92"/>
      <c r="I97" s="1"/>
      <c r="J97" s="1"/>
      <c r="K97" s="1"/>
      <c r="L97" s="1"/>
      <c r="M97" s="1"/>
      <c r="N97" s="1"/>
      <c r="O97" s="1"/>
      <c r="P97" s="1"/>
      <c r="Q97" s="129"/>
      <c r="R97" s="130"/>
      <c r="S97" s="130"/>
      <c r="T97" s="1"/>
      <c r="U97" s="59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79" t="s">
        <v>61</v>
      </c>
      <c r="AM97" s="44"/>
      <c r="AN97" s="44"/>
      <c r="AO97" s="44"/>
      <c r="AP97" s="44"/>
      <c r="AQ97" s="44"/>
      <c r="AR97" s="44"/>
      <c r="AS97" s="44"/>
      <c r="AT97" s="60"/>
      <c r="AU97" s="59"/>
      <c r="AV97" s="1"/>
      <c r="AW97" s="1"/>
      <c r="AX97" s="1"/>
      <c r="AY97" s="59"/>
      <c r="AZ97" s="69">
        <f>ROUND(ROUND(Q96*AR98,0)*$AT$96,0)</f>
        <v>117</v>
      </c>
      <c r="BA97" s="41"/>
    </row>
    <row r="98" spans="1:53" ht="16.5" customHeight="1" x14ac:dyDescent="0.25">
      <c r="A98" s="8">
        <v>12</v>
      </c>
      <c r="B98" s="10">
        <v>8256</v>
      </c>
      <c r="C98" s="101" t="s">
        <v>1854</v>
      </c>
      <c r="D98" s="90"/>
      <c r="E98" s="91"/>
      <c r="F98" s="91"/>
      <c r="G98" s="91"/>
      <c r="H98" s="92"/>
      <c r="I98" s="1"/>
      <c r="J98" s="1"/>
      <c r="K98" s="1"/>
      <c r="L98" s="1"/>
      <c r="M98" s="1"/>
      <c r="N98" s="1"/>
      <c r="O98" s="1"/>
      <c r="P98" s="1"/>
      <c r="Q98" s="129"/>
      <c r="R98" s="130"/>
      <c r="S98" s="130"/>
      <c r="T98" s="1"/>
      <c r="U98" s="59"/>
      <c r="V98" s="5" t="s">
        <v>50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15" t="s">
        <v>59</v>
      </c>
      <c r="AJ98" s="197">
        <f>AJ96</f>
        <v>1</v>
      </c>
      <c r="AK98" s="198"/>
      <c r="AL98" s="58" t="s">
        <v>58</v>
      </c>
      <c r="AM98" s="6"/>
      <c r="AN98" s="6"/>
      <c r="AO98" s="6"/>
      <c r="AP98" s="6"/>
      <c r="AQ98" s="78" t="s">
        <v>1</v>
      </c>
      <c r="AR98" s="199">
        <f>AR94</f>
        <v>0.85</v>
      </c>
      <c r="AS98" s="199"/>
      <c r="AT98" s="127"/>
      <c r="AU98" s="128"/>
      <c r="AV98" s="1"/>
      <c r="AW98" s="1"/>
      <c r="AX98" s="1"/>
      <c r="AY98" s="59"/>
      <c r="AZ98" s="69">
        <f>ROUND(ROUND(ROUND(Q96*AJ98,0)*AR98,0)*$AT$96,0)</f>
        <v>117</v>
      </c>
      <c r="BA98" s="41"/>
    </row>
    <row r="99" spans="1:53" ht="17.2" customHeight="1" x14ac:dyDescent="0.25">
      <c r="A99" s="8">
        <v>12</v>
      </c>
      <c r="B99" s="10">
        <v>8257</v>
      </c>
      <c r="C99" s="101" t="s">
        <v>1853</v>
      </c>
      <c r="D99" s="110"/>
      <c r="E99" s="111"/>
      <c r="F99" s="111"/>
      <c r="G99" s="111"/>
      <c r="H99" s="112"/>
      <c r="I99" s="80"/>
      <c r="J99" s="1"/>
      <c r="K99" s="1"/>
      <c r="L99" s="130"/>
      <c r="M99" s="130"/>
      <c r="N99" s="130"/>
      <c r="O99" s="1"/>
      <c r="P99" s="1"/>
      <c r="Q99" s="1"/>
      <c r="R99" s="1"/>
      <c r="S99" s="1"/>
      <c r="T99" s="1"/>
      <c r="U99" s="59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13"/>
      <c r="AK99" s="114"/>
      <c r="AL99" s="44"/>
      <c r="AM99" s="44"/>
      <c r="AN99" s="44"/>
      <c r="AO99" s="44"/>
      <c r="AP99" s="44"/>
      <c r="AQ99" s="44"/>
      <c r="AR99" s="44"/>
      <c r="AS99" s="44"/>
      <c r="AT99" s="60"/>
      <c r="AU99" s="59"/>
      <c r="AV99" s="213" t="s">
        <v>750</v>
      </c>
      <c r="AW99" s="213"/>
      <c r="AX99" s="213"/>
      <c r="AY99" s="214"/>
      <c r="AZ99" s="69">
        <f>ROUND(ROUND(Q96*$AT$96,0)*AV102,0)</f>
        <v>110</v>
      </c>
      <c r="BA99" s="41"/>
    </row>
    <row r="100" spans="1:53" ht="16.5" customHeight="1" x14ac:dyDescent="0.25">
      <c r="A100" s="8">
        <v>12</v>
      </c>
      <c r="B100" s="10">
        <v>8258</v>
      </c>
      <c r="C100" s="101" t="s">
        <v>1852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242"/>
      <c r="R100" s="242"/>
      <c r="S100" s="242"/>
      <c r="T100" s="1"/>
      <c r="U100" s="59"/>
      <c r="V100" s="5" t="s">
        <v>50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15" t="s">
        <v>59</v>
      </c>
      <c r="AJ100" s="197">
        <f>AJ98</f>
        <v>1</v>
      </c>
      <c r="AK100" s="203"/>
      <c r="AL100" s="6"/>
      <c r="AM100" s="6"/>
      <c r="AN100" s="6"/>
      <c r="AO100" s="6"/>
      <c r="AP100" s="6"/>
      <c r="AQ100" s="6"/>
      <c r="AR100" s="6"/>
      <c r="AS100" s="115"/>
      <c r="AT100" s="72"/>
      <c r="AU100" s="109"/>
      <c r="AV100" s="216"/>
      <c r="AW100" s="216"/>
      <c r="AX100" s="216"/>
      <c r="AY100" s="217"/>
      <c r="AZ100" s="69">
        <f>ROUND(ROUND(ROUND(Q96*AJ100,0)*$AT$96,0)*AV102,0)</f>
        <v>110</v>
      </c>
      <c r="BA100" s="41"/>
    </row>
    <row r="101" spans="1:53" ht="16.5" customHeight="1" x14ac:dyDescent="0.25">
      <c r="A101" s="8">
        <v>12</v>
      </c>
      <c r="B101" s="10">
        <v>8259</v>
      </c>
      <c r="C101" s="101" t="s">
        <v>1851</v>
      </c>
      <c r="D101" s="90"/>
      <c r="E101" s="91"/>
      <c r="F101" s="91"/>
      <c r="G101" s="91"/>
      <c r="H101" s="92"/>
      <c r="I101" s="1"/>
      <c r="J101" s="1"/>
      <c r="K101" s="1"/>
      <c r="L101" s="1"/>
      <c r="M101" s="1"/>
      <c r="N101" s="1"/>
      <c r="O101" s="1"/>
      <c r="P101" s="1"/>
      <c r="Q101" s="129"/>
      <c r="R101" s="130"/>
      <c r="S101" s="130"/>
      <c r="T101" s="1"/>
      <c r="U101" s="59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79" t="s">
        <v>61</v>
      </c>
      <c r="AM101" s="44"/>
      <c r="AN101" s="44"/>
      <c r="AO101" s="44"/>
      <c r="AP101" s="44"/>
      <c r="AQ101" s="44"/>
      <c r="AR101" s="44"/>
      <c r="AS101" s="44"/>
      <c r="AT101" s="60"/>
      <c r="AU101" s="59"/>
      <c r="AV101" s="236" t="s">
        <v>190</v>
      </c>
      <c r="AW101" s="236"/>
      <c r="AX101" s="236"/>
      <c r="AY101" s="237"/>
      <c r="AZ101" s="69">
        <f>ROUND(ROUND(ROUND(Q96*AR102,0)*$AT$96,0)*AV102,0)</f>
        <v>94</v>
      </c>
      <c r="BA101" s="41"/>
    </row>
    <row r="102" spans="1:53" ht="16.5" customHeight="1" x14ac:dyDescent="0.25">
      <c r="A102" s="8">
        <v>12</v>
      </c>
      <c r="B102" s="10">
        <v>8260</v>
      </c>
      <c r="C102" s="101" t="s">
        <v>1850</v>
      </c>
      <c r="D102" s="93"/>
      <c r="E102" s="94"/>
      <c r="F102" s="94"/>
      <c r="G102" s="94"/>
      <c r="H102" s="95"/>
      <c r="I102" s="6"/>
      <c r="J102" s="6"/>
      <c r="K102" s="6"/>
      <c r="L102" s="6"/>
      <c r="M102" s="6"/>
      <c r="N102" s="6"/>
      <c r="O102" s="6"/>
      <c r="P102" s="6"/>
      <c r="Q102" s="86"/>
      <c r="R102" s="73"/>
      <c r="S102" s="73"/>
      <c r="T102" s="6"/>
      <c r="U102" s="21"/>
      <c r="V102" s="5" t="s">
        <v>50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15" t="s">
        <v>59</v>
      </c>
      <c r="AJ102" s="197">
        <f>AJ100</f>
        <v>1</v>
      </c>
      <c r="AK102" s="198"/>
      <c r="AL102" s="58" t="s">
        <v>58</v>
      </c>
      <c r="AM102" s="6"/>
      <c r="AN102" s="6"/>
      <c r="AO102" s="6"/>
      <c r="AP102" s="6"/>
      <c r="AQ102" s="78" t="s">
        <v>1</v>
      </c>
      <c r="AR102" s="199">
        <f>AR98</f>
        <v>0.85</v>
      </c>
      <c r="AS102" s="199"/>
      <c r="AT102" s="131"/>
      <c r="AU102" s="116"/>
      <c r="AV102" s="199">
        <f>AV94</f>
        <v>0.8</v>
      </c>
      <c r="AW102" s="199"/>
      <c r="AX102" s="199"/>
      <c r="AY102" s="200"/>
      <c r="AZ102" s="70">
        <f>ROUND(ROUND(ROUND(ROUND(Q96*AJ102,0)*AR102,0)*$AT$96,0)*AV102,0)</f>
        <v>94</v>
      </c>
      <c r="BA102" s="87"/>
    </row>
    <row r="103" spans="1:53" ht="17.2" customHeight="1" x14ac:dyDescent="0.3">
      <c r="A103" s="8">
        <v>12</v>
      </c>
      <c r="B103" s="10">
        <v>8261</v>
      </c>
      <c r="C103" s="101" t="s">
        <v>1849</v>
      </c>
      <c r="D103" s="215" t="s">
        <v>198</v>
      </c>
      <c r="E103" s="216"/>
      <c r="F103" s="216"/>
      <c r="G103" s="216"/>
      <c r="H103" s="217"/>
      <c r="I103" s="239" t="s">
        <v>248</v>
      </c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1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45"/>
      <c r="AL103" s="44"/>
      <c r="AM103" s="44"/>
      <c r="AN103" s="44"/>
      <c r="AO103" s="44"/>
      <c r="AP103" s="44"/>
      <c r="AQ103" s="44"/>
      <c r="AR103" s="44"/>
      <c r="AS103" s="44"/>
      <c r="AT103" s="248" t="s">
        <v>4</v>
      </c>
      <c r="AU103" s="249"/>
      <c r="AV103" s="66"/>
      <c r="AW103" s="66"/>
      <c r="AX103" s="44"/>
      <c r="AY103" s="63"/>
      <c r="AZ103" s="69">
        <f>ROUND(Q104*$AT$112,0)</f>
        <v>300</v>
      </c>
      <c r="BA103" s="19" t="s">
        <v>145</v>
      </c>
    </row>
    <row r="104" spans="1:53" ht="16.5" customHeight="1" x14ac:dyDescent="0.25">
      <c r="A104" s="8">
        <v>12</v>
      </c>
      <c r="B104" s="10">
        <v>8262</v>
      </c>
      <c r="C104" s="101" t="s">
        <v>1848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201">
        <f>ROUND(Q200*$F$109,0)</f>
        <v>200</v>
      </c>
      <c r="R104" s="201"/>
      <c r="S104" s="201"/>
      <c r="T104" s="1" t="s">
        <v>54</v>
      </c>
      <c r="U104" s="59"/>
      <c r="V104" s="5" t="s">
        <v>50</v>
      </c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15" t="s">
        <v>59</v>
      </c>
      <c r="AJ104" s="197">
        <f>'2重度訪問'!AN104</f>
        <v>1</v>
      </c>
      <c r="AK104" s="203"/>
      <c r="AL104" s="1"/>
      <c r="AM104" s="1"/>
      <c r="AN104" s="1"/>
      <c r="AO104" s="1"/>
      <c r="AP104" s="1"/>
      <c r="AQ104" s="1"/>
      <c r="AR104" s="1"/>
      <c r="AS104" s="1"/>
      <c r="AT104" s="244"/>
      <c r="AU104" s="245"/>
      <c r="AV104" s="1"/>
      <c r="AW104" s="1"/>
      <c r="AX104" s="1"/>
      <c r="AY104" s="59"/>
      <c r="AZ104" s="69">
        <f>ROUND(ROUND(Q104*AJ104,0)*$AT$112,0)</f>
        <v>300</v>
      </c>
      <c r="BA104" s="41"/>
    </row>
    <row r="105" spans="1:53" ht="16.5" customHeight="1" x14ac:dyDescent="0.25">
      <c r="A105" s="2">
        <v>12</v>
      </c>
      <c r="B105" s="2">
        <v>8263</v>
      </c>
      <c r="C105" s="104" t="s">
        <v>1847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29"/>
      <c r="R105" s="130"/>
      <c r="S105" s="130"/>
      <c r="T105" s="1"/>
      <c r="U105" s="59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79" t="s">
        <v>61</v>
      </c>
      <c r="AM105" s="44"/>
      <c r="AN105" s="44"/>
      <c r="AO105" s="44"/>
      <c r="AP105" s="44"/>
      <c r="AQ105" s="44"/>
      <c r="AR105" s="44"/>
      <c r="AS105" s="44"/>
      <c r="AT105" s="244"/>
      <c r="AU105" s="245"/>
      <c r="AV105" s="1"/>
      <c r="AW105" s="1"/>
      <c r="AX105" s="1"/>
      <c r="AY105" s="59"/>
      <c r="AZ105" s="69">
        <f>ROUND(ROUND(Q104*AR106,0)*$AT$112,0)</f>
        <v>255</v>
      </c>
      <c r="BA105" s="41"/>
    </row>
    <row r="106" spans="1:53" ht="16.5" customHeight="1" x14ac:dyDescent="0.25">
      <c r="A106" s="2">
        <v>12</v>
      </c>
      <c r="B106" s="2">
        <v>8264</v>
      </c>
      <c r="C106" s="105" t="s">
        <v>1846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29"/>
      <c r="R106" s="130"/>
      <c r="S106" s="130"/>
      <c r="T106" s="1"/>
      <c r="U106" s="59"/>
      <c r="V106" s="5" t="s">
        <v>50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15" t="s">
        <v>59</v>
      </c>
      <c r="AJ106" s="197">
        <f>AJ104</f>
        <v>1</v>
      </c>
      <c r="AK106" s="198"/>
      <c r="AL106" s="58" t="s">
        <v>58</v>
      </c>
      <c r="AM106" s="6"/>
      <c r="AN106" s="6"/>
      <c r="AO106" s="6"/>
      <c r="AP106" s="6"/>
      <c r="AQ106" s="78" t="s">
        <v>1</v>
      </c>
      <c r="AR106" s="199">
        <f>'2重度訪問'!AV106</f>
        <v>0.85</v>
      </c>
      <c r="AS106" s="199"/>
      <c r="AT106" s="244"/>
      <c r="AU106" s="245"/>
      <c r="AV106" s="1"/>
      <c r="AW106" s="1"/>
      <c r="AX106" s="1"/>
      <c r="AY106" s="59"/>
      <c r="AZ106" s="69">
        <f>ROUND(ROUND(ROUND(Q104*AJ106,0)*AR106,0)*$AT$112,0)</f>
        <v>255</v>
      </c>
      <c r="BA106" s="41"/>
    </row>
    <row r="107" spans="1:53" ht="17.2" customHeight="1" x14ac:dyDescent="0.3">
      <c r="A107" s="8">
        <v>12</v>
      </c>
      <c r="B107" s="10">
        <v>8265</v>
      </c>
      <c r="C107" s="101" t="s">
        <v>1845</v>
      </c>
      <c r="D107" s="218" t="s">
        <v>193</v>
      </c>
      <c r="E107" s="219"/>
      <c r="F107" s="219"/>
      <c r="G107" s="219"/>
      <c r="H107" s="220"/>
      <c r="I107" s="1"/>
      <c r="J107" s="1"/>
      <c r="K107" s="1"/>
      <c r="L107" s="130"/>
      <c r="M107" s="130"/>
      <c r="N107" s="130"/>
      <c r="O107" s="1"/>
      <c r="P107" s="1"/>
      <c r="Q107" s="1"/>
      <c r="R107" s="1"/>
      <c r="S107" s="1"/>
      <c r="T107" s="1"/>
      <c r="U107" s="59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45"/>
      <c r="AL107" s="44"/>
      <c r="AM107" s="44"/>
      <c r="AN107" s="44"/>
      <c r="AO107" s="44"/>
      <c r="AP107" s="44"/>
      <c r="AQ107" s="44"/>
      <c r="AR107" s="44"/>
      <c r="AS107" s="44"/>
      <c r="AT107" s="244"/>
      <c r="AU107" s="245"/>
      <c r="AV107" s="213" t="s">
        <v>750</v>
      </c>
      <c r="AW107" s="213"/>
      <c r="AX107" s="213"/>
      <c r="AY107" s="214"/>
      <c r="AZ107" s="69">
        <f>ROUND(ROUND(Q104*$AT$112,0)*AV110,0)</f>
        <v>240</v>
      </c>
      <c r="BA107" s="12"/>
    </row>
    <row r="108" spans="1:53" ht="16.5" customHeight="1" x14ac:dyDescent="0.25">
      <c r="A108" s="8">
        <v>12</v>
      </c>
      <c r="B108" s="10">
        <v>8266</v>
      </c>
      <c r="C108" s="101" t="s">
        <v>1844</v>
      </c>
      <c r="D108" s="218"/>
      <c r="E108" s="219"/>
      <c r="F108" s="219"/>
      <c r="G108" s="219"/>
      <c r="H108" s="220"/>
      <c r="I108" s="1"/>
      <c r="J108" s="1"/>
      <c r="K108" s="1"/>
      <c r="L108" s="1"/>
      <c r="M108" s="1"/>
      <c r="N108" s="1"/>
      <c r="O108" s="1"/>
      <c r="P108" s="1"/>
      <c r="Q108" s="242"/>
      <c r="R108" s="242"/>
      <c r="S108" s="242"/>
      <c r="T108" s="1"/>
      <c r="U108" s="59"/>
      <c r="V108" s="5" t="s">
        <v>50</v>
      </c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15" t="s">
        <v>59</v>
      </c>
      <c r="AJ108" s="197">
        <f>AJ106</f>
        <v>1</v>
      </c>
      <c r="AK108" s="203"/>
      <c r="AL108" s="1"/>
      <c r="AM108" s="1"/>
      <c r="AN108" s="1"/>
      <c r="AO108" s="1"/>
      <c r="AP108" s="1"/>
      <c r="AQ108" s="1"/>
      <c r="AR108" s="1"/>
      <c r="AS108" s="1"/>
      <c r="AT108" s="244"/>
      <c r="AU108" s="245"/>
      <c r="AV108" s="216"/>
      <c r="AW108" s="216"/>
      <c r="AX108" s="216"/>
      <c r="AY108" s="217"/>
      <c r="AZ108" s="69">
        <f>ROUND(ROUND(ROUND(Q104*AJ108,0)*$AT$112,0)*AV110,0)</f>
        <v>240</v>
      </c>
      <c r="BA108" s="41"/>
    </row>
    <row r="109" spans="1:53" ht="16.5" customHeight="1" x14ac:dyDescent="0.25">
      <c r="A109" s="2">
        <v>12</v>
      </c>
      <c r="B109" s="2">
        <v>8267</v>
      </c>
      <c r="C109" s="104" t="s">
        <v>1843</v>
      </c>
      <c r="D109" s="110"/>
      <c r="E109" s="111" t="s">
        <v>190</v>
      </c>
      <c r="F109" s="221">
        <f>'2重度訪問 (入院入所中)'!F109</f>
        <v>1.085</v>
      </c>
      <c r="G109" s="221"/>
      <c r="H109" s="222"/>
      <c r="I109" s="1"/>
      <c r="J109" s="1"/>
      <c r="K109" s="1"/>
      <c r="L109" s="1"/>
      <c r="M109" s="1"/>
      <c r="N109" s="1"/>
      <c r="O109" s="1"/>
      <c r="P109" s="1"/>
      <c r="Q109" s="129"/>
      <c r="R109" s="130"/>
      <c r="S109" s="130"/>
      <c r="T109" s="1"/>
      <c r="U109" s="59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79" t="s">
        <v>61</v>
      </c>
      <c r="AM109" s="44"/>
      <c r="AN109" s="44"/>
      <c r="AO109" s="44"/>
      <c r="AP109" s="44"/>
      <c r="AQ109" s="44"/>
      <c r="AR109" s="44"/>
      <c r="AS109" s="44"/>
      <c r="AT109" s="244"/>
      <c r="AU109" s="245"/>
      <c r="AV109" s="236" t="s">
        <v>190</v>
      </c>
      <c r="AW109" s="236"/>
      <c r="AX109" s="236"/>
      <c r="AY109" s="237"/>
      <c r="AZ109" s="69">
        <f>ROUND(ROUND(ROUND(Q104*AR110,0)*$AT$112,0)*AV110,0)</f>
        <v>204</v>
      </c>
      <c r="BA109" s="41"/>
    </row>
    <row r="110" spans="1:53" ht="16.5" customHeight="1" x14ac:dyDescent="0.25">
      <c r="A110" s="2">
        <v>12</v>
      </c>
      <c r="B110" s="2">
        <v>8268</v>
      </c>
      <c r="C110" s="105" t="s">
        <v>1842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29"/>
      <c r="R110" s="130"/>
      <c r="S110" s="130"/>
      <c r="T110" s="1"/>
      <c r="U110" s="59"/>
      <c r="V110" s="5" t="s">
        <v>50</v>
      </c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15" t="s">
        <v>59</v>
      </c>
      <c r="AJ110" s="197">
        <f>AJ108</f>
        <v>1</v>
      </c>
      <c r="AK110" s="198"/>
      <c r="AL110" s="58" t="s">
        <v>58</v>
      </c>
      <c r="AM110" s="6"/>
      <c r="AN110" s="6"/>
      <c r="AO110" s="6"/>
      <c r="AP110" s="6"/>
      <c r="AQ110" s="78" t="s">
        <v>1</v>
      </c>
      <c r="AR110" s="199">
        <f>AR106</f>
        <v>0.85</v>
      </c>
      <c r="AS110" s="199"/>
      <c r="AT110" s="244"/>
      <c r="AU110" s="245"/>
      <c r="AV110" s="199">
        <f>AV102</f>
        <v>0.8</v>
      </c>
      <c r="AW110" s="199"/>
      <c r="AX110" s="199"/>
      <c r="AY110" s="200"/>
      <c r="AZ110" s="69">
        <f>ROUND(ROUND(ROUND(ROUND(Q104*AJ110,0)*AR110,0)*$AT$112,0)*AV110,0)</f>
        <v>204</v>
      </c>
      <c r="BA110" s="41"/>
    </row>
    <row r="111" spans="1:53" ht="16.5" customHeight="1" x14ac:dyDescent="0.25">
      <c r="A111" s="8">
        <v>12</v>
      </c>
      <c r="B111" s="10">
        <v>8269</v>
      </c>
      <c r="C111" s="101" t="s">
        <v>1841</v>
      </c>
      <c r="D111" s="68"/>
      <c r="E111" s="130"/>
      <c r="F111" s="130"/>
      <c r="G111" s="130"/>
      <c r="H111" s="67"/>
      <c r="I111" s="239" t="s">
        <v>243</v>
      </c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1"/>
      <c r="V111" s="5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15"/>
      <c r="AJ111" s="113"/>
      <c r="AK111" s="114"/>
      <c r="AL111" s="1"/>
      <c r="AM111" s="1"/>
      <c r="AN111" s="1"/>
      <c r="AO111" s="1"/>
      <c r="AP111" s="1"/>
      <c r="AQ111" s="1"/>
      <c r="AR111" s="1"/>
      <c r="AS111" s="1"/>
      <c r="AT111" s="244" t="s">
        <v>190</v>
      </c>
      <c r="AU111" s="245"/>
      <c r="AV111" s="66"/>
      <c r="AW111" s="66"/>
      <c r="AX111" s="44"/>
      <c r="AY111" s="63"/>
      <c r="AZ111" s="69">
        <f>ROUND(Q112*$AT$112,0)</f>
        <v>147</v>
      </c>
      <c r="BA111" s="41"/>
    </row>
    <row r="112" spans="1:53" ht="16.5" customHeight="1" x14ac:dyDescent="0.25">
      <c r="A112" s="8">
        <v>12</v>
      </c>
      <c r="B112" s="10">
        <v>8270</v>
      </c>
      <c r="C112" s="101" t="s">
        <v>1840</v>
      </c>
      <c r="D112" s="68"/>
      <c r="E112" s="130"/>
      <c r="F112" s="130"/>
      <c r="G112" s="130"/>
      <c r="H112" s="67"/>
      <c r="I112" s="1"/>
      <c r="J112" s="1"/>
      <c r="K112" s="1"/>
      <c r="L112" s="1"/>
      <c r="M112" s="1"/>
      <c r="N112" s="1"/>
      <c r="O112" s="1"/>
      <c r="P112" s="1"/>
      <c r="Q112" s="201">
        <f>ROUND(Q208*$F$109,0)</f>
        <v>98</v>
      </c>
      <c r="R112" s="201"/>
      <c r="S112" s="201"/>
      <c r="T112" s="1" t="s">
        <v>54</v>
      </c>
      <c r="U112" s="59"/>
      <c r="V112" s="5" t="s">
        <v>50</v>
      </c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15" t="s">
        <v>59</v>
      </c>
      <c r="AJ112" s="197">
        <f>AJ110</f>
        <v>1</v>
      </c>
      <c r="AK112" s="203"/>
      <c r="AL112" s="1"/>
      <c r="AM112" s="1"/>
      <c r="AN112" s="1"/>
      <c r="AO112" s="1"/>
      <c r="AP112" s="1"/>
      <c r="AQ112" s="1"/>
      <c r="AR112" s="1"/>
      <c r="AS112" s="1"/>
      <c r="AT112" s="246">
        <f>AT96</f>
        <v>1.5</v>
      </c>
      <c r="AU112" s="247"/>
      <c r="AV112" s="1"/>
      <c r="AW112" s="1"/>
      <c r="AX112" s="1"/>
      <c r="AY112" s="59"/>
      <c r="AZ112" s="69">
        <f>ROUND(ROUND(Q112*AJ112,0)*$AT$112,0)</f>
        <v>147</v>
      </c>
      <c r="BA112" s="41"/>
    </row>
    <row r="113" spans="1:53" ht="16.5" customHeight="1" x14ac:dyDescent="0.25">
      <c r="A113" s="2">
        <v>12</v>
      </c>
      <c r="B113" s="2">
        <v>8271</v>
      </c>
      <c r="C113" s="104" t="s">
        <v>1839</v>
      </c>
      <c r="D113" s="68"/>
      <c r="E113" s="130"/>
      <c r="F113" s="130"/>
      <c r="G113" s="130"/>
      <c r="H113" s="67"/>
      <c r="I113" s="1"/>
      <c r="J113" s="1"/>
      <c r="K113" s="1"/>
      <c r="L113" s="1"/>
      <c r="M113" s="1"/>
      <c r="N113" s="1"/>
      <c r="O113" s="1"/>
      <c r="P113" s="1"/>
      <c r="Q113" s="129"/>
      <c r="R113" s="130"/>
      <c r="S113" s="130"/>
      <c r="T113" s="1"/>
      <c r="U113" s="59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79" t="s">
        <v>61</v>
      </c>
      <c r="AM113" s="44"/>
      <c r="AN113" s="44"/>
      <c r="AO113" s="44"/>
      <c r="AP113" s="44"/>
      <c r="AQ113" s="44"/>
      <c r="AR113" s="44"/>
      <c r="AS113" s="44"/>
      <c r="AT113" s="60"/>
      <c r="AU113" s="59"/>
      <c r="AV113" s="1"/>
      <c r="AW113" s="1"/>
      <c r="AX113" s="1"/>
      <c r="AY113" s="59"/>
      <c r="AZ113" s="69">
        <f>ROUND(ROUND(Q112*AR114,0)*$AT$112,0)</f>
        <v>125</v>
      </c>
      <c r="BA113" s="41"/>
    </row>
    <row r="114" spans="1:53" ht="16.5" customHeight="1" x14ac:dyDescent="0.25">
      <c r="A114" s="2">
        <v>12</v>
      </c>
      <c r="B114" s="2">
        <v>8272</v>
      </c>
      <c r="C114" s="105" t="s">
        <v>1838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29"/>
      <c r="R114" s="130"/>
      <c r="S114" s="130"/>
      <c r="T114" s="1"/>
      <c r="U114" s="59"/>
      <c r="V114" s="5" t="s">
        <v>50</v>
      </c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15" t="s">
        <v>59</v>
      </c>
      <c r="AJ114" s="197">
        <f>AJ112</f>
        <v>1</v>
      </c>
      <c r="AK114" s="198"/>
      <c r="AL114" s="58" t="s">
        <v>58</v>
      </c>
      <c r="AM114" s="6"/>
      <c r="AN114" s="6"/>
      <c r="AO114" s="6"/>
      <c r="AP114" s="6"/>
      <c r="AQ114" s="78" t="s">
        <v>1</v>
      </c>
      <c r="AR114" s="199">
        <f>AR110</f>
        <v>0.85</v>
      </c>
      <c r="AS114" s="199"/>
      <c r="AT114" s="127"/>
      <c r="AU114" s="128"/>
      <c r="AV114" s="1"/>
      <c r="AW114" s="1"/>
      <c r="AX114" s="1"/>
      <c r="AY114" s="59"/>
      <c r="AZ114" s="69">
        <f>ROUND(ROUND(ROUND(Q112*AJ114,0)*AR114,0)*$AT$112,0)</f>
        <v>125</v>
      </c>
      <c r="BA114" s="41"/>
    </row>
    <row r="115" spans="1:53" ht="16.5" customHeight="1" x14ac:dyDescent="0.25">
      <c r="A115" s="8">
        <v>12</v>
      </c>
      <c r="B115" s="10">
        <v>8273</v>
      </c>
      <c r="C115" s="101" t="s">
        <v>1837</v>
      </c>
      <c r="D115" s="68"/>
      <c r="E115" s="130"/>
      <c r="F115" s="130"/>
      <c r="G115" s="130"/>
      <c r="H115" s="67"/>
      <c r="I115" s="84"/>
      <c r="J115" s="1"/>
      <c r="K115" s="1"/>
      <c r="L115" s="1"/>
      <c r="M115" s="1"/>
      <c r="N115" s="1"/>
      <c r="O115" s="1"/>
      <c r="P115" s="1"/>
      <c r="Q115" s="129"/>
      <c r="R115" s="130"/>
      <c r="S115" s="130"/>
      <c r="T115" s="1"/>
      <c r="U115" s="59"/>
      <c r="V115" s="5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15"/>
      <c r="AJ115" s="113"/>
      <c r="AK115" s="114"/>
      <c r="AL115" s="1"/>
      <c r="AM115" s="1"/>
      <c r="AN115" s="1"/>
      <c r="AO115" s="1"/>
      <c r="AP115" s="1"/>
      <c r="AQ115" s="1"/>
      <c r="AR115" s="1"/>
      <c r="AS115" s="1"/>
      <c r="AT115" s="60"/>
      <c r="AU115" s="59"/>
      <c r="AV115" s="213" t="s">
        <v>750</v>
      </c>
      <c r="AW115" s="213"/>
      <c r="AX115" s="213"/>
      <c r="AY115" s="214"/>
      <c r="AZ115" s="69">
        <f>ROUND(ROUND(Q112*$AT$112,0)*AV118,0)</f>
        <v>118</v>
      </c>
      <c r="BA115" s="41"/>
    </row>
    <row r="116" spans="1:53" ht="16.5" customHeight="1" x14ac:dyDescent="0.25">
      <c r="A116" s="8">
        <v>12</v>
      </c>
      <c r="B116" s="10">
        <v>8274</v>
      </c>
      <c r="C116" s="101" t="s">
        <v>1836</v>
      </c>
      <c r="D116" s="68"/>
      <c r="E116" s="130"/>
      <c r="F116" s="130"/>
      <c r="G116" s="130"/>
      <c r="H116" s="67"/>
      <c r="I116" s="1"/>
      <c r="J116" s="1"/>
      <c r="K116" s="1"/>
      <c r="L116" s="1"/>
      <c r="M116" s="1"/>
      <c r="N116" s="1"/>
      <c r="O116" s="1"/>
      <c r="P116" s="1"/>
      <c r="Q116" s="242"/>
      <c r="R116" s="242"/>
      <c r="S116" s="242"/>
      <c r="T116" s="1"/>
      <c r="U116" s="59"/>
      <c r="V116" s="5" t="s">
        <v>50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15" t="s">
        <v>59</v>
      </c>
      <c r="AJ116" s="197">
        <f>AJ114</f>
        <v>1</v>
      </c>
      <c r="AK116" s="203"/>
      <c r="AL116" s="1"/>
      <c r="AM116" s="1"/>
      <c r="AN116" s="1"/>
      <c r="AO116" s="1"/>
      <c r="AP116" s="1"/>
      <c r="AQ116" s="1"/>
      <c r="AR116" s="1"/>
      <c r="AS116" s="1"/>
      <c r="AT116" s="60"/>
      <c r="AU116" s="59"/>
      <c r="AV116" s="216"/>
      <c r="AW116" s="216"/>
      <c r="AX116" s="216"/>
      <c r="AY116" s="217"/>
      <c r="AZ116" s="69">
        <f>ROUND(ROUND(ROUND(Q112*AJ116,0)*$AT$112,0)*AV118,0)</f>
        <v>118</v>
      </c>
      <c r="BA116" s="41"/>
    </row>
    <row r="117" spans="1:53" ht="16.5" customHeight="1" x14ac:dyDescent="0.25">
      <c r="A117" s="2">
        <v>12</v>
      </c>
      <c r="B117" s="2">
        <v>8275</v>
      </c>
      <c r="C117" s="104" t="s">
        <v>1835</v>
      </c>
      <c r="D117" s="68"/>
      <c r="E117" s="130"/>
      <c r="F117" s="130"/>
      <c r="G117" s="130"/>
      <c r="H117" s="67"/>
      <c r="I117" s="1"/>
      <c r="J117" s="1"/>
      <c r="K117" s="1"/>
      <c r="L117" s="1"/>
      <c r="M117" s="1"/>
      <c r="N117" s="1"/>
      <c r="O117" s="1"/>
      <c r="P117" s="1"/>
      <c r="Q117" s="129"/>
      <c r="R117" s="130"/>
      <c r="S117" s="130"/>
      <c r="T117" s="1"/>
      <c r="U117" s="59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79" t="s">
        <v>61</v>
      </c>
      <c r="AM117" s="44"/>
      <c r="AN117" s="44"/>
      <c r="AO117" s="44"/>
      <c r="AP117" s="44"/>
      <c r="AQ117" s="44"/>
      <c r="AR117" s="44"/>
      <c r="AS117" s="44"/>
      <c r="AT117" s="60"/>
      <c r="AU117" s="59"/>
      <c r="AV117" s="236" t="s">
        <v>190</v>
      </c>
      <c r="AW117" s="236"/>
      <c r="AX117" s="236"/>
      <c r="AY117" s="237"/>
      <c r="AZ117" s="69">
        <f>ROUND(ROUND(ROUND(Q112*AR118,0)*$AT$112,0)*AV118,0)</f>
        <v>100</v>
      </c>
      <c r="BA117" s="41"/>
    </row>
    <row r="118" spans="1:53" ht="16.5" customHeight="1" x14ac:dyDescent="0.25">
      <c r="A118" s="2">
        <v>12</v>
      </c>
      <c r="B118" s="2">
        <v>8276</v>
      </c>
      <c r="C118" s="105" t="s">
        <v>1834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29"/>
      <c r="R118" s="130"/>
      <c r="S118" s="130"/>
      <c r="T118" s="1"/>
      <c r="U118" s="59"/>
      <c r="V118" s="5" t="s">
        <v>50</v>
      </c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15" t="s">
        <v>59</v>
      </c>
      <c r="AJ118" s="197">
        <f>AJ116</f>
        <v>1</v>
      </c>
      <c r="AK118" s="198"/>
      <c r="AL118" s="58" t="s">
        <v>58</v>
      </c>
      <c r="AM118" s="6"/>
      <c r="AN118" s="6"/>
      <c r="AO118" s="6"/>
      <c r="AP118" s="6"/>
      <c r="AQ118" s="78" t="s">
        <v>1</v>
      </c>
      <c r="AR118" s="199">
        <f>AR114</f>
        <v>0.85</v>
      </c>
      <c r="AS118" s="199"/>
      <c r="AT118" s="127"/>
      <c r="AU118" s="128"/>
      <c r="AV118" s="199">
        <f>AV110</f>
        <v>0.8</v>
      </c>
      <c r="AW118" s="199"/>
      <c r="AX118" s="199"/>
      <c r="AY118" s="200"/>
      <c r="AZ118" s="69">
        <f>ROUND(ROUND(ROUND(ROUND(Q112*AJ118,0)*AR118,0)*$AT$112,0)*AV118,0)</f>
        <v>100</v>
      </c>
      <c r="BA118" s="41"/>
    </row>
    <row r="119" spans="1:53" ht="16.5" customHeight="1" x14ac:dyDescent="0.25">
      <c r="A119" s="8">
        <v>12</v>
      </c>
      <c r="B119" s="10">
        <v>8277</v>
      </c>
      <c r="C119" s="101" t="s">
        <v>1833</v>
      </c>
      <c r="D119" s="110"/>
      <c r="E119" s="111"/>
      <c r="F119" s="111"/>
      <c r="G119" s="111"/>
      <c r="H119" s="112"/>
      <c r="I119" s="239" t="s">
        <v>931</v>
      </c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1"/>
      <c r="V119" s="5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15"/>
      <c r="AJ119" s="113"/>
      <c r="AK119" s="114"/>
      <c r="AL119" s="44"/>
      <c r="AM119" s="44"/>
      <c r="AN119" s="44"/>
      <c r="AO119" s="44"/>
      <c r="AP119" s="44"/>
      <c r="AQ119" s="44"/>
      <c r="AR119" s="44"/>
      <c r="AS119" s="44"/>
      <c r="AT119" s="60"/>
      <c r="AU119" s="59"/>
      <c r="AV119" s="66"/>
      <c r="AW119" s="66"/>
      <c r="AX119" s="44"/>
      <c r="AY119" s="63"/>
      <c r="AZ119" s="157">
        <f>ROUND(Q120*$AT$112,0)</f>
        <v>150</v>
      </c>
      <c r="BA119" s="41"/>
    </row>
    <row r="120" spans="1:53" ht="16.5" customHeight="1" x14ac:dyDescent="0.25">
      <c r="A120" s="8">
        <v>12</v>
      </c>
      <c r="B120" s="10">
        <v>8278</v>
      </c>
      <c r="C120" s="101" t="s">
        <v>1832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210">
        <f>ROUND(Q216*$F$109,0)</f>
        <v>100</v>
      </c>
      <c r="R120" s="210"/>
      <c r="S120" s="210"/>
      <c r="T120" s="1" t="s">
        <v>54</v>
      </c>
      <c r="U120" s="59"/>
      <c r="V120" s="5" t="s">
        <v>50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15" t="s">
        <v>59</v>
      </c>
      <c r="AJ120" s="197">
        <f>AJ118</f>
        <v>1</v>
      </c>
      <c r="AK120" s="203"/>
      <c r="AL120" s="6"/>
      <c r="AM120" s="6"/>
      <c r="AN120" s="6"/>
      <c r="AO120" s="6"/>
      <c r="AP120" s="6"/>
      <c r="AQ120" s="6"/>
      <c r="AR120" s="6"/>
      <c r="AS120" s="6"/>
      <c r="AT120" s="60"/>
      <c r="AU120" s="59"/>
      <c r="AV120" s="1"/>
      <c r="AW120" s="1"/>
      <c r="AX120" s="1"/>
      <c r="AY120" s="59"/>
      <c r="AZ120" s="157">
        <f>ROUND(ROUND(Q120*AJ120,0)*$AT$112,0)</f>
        <v>150</v>
      </c>
      <c r="BA120" s="41"/>
    </row>
    <row r="121" spans="1:53" ht="16.5" customHeight="1" x14ac:dyDescent="0.25">
      <c r="A121" s="2">
        <v>12</v>
      </c>
      <c r="B121" s="2">
        <v>8279</v>
      </c>
      <c r="C121" s="104" t="s">
        <v>1831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29"/>
      <c r="R121" s="130"/>
      <c r="S121" s="130"/>
      <c r="T121" s="1"/>
      <c r="U121" s="59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79" t="s">
        <v>61</v>
      </c>
      <c r="AM121" s="44"/>
      <c r="AN121" s="44"/>
      <c r="AO121" s="44"/>
      <c r="AP121" s="44"/>
      <c r="AQ121" s="44"/>
      <c r="AR121" s="44"/>
      <c r="AS121" s="44"/>
      <c r="AT121" s="60"/>
      <c r="AU121" s="59"/>
      <c r="AV121" s="1"/>
      <c r="AW121" s="1"/>
      <c r="AX121" s="1"/>
      <c r="AY121" s="59"/>
      <c r="AZ121" s="157">
        <f>ROUND(ROUND(Q120*AR122,0)*$AT$112,0)</f>
        <v>128</v>
      </c>
      <c r="BA121" s="41"/>
    </row>
    <row r="122" spans="1:53" ht="16.5" customHeight="1" x14ac:dyDescent="0.25">
      <c r="A122" s="2">
        <v>12</v>
      </c>
      <c r="B122" s="2">
        <v>8280</v>
      </c>
      <c r="C122" s="105" t="s">
        <v>1830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29"/>
      <c r="R122" s="130"/>
      <c r="S122" s="130"/>
      <c r="T122" s="1"/>
      <c r="U122" s="59"/>
      <c r="V122" s="5" t="s">
        <v>50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15" t="s">
        <v>59</v>
      </c>
      <c r="AJ122" s="197">
        <f>AJ120</f>
        <v>1</v>
      </c>
      <c r="AK122" s="198"/>
      <c r="AL122" s="58" t="s">
        <v>58</v>
      </c>
      <c r="AM122" s="6"/>
      <c r="AN122" s="6"/>
      <c r="AO122" s="6"/>
      <c r="AP122" s="6"/>
      <c r="AQ122" s="78" t="s">
        <v>1</v>
      </c>
      <c r="AR122" s="199">
        <f>AR118</f>
        <v>0.85</v>
      </c>
      <c r="AS122" s="199"/>
      <c r="AT122" s="127"/>
      <c r="AU122" s="128"/>
      <c r="AV122" s="1"/>
      <c r="AW122" s="1"/>
      <c r="AX122" s="1"/>
      <c r="AY122" s="59"/>
      <c r="AZ122" s="157">
        <f>ROUND(ROUND(ROUND(Q120*AJ122,0)*AR122,0)*$AT$112,0)</f>
        <v>128</v>
      </c>
      <c r="BA122" s="41"/>
    </row>
    <row r="123" spans="1:53" ht="16.5" customHeight="1" x14ac:dyDescent="0.25">
      <c r="A123" s="8">
        <v>12</v>
      </c>
      <c r="B123" s="10">
        <v>8281</v>
      </c>
      <c r="C123" s="101" t="s">
        <v>1829</v>
      </c>
      <c r="D123" s="110"/>
      <c r="E123" s="111"/>
      <c r="F123" s="111"/>
      <c r="G123" s="111"/>
      <c r="H123" s="112"/>
      <c r="I123" s="80"/>
      <c r="J123" s="1"/>
      <c r="K123" s="1"/>
      <c r="L123" s="1"/>
      <c r="M123" s="1"/>
      <c r="N123" s="1"/>
      <c r="O123" s="1"/>
      <c r="P123" s="1"/>
      <c r="Q123" s="129"/>
      <c r="R123" s="130"/>
      <c r="S123" s="130"/>
      <c r="T123" s="1"/>
      <c r="U123" s="59"/>
      <c r="V123" s="5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15"/>
      <c r="AJ123" s="113"/>
      <c r="AK123" s="114"/>
      <c r="AL123" s="44"/>
      <c r="AM123" s="44"/>
      <c r="AN123" s="44"/>
      <c r="AO123" s="44"/>
      <c r="AP123" s="44"/>
      <c r="AQ123" s="44"/>
      <c r="AR123" s="44"/>
      <c r="AS123" s="44"/>
      <c r="AT123" s="60"/>
      <c r="AU123" s="59"/>
      <c r="AV123" s="213" t="s">
        <v>750</v>
      </c>
      <c r="AW123" s="213"/>
      <c r="AX123" s="213"/>
      <c r="AY123" s="214"/>
      <c r="AZ123" s="157">
        <f>ROUND(ROUND(Q120*$AT$112,0)*AV126,0)</f>
        <v>120</v>
      </c>
      <c r="BA123" s="41"/>
    </row>
    <row r="124" spans="1:53" ht="16.5" customHeight="1" x14ac:dyDescent="0.25">
      <c r="A124" s="8">
        <v>12</v>
      </c>
      <c r="B124" s="10">
        <v>8282</v>
      </c>
      <c r="C124" s="101" t="s">
        <v>1828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242"/>
      <c r="R124" s="242"/>
      <c r="S124" s="242"/>
      <c r="T124" s="1"/>
      <c r="U124" s="59"/>
      <c r="V124" s="5" t="s">
        <v>50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15" t="s">
        <v>59</v>
      </c>
      <c r="AJ124" s="197">
        <f>AJ122</f>
        <v>1</v>
      </c>
      <c r="AK124" s="203"/>
      <c r="AL124" s="6"/>
      <c r="AM124" s="6"/>
      <c r="AN124" s="6"/>
      <c r="AO124" s="6"/>
      <c r="AP124" s="6"/>
      <c r="AQ124" s="6"/>
      <c r="AR124" s="6"/>
      <c r="AS124" s="6"/>
      <c r="AT124" s="60"/>
      <c r="AU124" s="59"/>
      <c r="AV124" s="216"/>
      <c r="AW124" s="216"/>
      <c r="AX124" s="216"/>
      <c r="AY124" s="217"/>
      <c r="AZ124" s="157">
        <f>ROUND(ROUND(ROUND(Q120*AJ124,0)*$AT$112,0)*AV126,0)</f>
        <v>120</v>
      </c>
      <c r="BA124" s="41"/>
    </row>
    <row r="125" spans="1:53" ht="16.5" customHeight="1" x14ac:dyDescent="0.25">
      <c r="A125" s="2">
        <v>12</v>
      </c>
      <c r="B125" s="2">
        <v>8283</v>
      </c>
      <c r="C125" s="104" t="s">
        <v>1827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29"/>
      <c r="R125" s="130"/>
      <c r="S125" s="130"/>
      <c r="T125" s="1"/>
      <c r="U125" s="59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79" t="s">
        <v>61</v>
      </c>
      <c r="AM125" s="44"/>
      <c r="AN125" s="44"/>
      <c r="AO125" s="44"/>
      <c r="AP125" s="44"/>
      <c r="AQ125" s="44"/>
      <c r="AR125" s="44"/>
      <c r="AS125" s="44"/>
      <c r="AT125" s="60"/>
      <c r="AU125" s="59"/>
      <c r="AV125" s="236" t="s">
        <v>190</v>
      </c>
      <c r="AW125" s="236"/>
      <c r="AX125" s="236"/>
      <c r="AY125" s="237"/>
      <c r="AZ125" s="157">
        <f>ROUND(ROUND(ROUND(Q120*AR126,0)*$AT$112,0)*AV126,0)</f>
        <v>102</v>
      </c>
      <c r="BA125" s="41"/>
    </row>
    <row r="126" spans="1:53" ht="16.5" customHeight="1" x14ac:dyDescent="0.25">
      <c r="A126" s="2">
        <v>12</v>
      </c>
      <c r="B126" s="2">
        <v>8284</v>
      </c>
      <c r="C126" s="105" t="s">
        <v>1826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29"/>
      <c r="R126" s="130"/>
      <c r="S126" s="130"/>
      <c r="T126" s="1"/>
      <c r="U126" s="59"/>
      <c r="V126" s="5" t="s">
        <v>50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15" t="s">
        <v>59</v>
      </c>
      <c r="AJ126" s="197">
        <f>AJ124</f>
        <v>1</v>
      </c>
      <c r="AK126" s="198"/>
      <c r="AL126" s="58" t="s">
        <v>58</v>
      </c>
      <c r="AM126" s="6"/>
      <c r="AN126" s="6"/>
      <c r="AO126" s="6"/>
      <c r="AP126" s="6"/>
      <c r="AQ126" s="78" t="s">
        <v>1</v>
      </c>
      <c r="AR126" s="199">
        <f>AR122</f>
        <v>0.85</v>
      </c>
      <c r="AS126" s="199"/>
      <c r="AT126" s="127"/>
      <c r="AU126" s="128"/>
      <c r="AV126" s="199">
        <f>AV118</f>
        <v>0.8</v>
      </c>
      <c r="AW126" s="199"/>
      <c r="AX126" s="199"/>
      <c r="AY126" s="200"/>
      <c r="AZ126" s="157">
        <f>ROUND(ROUND(ROUND(ROUND(Q120*AJ126,0)*AR126,0)*$AT$112,0)*AV126,0)</f>
        <v>102</v>
      </c>
      <c r="BA126" s="41"/>
    </row>
    <row r="127" spans="1:53" ht="16.5" customHeight="1" x14ac:dyDescent="0.25">
      <c r="A127" s="8">
        <v>12</v>
      </c>
      <c r="B127" s="10">
        <v>8285</v>
      </c>
      <c r="C127" s="101" t="s">
        <v>1825</v>
      </c>
      <c r="D127" s="110"/>
      <c r="E127" s="111"/>
      <c r="F127" s="111"/>
      <c r="G127" s="111"/>
      <c r="H127" s="112"/>
      <c r="I127" s="239" t="s">
        <v>818</v>
      </c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1"/>
      <c r="V127" s="5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15"/>
      <c r="AJ127" s="113"/>
      <c r="AK127" s="114"/>
      <c r="AL127" s="44"/>
      <c r="AM127" s="44"/>
      <c r="AN127" s="44"/>
      <c r="AO127" s="44"/>
      <c r="AP127" s="44"/>
      <c r="AQ127" s="44"/>
      <c r="AR127" s="44"/>
      <c r="AS127" s="44"/>
      <c r="AT127" s="60"/>
      <c r="AU127" s="59"/>
      <c r="AV127" s="66"/>
      <c r="AW127" s="66"/>
      <c r="AX127" s="44"/>
      <c r="AY127" s="63"/>
      <c r="AZ127" s="69">
        <f>ROUND(Q128*$AT$112,0)</f>
        <v>149</v>
      </c>
      <c r="BA127" s="41"/>
    </row>
    <row r="128" spans="1:53" ht="16.5" customHeight="1" x14ac:dyDescent="0.25">
      <c r="A128" s="8">
        <v>12</v>
      </c>
      <c r="B128" s="10">
        <v>8286</v>
      </c>
      <c r="C128" s="101" t="s">
        <v>1824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201">
        <f>ROUND(Q224*$F$109,0)</f>
        <v>99</v>
      </c>
      <c r="R128" s="201"/>
      <c r="S128" s="201"/>
      <c r="T128" s="1" t="s">
        <v>54</v>
      </c>
      <c r="U128" s="59"/>
      <c r="V128" s="5" t="s">
        <v>50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15" t="s">
        <v>59</v>
      </c>
      <c r="AJ128" s="197">
        <f>AJ126</f>
        <v>1</v>
      </c>
      <c r="AK128" s="203"/>
      <c r="AL128" s="6"/>
      <c r="AM128" s="6"/>
      <c r="AN128" s="6"/>
      <c r="AO128" s="6"/>
      <c r="AP128" s="6"/>
      <c r="AQ128" s="6"/>
      <c r="AR128" s="6"/>
      <c r="AS128" s="6"/>
      <c r="AT128" s="60"/>
      <c r="AU128" s="59"/>
      <c r="AV128" s="1"/>
      <c r="AW128" s="1"/>
      <c r="AX128" s="1"/>
      <c r="AY128" s="59"/>
      <c r="AZ128" s="69">
        <f>ROUND(ROUND(Q128*AJ128,0)*$AT$112,0)</f>
        <v>149</v>
      </c>
      <c r="BA128" s="41"/>
    </row>
    <row r="129" spans="1:53" ht="16.5" customHeight="1" x14ac:dyDescent="0.25">
      <c r="A129" s="2">
        <v>12</v>
      </c>
      <c r="B129" s="2">
        <v>8287</v>
      </c>
      <c r="C129" s="104" t="s">
        <v>1823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29"/>
      <c r="R129" s="130"/>
      <c r="S129" s="130"/>
      <c r="T129" s="1"/>
      <c r="U129" s="59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79" t="s">
        <v>61</v>
      </c>
      <c r="AM129" s="44"/>
      <c r="AN129" s="44"/>
      <c r="AO129" s="44"/>
      <c r="AP129" s="44"/>
      <c r="AQ129" s="44"/>
      <c r="AR129" s="44"/>
      <c r="AS129" s="44"/>
      <c r="AT129" s="60"/>
      <c r="AU129" s="59"/>
      <c r="AV129" s="1"/>
      <c r="AW129" s="1"/>
      <c r="AX129" s="1"/>
      <c r="AY129" s="59"/>
      <c r="AZ129" s="69">
        <f>ROUND(ROUND(Q128*AR130,0)*$AT$112,0)</f>
        <v>126</v>
      </c>
      <c r="BA129" s="41"/>
    </row>
    <row r="130" spans="1:53" ht="16.5" customHeight="1" x14ac:dyDescent="0.25">
      <c r="A130" s="2">
        <v>12</v>
      </c>
      <c r="B130" s="2">
        <v>8288</v>
      </c>
      <c r="C130" s="105" t="s">
        <v>1822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29"/>
      <c r="R130" s="130"/>
      <c r="S130" s="130"/>
      <c r="T130" s="1"/>
      <c r="U130" s="59"/>
      <c r="V130" s="5" t="s">
        <v>50</v>
      </c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15" t="s">
        <v>59</v>
      </c>
      <c r="AJ130" s="197">
        <f>AJ128</f>
        <v>1</v>
      </c>
      <c r="AK130" s="198"/>
      <c r="AL130" s="58" t="s">
        <v>58</v>
      </c>
      <c r="AM130" s="6"/>
      <c r="AN130" s="6"/>
      <c r="AO130" s="6"/>
      <c r="AP130" s="6"/>
      <c r="AQ130" s="78" t="s">
        <v>1</v>
      </c>
      <c r="AR130" s="199">
        <f>AR126</f>
        <v>0.85</v>
      </c>
      <c r="AS130" s="199"/>
      <c r="AT130" s="127"/>
      <c r="AU130" s="128"/>
      <c r="AV130" s="1"/>
      <c r="AW130" s="1"/>
      <c r="AX130" s="1"/>
      <c r="AY130" s="59"/>
      <c r="AZ130" s="69">
        <f>ROUND(ROUND(ROUND(Q128*AJ130,0)*AR130,0)*$AT$112,0)</f>
        <v>126</v>
      </c>
      <c r="BA130" s="41"/>
    </row>
    <row r="131" spans="1:53" ht="16.5" customHeight="1" x14ac:dyDescent="0.25">
      <c r="A131" s="8">
        <v>12</v>
      </c>
      <c r="B131" s="10">
        <v>8289</v>
      </c>
      <c r="C131" s="101" t="s">
        <v>1821</v>
      </c>
      <c r="D131" s="110"/>
      <c r="E131" s="111"/>
      <c r="F131" s="111"/>
      <c r="G131" s="111"/>
      <c r="H131" s="112"/>
      <c r="I131" s="80"/>
      <c r="J131" s="1"/>
      <c r="K131" s="1"/>
      <c r="L131" s="1"/>
      <c r="M131" s="1"/>
      <c r="N131" s="1"/>
      <c r="O131" s="1"/>
      <c r="P131" s="1"/>
      <c r="Q131" s="129"/>
      <c r="R131" s="130"/>
      <c r="S131" s="130"/>
      <c r="T131" s="1"/>
      <c r="U131" s="59"/>
      <c r="V131" s="5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15"/>
      <c r="AJ131" s="113"/>
      <c r="AK131" s="114"/>
      <c r="AL131" s="44"/>
      <c r="AM131" s="44"/>
      <c r="AN131" s="44"/>
      <c r="AO131" s="44"/>
      <c r="AP131" s="44"/>
      <c r="AQ131" s="44"/>
      <c r="AR131" s="44"/>
      <c r="AS131" s="44"/>
      <c r="AT131" s="60"/>
      <c r="AU131" s="59"/>
      <c r="AV131" s="213" t="s">
        <v>750</v>
      </c>
      <c r="AW131" s="213"/>
      <c r="AX131" s="213"/>
      <c r="AY131" s="214"/>
      <c r="AZ131" s="69">
        <f>ROUND(ROUND(Q128*$AT$112,0)*AV134,0)</f>
        <v>119</v>
      </c>
      <c r="BA131" s="41"/>
    </row>
    <row r="132" spans="1:53" ht="16.5" customHeight="1" x14ac:dyDescent="0.25">
      <c r="A132" s="8">
        <v>12</v>
      </c>
      <c r="B132" s="10">
        <v>8290</v>
      </c>
      <c r="C132" s="101" t="s">
        <v>1820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242"/>
      <c r="R132" s="242"/>
      <c r="S132" s="242"/>
      <c r="T132" s="1"/>
      <c r="U132" s="59"/>
      <c r="V132" s="5" t="s">
        <v>50</v>
      </c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15" t="s">
        <v>59</v>
      </c>
      <c r="AJ132" s="197">
        <f>AJ130</f>
        <v>1</v>
      </c>
      <c r="AK132" s="203"/>
      <c r="AL132" s="6"/>
      <c r="AM132" s="6"/>
      <c r="AN132" s="6"/>
      <c r="AO132" s="6"/>
      <c r="AP132" s="6"/>
      <c r="AQ132" s="6"/>
      <c r="AR132" s="6"/>
      <c r="AS132" s="6"/>
      <c r="AT132" s="60"/>
      <c r="AU132" s="59"/>
      <c r="AV132" s="216"/>
      <c r="AW132" s="216"/>
      <c r="AX132" s="216"/>
      <c r="AY132" s="217"/>
      <c r="AZ132" s="69">
        <f>ROUND(ROUND(ROUND(Q128*AJ132,0)*$AT$112,0)*AV134,0)</f>
        <v>119</v>
      </c>
      <c r="BA132" s="41"/>
    </row>
    <row r="133" spans="1:53" ht="16.5" customHeight="1" x14ac:dyDescent="0.25">
      <c r="A133" s="2">
        <v>12</v>
      </c>
      <c r="B133" s="2">
        <v>8291</v>
      </c>
      <c r="C133" s="104" t="s">
        <v>1819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29"/>
      <c r="R133" s="130"/>
      <c r="S133" s="130"/>
      <c r="T133" s="1"/>
      <c r="U133" s="59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79" t="s">
        <v>61</v>
      </c>
      <c r="AM133" s="44"/>
      <c r="AN133" s="44"/>
      <c r="AO133" s="44"/>
      <c r="AP133" s="44"/>
      <c r="AQ133" s="44"/>
      <c r="AR133" s="44"/>
      <c r="AS133" s="44"/>
      <c r="AT133" s="60"/>
      <c r="AU133" s="59"/>
      <c r="AV133" s="236" t="s">
        <v>190</v>
      </c>
      <c r="AW133" s="236"/>
      <c r="AX133" s="236"/>
      <c r="AY133" s="237"/>
      <c r="AZ133" s="69">
        <f>ROUND(ROUND(ROUND(Q128*AR134,0)*$AT$112,0)*AV134,0)</f>
        <v>101</v>
      </c>
      <c r="BA133" s="41"/>
    </row>
    <row r="134" spans="1:53" ht="16.5" customHeight="1" x14ac:dyDescent="0.25">
      <c r="A134" s="2">
        <v>12</v>
      </c>
      <c r="B134" s="2">
        <v>8292</v>
      </c>
      <c r="C134" s="105" t="s">
        <v>1818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29"/>
      <c r="R134" s="130"/>
      <c r="S134" s="130"/>
      <c r="T134" s="1"/>
      <c r="U134" s="59"/>
      <c r="V134" s="5" t="s">
        <v>50</v>
      </c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115" t="s">
        <v>59</v>
      </c>
      <c r="AJ134" s="197">
        <f>AJ132</f>
        <v>1</v>
      </c>
      <c r="AK134" s="198"/>
      <c r="AL134" s="58" t="s">
        <v>58</v>
      </c>
      <c r="AM134" s="6"/>
      <c r="AN134" s="6"/>
      <c r="AO134" s="6"/>
      <c r="AP134" s="6"/>
      <c r="AQ134" s="78" t="s">
        <v>1</v>
      </c>
      <c r="AR134" s="199">
        <f>AR130</f>
        <v>0.85</v>
      </c>
      <c r="AS134" s="199"/>
      <c r="AT134" s="127"/>
      <c r="AU134" s="128"/>
      <c r="AV134" s="199">
        <f>AV126</f>
        <v>0.8</v>
      </c>
      <c r="AW134" s="199"/>
      <c r="AX134" s="199"/>
      <c r="AY134" s="200"/>
      <c r="AZ134" s="69">
        <f>ROUND(ROUND(ROUND(ROUND(Q128*AJ134,0)*AR134,0)*$AT$112,0)*AV134,0)</f>
        <v>101</v>
      </c>
      <c r="BA134" s="41"/>
    </row>
    <row r="135" spans="1:53" ht="16.5" customHeight="1" x14ac:dyDescent="0.25">
      <c r="A135" s="8">
        <v>12</v>
      </c>
      <c r="B135" s="10">
        <v>8293</v>
      </c>
      <c r="C135" s="101" t="s">
        <v>1817</v>
      </c>
      <c r="D135" s="110"/>
      <c r="E135" s="111"/>
      <c r="F135" s="111"/>
      <c r="G135" s="111"/>
      <c r="H135" s="112"/>
      <c r="I135" s="239" t="s">
        <v>809</v>
      </c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1"/>
      <c r="V135" s="5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115"/>
      <c r="AJ135" s="113"/>
      <c r="AK135" s="114"/>
      <c r="AL135" s="44"/>
      <c r="AM135" s="44"/>
      <c r="AN135" s="44"/>
      <c r="AO135" s="44"/>
      <c r="AP135" s="44"/>
      <c r="AQ135" s="44"/>
      <c r="AR135" s="44"/>
      <c r="AS135" s="44"/>
      <c r="AT135" s="60"/>
      <c r="AU135" s="59"/>
      <c r="AV135" s="66"/>
      <c r="AW135" s="66"/>
      <c r="AX135" s="44"/>
      <c r="AY135" s="63"/>
      <c r="AZ135" s="69">
        <f>ROUND(Q136*$AT$112,0)</f>
        <v>150</v>
      </c>
      <c r="BA135" s="41"/>
    </row>
    <row r="136" spans="1:53" ht="16.5" customHeight="1" x14ac:dyDescent="0.25">
      <c r="A136" s="8">
        <v>12</v>
      </c>
      <c r="B136" s="10">
        <v>8294</v>
      </c>
      <c r="C136" s="101" t="s">
        <v>1816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201">
        <f>ROUND(Q232*$F$109,0)</f>
        <v>100</v>
      </c>
      <c r="R136" s="201"/>
      <c r="S136" s="201"/>
      <c r="T136" s="1" t="s">
        <v>54</v>
      </c>
      <c r="U136" s="59"/>
      <c r="V136" s="5" t="s">
        <v>50</v>
      </c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115" t="s">
        <v>59</v>
      </c>
      <c r="AJ136" s="197">
        <f>AJ134</f>
        <v>1</v>
      </c>
      <c r="AK136" s="203"/>
      <c r="AL136" s="6"/>
      <c r="AM136" s="6"/>
      <c r="AN136" s="6"/>
      <c r="AO136" s="6"/>
      <c r="AP136" s="6"/>
      <c r="AQ136" s="6"/>
      <c r="AR136" s="6"/>
      <c r="AS136" s="6"/>
      <c r="AT136" s="60"/>
      <c r="AU136" s="59"/>
      <c r="AV136" s="1"/>
      <c r="AW136" s="1"/>
      <c r="AX136" s="1"/>
      <c r="AY136" s="59"/>
      <c r="AZ136" s="69">
        <f>ROUND(ROUND(Q136*AJ136,0)*$AT$112,0)</f>
        <v>150</v>
      </c>
      <c r="BA136" s="41"/>
    </row>
    <row r="137" spans="1:53" ht="16.5" customHeight="1" x14ac:dyDescent="0.25">
      <c r="A137" s="8">
        <v>12</v>
      </c>
      <c r="B137" s="10">
        <v>8295</v>
      </c>
      <c r="C137" s="101" t="s">
        <v>1815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29"/>
      <c r="R137" s="130"/>
      <c r="S137" s="130"/>
      <c r="T137" s="1"/>
      <c r="U137" s="59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79" t="s">
        <v>61</v>
      </c>
      <c r="AM137" s="44"/>
      <c r="AN137" s="44"/>
      <c r="AO137" s="44"/>
      <c r="AP137" s="44"/>
      <c r="AQ137" s="44"/>
      <c r="AR137" s="44"/>
      <c r="AS137" s="44"/>
      <c r="AT137" s="60"/>
      <c r="AU137" s="59"/>
      <c r="AV137" s="1"/>
      <c r="AW137" s="1"/>
      <c r="AX137" s="1"/>
      <c r="AY137" s="59"/>
      <c r="AZ137" s="69">
        <f>ROUND(ROUND(Q136*AR138,0)*$AT$112,0)</f>
        <v>128</v>
      </c>
      <c r="BA137" s="41"/>
    </row>
    <row r="138" spans="1:53" ht="16.5" customHeight="1" x14ac:dyDescent="0.25">
      <c r="A138" s="8">
        <v>12</v>
      </c>
      <c r="B138" s="10">
        <v>8296</v>
      </c>
      <c r="C138" s="101" t="s">
        <v>1814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29"/>
      <c r="R138" s="130"/>
      <c r="S138" s="130"/>
      <c r="T138" s="1"/>
      <c r="U138" s="59"/>
      <c r="V138" s="5" t="s">
        <v>50</v>
      </c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115" t="s">
        <v>59</v>
      </c>
      <c r="AJ138" s="197">
        <f>AJ136</f>
        <v>1</v>
      </c>
      <c r="AK138" s="198"/>
      <c r="AL138" s="58" t="s">
        <v>58</v>
      </c>
      <c r="AM138" s="6"/>
      <c r="AN138" s="6"/>
      <c r="AO138" s="6"/>
      <c r="AP138" s="6"/>
      <c r="AQ138" s="78" t="s">
        <v>1</v>
      </c>
      <c r="AR138" s="199">
        <f>AR134</f>
        <v>0.85</v>
      </c>
      <c r="AS138" s="199"/>
      <c r="AT138" s="127"/>
      <c r="AU138" s="128"/>
      <c r="AV138" s="1"/>
      <c r="AW138" s="1"/>
      <c r="AX138" s="1"/>
      <c r="AY138" s="59"/>
      <c r="AZ138" s="69">
        <f>ROUND(ROUND(ROUND(Q136*AJ138,0)*AR138,0)*$AT$112,0)</f>
        <v>128</v>
      </c>
      <c r="BA138" s="41"/>
    </row>
    <row r="139" spans="1:53" ht="16.5" customHeight="1" x14ac:dyDescent="0.25">
      <c r="A139" s="8">
        <v>12</v>
      </c>
      <c r="B139" s="10">
        <v>8297</v>
      </c>
      <c r="C139" s="101" t="s">
        <v>1813</v>
      </c>
      <c r="D139" s="110"/>
      <c r="E139" s="111"/>
      <c r="F139" s="111"/>
      <c r="G139" s="111"/>
      <c r="H139" s="112"/>
      <c r="I139" s="80"/>
      <c r="J139" s="1"/>
      <c r="K139" s="1"/>
      <c r="L139" s="1"/>
      <c r="M139" s="1"/>
      <c r="N139" s="1"/>
      <c r="O139" s="1"/>
      <c r="P139" s="1"/>
      <c r="Q139" s="129"/>
      <c r="R139" s="130"/>
      <c r="S139" s="130"/>
      <c r="T139" s="1"/>
      <c r="U139" s="59"/>
      <c r="V139" s="5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15"/>
      <c r="AJ139" s="113"/>
      <c r="AK139" s="114"/>
      <c r="AL139" s="44"/>
      <c r="AM139" s="44"/>
      <c r="AN139" s="44"/>
      <c r="AO139" s="44"/>
      <c r="AP139" s="44"/>
      <c r="AQ139" s="44"/>
      <c r="AR139" s="44"/>
      <c r="AS139" s="44"/>
      <c r="AT139" s="60"/>
      <c r="AU139" s="59"/>
      <c r="AV139" s="213" t="s">
        <v>750</v>
      </c>
      <c r="AW139" s="213"/>
      <c r="AX139" s="213"/>
      <c r="AY139" s="214"/>
      <c r="AZ139" s="69">
        <f>ROUND(ROUND(Q136*$AT$112,0)*AV142,0)</f>
        <v>120</v>
      </c>
      <c r="BA139" s="41"/>
    </row>
    <row r="140" spans="1:53" ht="16.5" customHeight="1" x14ac:dyDescent="0.25">
      <c r="A140" s="8">
        <v>12</v>
      </c>
      <c r="B140" s="10">
        <v>8298</v>
      </c>
      <c r="C140" s="101" t="s">
        <v>1812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242"/>
      <c r="R140" s="242"/>
      <c r="S140" s="242"/>
      <c r="T140" s="1"/>
      <c r="U140" s="59"/>
      <c r="V140" s="5" t="s">
        <v>50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115" t="s">
        <v>59</v>
      </c>
      <c r="AJ140" s="197">
        <f>AJ138</f>
        <v>1</v>
      </c>
      <c r="AK140" s="203"/>
      <c r="AL140" s="6"/>
      <c r="AM140" s="6"/>
      <c r="AN140" s="6"/>
      <c r="AO140" s="6"/>
      <c r="AP140" s="6"/>
      <c r="AQ140" s="6"/>
      <c r="AR140" s="6"/>
      <c r="AS140" s="6"/>
      <c r="AT140" s="60"/>
      <c r="AU140" s="59"/>
      <c r="AV140" s="216"/>
      <c r="AW140" s="216"/>
      <c r="AX140" s="216"/>
      <c r="AY140" s="217"/>
      <c r="AZ140" s="69">
        <f>ROUND(ROUND(ROUND(Q136*AJ140,0)*$AT$112,0)*AV142,0)</f>
        <v>120</v>
      </c>
      <c r="BA140" s="41"/>
    </row>
    <row r="141" spans="1:53" ht="16.5" customHeight="1" x14ac:dyDescent="0.25">
      <c r="A141" s="8">
        <v>12</v>
      </c>
      <c r="B141" s="10">
        <v>8299</v>
      </c>
      <c r="C141" s="101" t="s">
        <v>1811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29"/>
      <c r="R141" s="130"/>
      <c r="S141" s="130"/>
      <c r="T141" s="1"/>
      <c r="U141" s="59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79" t="s">
        <v>61</v>
      </c>
      <c r="AM141" s="44"/>
      <c r="AN141" s="44"/>
      <c r="AO141" s="44"/>
      <c r="AP141" s="44"/>
      <c r="AQ141" s="44"/>
      <c r="AR141" s="44"/>
      <c r="AS141" s="44"/>
      <c r="AT141" s="60"/>
      <c r="AU141" s="59"/>
      <c r="AV141" s="236" t="s">
        <v>190</v>
      </c>
      <c r="AW141" s="236"/>
      <c r="AX141" s="236"/>
      <c r="AY141" s="237"/>
      <c r="AZ141" s="69">
        <f>ROUND(ROUND(ROUND(Q136*AR142,0)*$AT$112,0)*AV142,0)</f>
        <v>102</v>
      </c>
      <c r="BA141" s="41"/>
    </row>
    <row r="142" spans="1:53" ht="16.5" customHeight="1" x14ac:dyDescent="0.25">
      <c r="A142" s="8">
        <v>12</v>
      </c>
      <c r="B142" s="10">
        <v>8300</v>
      </c>
      <c r="C142" s="101" t="s">
        <v>1810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29"/>
      <c r="R142" s="130"/>
      <c r="S142" s="130"/>
      <c r="T142" s="1"/>
      <c r="U142" s="59"/>
      <c r="V142" s="5" t="s">
        <v>50</v>
      </c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15" t="s">
        <v>59</v>
      </c>
      <c r="AJ142" s="197">
        <f>AJ140</f>
        <v>1</v>
      </c>
      <c r="AK142" s="198"/>
      <c r="AL142" s="58" t="s">
        <v>58</v>
      </c>
      <c r="AM142" s="6"/>
      <c r="AN142" s="6"/>
      <c r="AO142" s="6"/>
      <c r="AP142" s="6"/>
      <c r="AQ142" s="78" t="s">
        <v>1</v>
      </c>
      <c r="AR142" s="199">
        <f>AR138</f>
        <v>0.85</v>
      </c>
      <c r="AS142" s="199"/>
      <c r="AT142" s="127"/>
      <c r="AU142" s="128"/>
      <c r="AV142" s="199">
        <f>AV134</f>
        <v>0.8</v>
      </c>
      <c r="AW142" s="199"/>
      <c r="AX142" s="199"/>
      <c r="AY142" s="200"/>
      <c r="AZ142" s="69">
        <f>ROUND(ROUND(ROUND(ROUND(Q136*AJ142,0)*AR142,0)*$AT$112,0)*AV142,0)</f>
        <v>102</v>
      </c>
      <c r="BA142" s="41"/>
    </row>
    <row r="143" spans="1:53" ht="16.5" customHeight="1" x14ac:dyDescent="0.25">
      <c r="A143" s="8">
        <v>12</v>
      </c>
      <c r="B143" s="10">
        <v>8301</v>
      </c>
      <c r="C143" s="101" t="s">
        <v>1809</v>
      </c>
      <c r="D143" s="110"/>
      <c r="E143" s="111"/>
      <c r="F143" s="111"/>
      <c r="G143" s="111"/>
      <c r="H143" s="112"/>
      <c r="I143" s="239" t="s">
        <v>800</v>
      </c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1"/>
      <c r="V143" s="5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115"/>
      <c r="AJ143" s="113"/>
      <c r="AK143" s="114"/>
      <c r="AL143" s="44"/>
      <c r="AM143" s="44"/>
      <c r="AN143" s="44"/>
      <c r="AO143" s="44"/>
      <c r="AP143" s="44"/>
      <c r="AQ143" s="44"/>
      <c r="AR143" s="44"/>
      <c r="AS143" s="44"/>
      <c r="AT143" s="60"/>
      <c r="AU143" s="59"/>
      <c r="AV143" s="66"/>
      <c r="AW143" s="66"/>
      <c r="AX143" s="44"/>
      <c r="AY143" s="63"/>
      <c r="AZ143" s="69">
        <f>ROUND(Q144*$AT$112,0)</f>
        <v>147</v>
      </c>
      <c r="BA143" s="41"/>
    </row>
    <row r="144" spans="1:53" ht="16.5" customHeight="1" x14ac:dyDescent="0.25">
      <c r="A144" s="8">
        <v>12</v>
      </c>
      <c r="B144" s="10">
        <v>8302</v>
      </c>
      <c r="C144" s="101" t="s">
        <v>1808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201">
        <f>ROUND(Q240*$F$109,0)</f>
        <v>98</v>
      </c>
      <c r="R144" s="201"/>
      <c r="S144" s="201"/>
      <c r="T144" s="1" t="s">
        <v>54</v>
      </c>
      <c r="U144" s="59"/>
      <c r="V144" s="5" t="s">
        <v>50</v>
      </c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15" t="s">
        <v>59</v>
      </c>
      <c r="AJ144" s="197">
        <f>AJ142</f>
        <v>1</v>
      </c>
      <c r="AK144" s="203"/>
      <c r="AL144" s="6"/>
      <c r="AM144" s="6"/>
      <c r="AN144" s="6"/>
      <c r="AO144" s="6"/>
      <c r="AP144" s="6"/>
      <c r="AQ144" s="6"/>
      <c r="AR144" s="6"/>
      <c r="AS144" s="6"/>
      <c r="AT144" s="60"/>
      <c r="AU144" s="59"/>
      <c r="AV144" s="1"/>
      <c r="AW144" s="1"/>
      <c r="AX144" s="1"/>
      <c r="AY144" s="59"/>
      <c r="AZ144" s="69">
        <f>ROUND(ROUND(Q144*AJ144,0)*$AT$112,0)</f>
        <v>147</v>
      </c>
      <c r="BA144" s="41"/>
    </row>
    <row r="145" spans="1:53" ht="16.5" customHeight="1" x14ac:dyDescent="0.25">
      <c r="A145" s="8">
        <v>12</v>
      </c>
      <c r="B145" s="10">
        <v>8303</v>
      </c>
      <c r="C145" s="101" t="s">
        <v>1807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29"/>
      <c r="R145" s="130"/>
      <c r="S145" s="130"/>
      <c r="T145" s="1"/>
      <c r="U145" s="59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79" t="s">
        <v>61</v>
      </c>
      <c r="AM145" s="44"/>
      <c r="AN145" s="44"/>
      <c r="AO145" s="44"/>
      <c r="AP145" s="44"/>
      <c r="AQ145" s="44"/>
      <c r="AR145" s="44"/>
      <c r="AS145" s="44"/>
      <c r="AT145" s="60"/>
      <c r="AU145" s="59"/>
      <c r="AV145" s="1"/>
      <c r="AW145" s="1"/>
      <c r="AX145" s="1"/>
      <c r="AY145" s="59"/>
      <c r="AZ145" s="69">
        <f>ROUND(ROUND(Q144*AR146,0)*$AT$112,0)</f>
        <v>125</v>
      </c>
      <c r="BA145" s="41"/>
    </row>
    <row r="146" spans="1:53" ht="16.5" customHeight="1" x14ac:dyDescent="0.25">
      <c r="A146" s="8">
        <v>12</v>
      </c>
      <c r="B146" s="10">
        <v>8304</v>
      </c>
      <c r="C146" s="101" t="s">
        <v>1806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29"/>
      <c r="R146" s="130"/>
      <c r="S146" s="130"/>
      <c r="T146" s="1"/>
      <c r="U146" s="59"/>
      <c r="V146" s="5" t="s">
        <v>50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15" t="s">
        <v>59</v>
      </c>
      <c r="AJ146" s="197">
        <f>AJ144</f>
        <v>1</v>
      </c>
      <c r="AK146" s="198"/>
      <c r="AL146" s="58" t="s">
        <v>58</v>
      </c>
      <c r="AM146" s="6"/>
      <c r="AN146" s="6"/>
      <c r="AO146" s="6"/>
      <c r="AP146" s="6"/>
      <c r="AQ146" s="78" t="s">
        <v>1</v>
      </c>
      <c r="AR146" s="199">
        <f>AR142</f>
        <v>0.85</v>
      </c>
      <c r="AS146" s="199"/>
      <c r="AT146" s="127"/>
      <c r="AU146" s="128"/>
      <c r="AV146" s="1"/>
      <c r="AW146" s="1"/>
      <c r="AX146" s="1"/>
      <c r="AY146" s="59"/>
      <c r="AZ146" s="69">
        <f>ROUND(ROUND(ROUND(Q144*AJ146,0)*AR146,0)*$AT$112,0)</f>
        <v>125</v>
      </c>
      <c r="BA146" s="41"/>
    </row>
    <row r="147" spans="1:53" ht="16.5" customHeight="1" x14ac:dyDescent="0.25">
      <c r="A147" s="8">
        <v>12</v>
      </c>
      <c r="B147" s="10">
        <v>8305</v>
      </c>
      <c r="C147" s="101" t="s">
        <v>1805</v>
      </c>
      <c r="D147" s="110"/>
      <c r="E147" s="111"/>
      <c r="F147" s="111"/>
      <c r="G147" s="111"/>
      <c r="H147" s="112"/>
      <c r="I147" s="80"/>
      <c r="J147" s="1"/>
      <c r="K147" s="1"/>
      <c r="L147" s="1"/>
      <c r="M147" s="1"/>
      <c r="N147" s="1"/>
      <c r="O147" s="1"/>
      <c r="P147" s="1"/>
      <c r="Q147" s="129"/>
      <c r="R147" s="130"/>
      <c r="S147" s="130"/>
      <c r="T147" s="1"/>
      <c r="U147" s="59"/>
      <c r="V147" s="5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115"/>
      <c r="AJ147" s="113"/>
      <c r="AK147" s="114"/>
      <c r="AL147" s="44"/>
      <c r="AM147" s="44"/>
      <c r="AN147" s="44"/>
      <c r="AO147" s="44"/>
      <c r="AP147" s="44"/>
      <c r="AQ147" s="44"/>
      <c r="AR147" s="44"/>
      <c r="AS147" s="44"/>
      <c r="AT147" s="60"/>
      <c r="AU147" s="59"/>
      <c r="AV147" s="213" t="s">
        <v>750</v>
      </c>
      <c r="AW147" s="213"/>
      <c r="AX147" s="213"/>
      <c r="AY147" s="214"/>
      <c r="AZ147" s="69">
        <f>ROUND(ROUND(Q144*$AT$112,0)*AV150,0)</f>
        <v>118</v>
      </c>
      <c r="BA147" s="41"/>
    </row>
    <row r="148" spans="1:53" ht="16.5" customHeight="1" x14ac:dyDescent="0.25">
      <c r="A148" s="8">
        <v>12</v>
      </c>
      <c r="B148" s="10">
        <v>8306</v>
      </c>
      <c r="C148" s="101" t="s">
        <v>1804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242"/>
      <c r="R148" s="242"/>
      <c r="S148" s="242"/>
      <c r="T148" s="1"/>
      <c r="U148" s="59"/>
      <c r="V148" s="5" t="s">
        <v>50</v>
      </c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115" t="s">
        <v>59</v>
      </c>
      <c r="AJ148" s="197">
        <f>AJ146</f>
        <v>1</v>
      </c>
      <c r="AK148" s="203"/>
      <c r="AL148" s="6"/>
      <c r="AM148" s="6"/>
      <c r="AN148" s="6"/>
      <c r="AO148" s="6"/>
      <c r="AP148" s="6"/>
      <c r="AQ148" s="6"/>
      <c r="AR148" s="6"/>
      <c r="AS148" s="6"/>
      <c r="AT148" s="60"/>
      <c r="AU148" s="59"/>
      <c r="AV148" s="216"/>
      <c r="AW148" s="216"/>
      <c r="AX148" s="216"/>
      <c r="AY148" s="217"/>
      <c r="AZ148" s="69">
        <f>ROUND(ROUND(ROUND(Q144*AJ148,0)*$AT$112,0)*AV150,0)</f>
        <v>118</v>
      </c>
      <c r="BA148" s="41"/>
    </row>
    <row r="149" spans="1:53" ht="16.5" customHeight="1" x14ac:dyDescent="0.25">
      <c r="A149" s="8">
        <v>12</v>
      </c>
      <c r="B149" s="10">
        <v>8307</v>
      </c>
      <c r="C149" s="101" t="s">
        <v>1803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29"/>
      <c r="R149" s="130"/>
      <c r="S149" s="130"/>
      <c r="T149" s="1"/>
      <c r="U149" s="59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79" t="s">
        <v>61</v>
      </c>
      <c r="AM149" s="44"/>
      <c r="AN149" s="44"/>
      <c r="AO149" s="44"/>
      <c r="AP149" s="44"/>
      <c r="AQ149" s="44"/>
      <c r="AR149" s="44"/>
      <c r="AS149" s="44"/>
      <c r="AT149" s="60"/>
      <c r="AU149" s="59"/>
      <c r="AV149" s="236" t="s">
        <v>190</v>
      </c>
      <c r="AW149" s="236"/>
      <c r="AX149" s="236"/>
      <c r="AY149" s="237"/>
      <c r="AZ149" s="69">
        <f>ROUND(ROUND(ROUND(Q144*AR150,0)*$AT$112,0)*AV150,0)</f>
        <v>100</v>
      </c>
      <c r="BA149" s="41"/>
    </row>
    <row r="150" spans="1:53" ht="16.5" customHeight="1" x14ac:dyDescent="0.25">
      <c r="A150" s="8">
        <v>12</v>
      </c>
      <c r="B150" s="10">
        <v>8308</v>
      </c>
      <c r="C150" s="101" t="s">
        <v>1802</v>
      </c>
      <c r="D150" s="110"/>
      <c r="E150" s="111"/>
      <c r="F150" s="111"/>
      <c r="G150" s="111"/>
      <c r="H150" s="112"/>
      <c r="I150" s="1"/>
      <c r="J150" s="1"/>
      <c r="K150" s="1"/>
      <c r="L150" s="1"/>
      <c r="M150" s="1"/>
      <c r="N150" s="1"/>
      <c r="O150" s="1"/>
      <c r="P150" s="1"/>
      <c r="Q150" s="129"/>
      <c r="R150" s="130"/>
      <c r="S150" s="130"/>
      <c r="T150" s="1"/>
      <c r="U150" s="59"/>
      <c r="V150" s="5" t="s">
        <v>50</v>
      </c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115" t="s">
        <v>59</v>
      </c>
      <c r="AJ150" s="197">
        <f>AJ148</f>
        <v>1</v>
      </c>
      <c r="AK150" s="198"/>
      <c r="AL150" s="58" t="s">
        <v>58</v>
      </c>
      <c r="AM150" s="6"/>
      <c r="AN150" s="6"/>
      <c r="AO150" s="6"/>
      <c r="AP150" s="6"/>
      <c r="AQ150" s="78" t="s">
        <v>1</v>
      </c>
      <c r="AR150" s="199">
        <f>AR146</f>
        <v>0.85</v>
      </c>
      <c r="AS150" s="199"/>
      <c r="AT150" s="127"/>
      <c r="AU150" s="128"/>
      <c r="AV150" s="199">
        <f>AV142</f>
        <v>0.8</v>
      </c>
      <c r="AW150" s="199"/>
      <c r="AX150" s="199"/>
      <c r="AY150" s="200"/>
      <c r="AZ150" s="69">
        <f>ROUND(ROUND(ROUND(ROUND(Q144*AJ150,0)*AR150,0)*$AT$112,0)*AV150,0)</f>
        <v>100</v>
      </c>
      <c r="BA150" s="41"/>
    </row>
    <row r="151" spans="1:53" ht="16.5" customHeight="1" x14ac:dyDescent="0.25">
      <c r="A151" s="8">
        <v>12</v>
      </c>
      <c r="B151" s="10">
        <v>8309</v>
      </c>
      <c r="C151" s="101" t="s">
        <v>1801</v>
      </c>
      <c r="D151" s="110"/>
      <c r="E151" s="111"/>
      <c r="F151" s="111"/>
      <c r="G151" s="111"/>
      <c r="H151" s="112"/>
      <c r="I151" s="239" t="s">
        <v>791</v>
      </c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1"/>
      <c r="V151" s="5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115"/>
      <c r="AJ151" s="113"/>
      <c r="AK151" s="114"/>
      <c r="AL151" s="44"/>
      <c r="AM151" s="44"/>
      <c r="AN151" s="44"/>
      <c r="AO151" s="44"/>
      <c r="AP151" s="44"/>
      <c r="AQ151" s="44"/>
      <c r="AR151" s="44"/>
      <c r="AS151" s="44"/>
      <c r="AT151" s="60"/>
      <c r="AU151" s="59"/>
      <c r="AV151" s="66"/>
      <c r="AW151" s="66"/>
      <c r="AX151" s="44"/>
      <c r="AY151" s="63"/>
      <c r="AZ151" s="69">
        <f>ROUND(Q152*$AT$112,0)</f>
        <v>150</v>
      </c>
      <c r="BA151" s="41"/>
    </row>
    <row r="152" spans="1:53" ht="16.5" customHeight="1" x14ac:dyDescent="0.25">
      <c r="A152" s="8">
        <v>12</v>
      </c>
      <c r="B152" s="10">
        <v>8310</v>
      </c>
      <c r="C152" s="101" t="s">
        <v>1800</v>
      </c>
      <c r="D152" s="110"/>
      <c r="E152" s="111"/>
      <c r="F152" s="111"/>
      <c r="G152" s="111"/>
      <c r="H152" s="112"/>
      <c r="I152" s="1"/>
      <c r="J152" s="1"/>
      <c r="K152" s="1"/>
      <c r="L152" s="1"/>
      <c r="M152" s="1"/>
      <c r="N152" s="1"/>
      <c r="O152" s="1"/>
      <c r="P152" s="1"/>
      <c r="Q152" s="201">
        <f>ROUND(Q248*$F$109,0)</f>
        <v>100</v>
      </c>
      <c r="R152" s="201"/>
      <c r="S152" s="201"/>
      <c r="T152" s="1" t="s">
        <v>54</v>
      </c>
      <c r="U152" s="59"/>
      <c r="V152" s="5" t="s">
        <v>50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15" t="s">
        <v>59</v>
      </c>
      <c r="AJ152" s="197">
        <f>AJ150</f>
        <v>1</v>
      </c>
      <c r="AK152" s="203"/>
      <c r="AL152" s="6"/>
      <c r="AM152" s="6"/>
      <c r="AN152" s="6"/>
      <c r="AO152" s="6"/>
      <c r="AP152" s="6"/>
      <c r="AQ152" s="6"/>
      <c r="AR152" s="6"/>
      <c r="AS152" s="6"/>
      <c r="AT152" s="60"/>
      <c r="AU152" s="59"/>
      <c r="AV152" s="1"/>
      <c r="AW152" s="1"/>
      <c r="AX152" s="1"/>
      <c r="AY152" s="59"/>
      <c r="AZ152" s="69">
        <f>ROUND(ROUND(Q152*AJ152,0)*$AT$112,0)</f>
        <v>150</v>
      </c>
      <c r="BA152" s="41"/>
    </row>
    <row r="153" spans="1:53" ht="16.5" customHeight="1" x14ac:dyDescent="0.25">
      <c r="A153" s="8">
        <v>12</v>
      </c>
      <c r="B153" s="10">
        <v>8311</v>
      </c>
      <c r="C153" s="101" t="s">
        <v>1799</v>
      </c>
      <c r="D153" s="110"/>
      <c r="E153" s="111"/>
      <c r="F153" s="111"/>
      <c r="G153" s="111"/>
      <c r="H153" s="112"/>
      <c r="I153" s="1"/>
      <c r="J153" s="1"/>
      <c r="K153" s="1"/>
      <c r="L153" s="1"/>
      <c r="M153" s="1"/>
      <c r="N153" s="1"/>
      <c r="O153" s="1"/>
      <c r="P153" s="1"/>
      <c r="Q153" s="129"/>
      <c r="R153" s="130"/>
      <c r="S153" s="130"/>
      <c r="T153" s="1"/>
      <c r="U153" s="59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79" t="s">
        <v>61</v>
      </c>
      <c r="AM153" s="44"/>
      <c r="AN153" s="44"/>
      <c r="AO153" s="44"/>
      <c r="AP153" s="44"/>
      <c r="AQ153" s="44"/>
      <c r="AR153" s="44"/>
      <c r="AS153" s="44"/>
      <c r="AT153" s="60"/>
      <c r="AU153" s="59"/>
      <c r="AV153" s="1"/>
      <c r="AW153" s="1"/>
      <c r="AX153" s="1"/>
      <c r="AY153" s="59"/>
      <c r="AZ153" s="69">
        <f>ROUND(ROUND(Q152*AR154,0)*$AT$112,0)</f>
        <v>128</v>
      </c>
      <c r="BA153" s="41"/>
    </row>
    <row r="154" spans="1:53" ht="16.5" customHeight="1" x14ac:dyDescent="0.25">
      <c r="A154" s="8">
        <v>12</v>
      </c>
      <c r="B154" s="10">
        <v>8312</v>
      </c>
      <c r="C154" s="101" t="s">
        <v>1798</v>
      </c>
      <c r="D154" s="110"/>
      <c r="E154" s="111"/>
      <c r="F154" s="111"/>
      <c r="G154" s="111"/>
      <c r="H154" s="112"/>
      <c r="I154" s="1"/>
      <c r="J154" s="1"/>
      <c r="K154" s="1"/>
      <c r="L154" s="1"/>
      <c r="M154" s="1"/>
      <c r="N154" s="1"/>
      <c r="O154" s="1"/>
      <c r="P154" s="1"/>
      <c r="Q154" s="129"/>
      <c r="R154" s="130"/>
      <c r="S154" s="130"/>
      <c r="T154" s="1"/>
      <c r="U154" s="59"/>
      <c r="V154" s="5" t="s">
        <v>50</v>
      </c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115" t="s">
        <v>59</v>
      </c>
      <c r="AJ154" s="197">
        <f>AJ152</f>
        <v>1</v>
      </c>
      <c r="AK154" s="198"/>
      <c r="AL154" s="58" t="s">
        <v>58</v>
      </c>
      <c r="AM154" s="6"/>
      <c r="AN154" s="6"/>
      <c r="AO154" s="6"/>
      <c r="AP154" s="6"/>
      <c r="AQ154" s="78" t="s">
        <v>1</v>
      </c>
      <c r="AR154" s="199">
        <f>AR150</f>
        <v>0.85</v>
      </c>
      <c r="AS154" s="199"/>
      <c r="AT154" s="127"/>
      <c r="AU154" s="128"/>
      <c r="AV154" s="1"/>
      <c r="AW154" s="1"/>
      <c r="AX154" s="1"/>
      <c r="AY154" s="59"/>
      <c r="AZ154" s="69">
        <f>ROUND(ROUND(ROUND(Q152*AJ154,0)*AR154,0)*$AT$112,0)</f>
        <v>128</v>
      </c>
      <c r="BA154" s="41"/>
    </row>
    <row r="155" spans="1:53" ht="16.5" customHeight="1" x14ac:dyDescent="0.25">
      <c r="A155" s="8">
        <v>12</v>
      </c>
      <c r="B155" s="10">
        <v>8313</v>
      </c>
      <c r="C155" s="101" t="s">
        <v>1797</v>
      </c>
      <c r="D155" s="110"/>
      <c r="E155" s="111"/>
      <c r="F155" s="111"/>
      <c r="G155" s="111"/>
      <c r="H155" s="112"/>
      <c r="I155" s="80"/>
      <c r="J155" s="1"/>
      <c r="K155" s="1"/>
      <c r="L155" s="1"/>
      <c r="M155" s="1"/>
      <c r="N155" s="1"/>
      <c r="O155" s="1"/>
      <c r="P155" s="1"/>
      <c r="Q155" s="129"/>
      <c r="R155" s="130"/>
      <c r="S155" s="130"/>
      <c r="T155" s="1"/>
      <c r="U155" s="59"/>
      <c r="V155" s="5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115"/>
      <c r="AJ155" s="113"/>
      <c r="AK155" s="114"/>
      <c r="AL155" s="44"/>
      <c r="AM155" s="44"/>
      <c r="AN155" s="44"/>
      <c r="AO155" s="44"/>
      <c r="AP155" s="44"/>
      <c r="AQ155" s="44"/>
      <c r="AR155" s="44"/>
      <c r="AS155" s="44"/>
      <c r="AT155" s="60"/>
      <c r="AU155" s="59"/>
      <c r="AV155" s="213" t="s">
        <v>750</v>
      </c>
      <c r="AW155" s="213"/>
      <c r="AX155" s="213"/>
      <c r="AY155" s="214"/>
      <c r="AZ155" s="69">
        <f>ROUND(ROUND(Q152*$AT$112,0)*AV158,0)</f>
        <v>120</v>
      </c>
      <c r="BA155" s="41"/>
    </row>
    <row r="156" spans="1:53" ht="16.5" customHeight="1" x14ac:dyDescent="0.25">
      <c r="A156" s="8">
        <v>12</v>
      </c>
      <c r="B156" s="10">
        <v>8314</v>
      </c>
      <c r="C156" s="101" t="s">
        <v>1796</v>
      </c>
      <c r="D156" s="110"/>
      <c r="E156" s="111"/>
      <c r="F156" s="111"/>
      <c r="G156" s="111"/>
      <c r="H156" s="112"/>
      <c r="I156" s="1"/>
      <c r="J156" s="1"/>
      <c r="K156" s="1"/>
      <c r="L156" s="1"/>
      <c r="M156" s="1"/>
      <c r="N156" s="1"/>
      <c r="O156" s="1"/>
      <c r="P156" s="1"/>
      <c r="Q156" s="242"/>
      <c r="R156" s="242"/>
      <c r="S156" s="242"/>
      <c r="T156" s="1"/>
      <c r="U156" s="59"/>
      <c r="V156" s="5" t="s">
        <v>50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115" t="s">
        <v>59</v>
      </c>
      <c r="AJ156" s="197">
        <f>AJ154</f>
        <v>1</v>
      </c>
      <c r="AK156" s="203"/>
      <c r="AL156" s="6"/>
      <c r="AM156" s="6"/>
      <c r="AN156" s="6"/>
      <c r="AO156" s="6"/>
      <c r="AP156" s="6"/>
      <c r="AQ156" s="6"/>
      <c r="AR156" s="6"/>
      <c r="AS156" s="6"/>
      <c r="AT156" s="60"/>
      <c r="AU156" s="59"/>
      <c r="AV156" s="216"/>
      <c r="AW156" s="216"/>
      <c r="AX156" s="216"/>
      <c r="AY156" s="217"/>
      <c r="AZ156" s="69">
        <f>ROUND(ROUND(ROUND(Q152*AJ156,0)*$AT$112,0)*AV158,0)</f>
        <v>120</v>
      </c>
      <c r="BA156" s="41"/>
    </row>
    <row r="157" spans="1:53" ht="16.5" customHeight="1" x14ac:dyDescent="0.25">
      <c r="A157" s="8">
        <v>12</v>
      </c>
      <c r="B157" s="10">
        <v>8315</v>
      </c>
      <c r="C157" s="101" t="s">
        <v>1795</v>
      </c>
      <c r="D157" s="110"/>
      <c r="E157" s="111"/>
      <c r="F157" s="111"/>
      <c r="G157" s="111"/>
      <c r="H157" s="112"/>
      <c r="I157" s="1"/>
      <c r="J157" s="1"/>
      <c r="K157" s="1"/>
      <c r="L157" s="1"/>
      <c r="M157" s="1"/>
      <c r="N157" s="1"/>
      <c r="O157" s="1"/>
      <c r="P157" s="1"/>
      <c r="Q157" s="129"/>
      <c r="R157" s="130"/>
      <c r="S157" s="130"/>
      <c r="T157" s="1"/>
      <c r="U157" s="59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79" t="s">
        <v>61</v>
      </c>
      <c r="AM157" s="44"/>
      <c r="AN157" s="44"/>
      <c r="AO157" s="44"/>
      <c r="AP157" s="44"/>
      <c r="AQ157" s="44"/>
      <c r="AR157" s="44"/>
      <c r="AS157" s="44"/>
      <c r="AT157" s="60"/>
      <c r="AU157" s="59"/>
      <c r="AV157" s="236" t="s">
        <v>190</v>
      </c>
      <c r="AW157" s="236"/>
      <c r="AX157" s="236"/>
      <c r="AY157" s="237"/>
      <c r="AZ157" s="69">
        <f>ROUND(ROUND(ROUND(Q152*AR158,0)*$AT$112,0)*AV158,0)</f>
        <v>102</v>
      </c>
      <c r="BA157" s="41"/>
    </row>
    <row r="158" spans="1:53" ht="16.5" customHeight="1" x14ac:dyDescent="0.25">
      <c r="A158" s="8">
        <v>12</v>
      </c>
      <c r="B158" s="10">
        <v>8316</v>
      </c>
      <c r="C158" s="101" t="s">
        <v>1794</v>
      </c>
      <c r="D158" s="110"/>
      <c r="E158" s="111"/>
      <c r="F158" s="111"/>
      <c r="G158" s="111"/>
      <c r="H158" s="112"/>
      <c r="I158" s="1"/>
      <c r="J158" s="1"/>
      <c r="K158" s="1"/>
      <c r="L158" s="1"/>
      <c r="M158" s="1"/>
      <c r="N158" s="1"/>
      <c r="O158" s="1"/>
      <c r="P158" s="1"/>
      <c r="Q158" s="129"/>
      <c r="R158" s="130"/>
      <c r="S158" s="130"/>
      <c r="T158" s="1"/>
      <c r="U158" s="59"/>
      <c r="V158" s="5" t="s">
        <v>50</v>
      </c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115" t="s">
        <v>59</v>
      </c>
      <c r="AJ158" s="197">
        <f>AJ156</f>
        <v>1</v>
      </c>
      <c r="AK158" s="198"/>
      <c r="AL158" s="58" t="s">
        <v>58</v>
      </c>
      <c r="AM158" s="6"/>
      <c r="AN158" s="6"/>
      <c r="AO158" s="6"/>
      <c r="AP158" s="6"/>
      <c r="AQ158" s="78" t="s">
        <v>1</v>
      </c>
      <c r="AR158" s="199">
        <f>AR154</f>
        <v>0.85</v>
      </c>
      <c r="AS158" s="199"/>
      <c r="AT158" s="127"/>
      <c r="AU158" s="128"/>
      <c r="AV158" s="199">
        <f>AV150</f>
        <v>0.8</v>
      </c>
      <c r="AW158" s="199"/>
      <c r="AX158" s="199"/>
      <c r="AY158" s="200"/>
      <c r="AZ158" s="69">
        <f>ROUND(ROUND(ROUND(ROUND(Q152*AJ158,0)*AR158,0)*$AT$112,0)*AV158,0)</f>
        <v>102</v>
      </c>
      <c r="BA158" s="41"/>
    </row>
    <row r="159" spans="1:53" ht="17.2" customHeight="1" x14ac:dyDescent="0.25">
      <c r="A159" s="8">
        <v>12</v>
      </c>
      <c r="B159" s="10">
        <v>8317</v>
      </c>
      <c r="C159" s="101" t="s">
        <v>1793</v>
      </c>
      <c r="D159" s="110"/>
      <c r="E159" s="111"/>
      <c r="F159" s="111"/>
      <c r="G159" s="111"/>
      <c r="H159" s="112"/>
      <c r="I159" s="239" t="s">
        <v>782</v>
      </c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3"/>
      <c r="AK159" s="114"/>
      <c r="AL159" s="44"/>
      <c r="AM159" s="44"/>
      <c r="AN159" s="44"/>
      <c r="AO159" s="44"/>
      <c r="AP159" s="44"/>
      <c r="AQ159" s="44"/>
      <c r="AR159" s="44"/>
      <c r="AS159" s="44"/>
      <c r="AT159" s="60"/>
      <c r="AU159" s="59"/>
      <c r="AV159" s="66"/>
      <c r="AW159" s="66"/>
      <c r="AX159" s="44"/>
      <c r="AY159" s="63"/>
      <c r="AZ159" s="69">
        <f>ROUND(Q160*$AT$112,0)</f>
        <v>138</v>
      </c>
      <c r="BA159" s="41"/>
    </row>
    <row r="160" spans="1:53" ht="16.5" customHeight="1" x14ac:dyDescent="0.25">
      <c r="A160" s="8">
        <v>12</v>
      </c>
      <c r="B160" s="10">
        <v>8318</v>
      </c>
      <c r="C160" s="101" t="s">
        <v>1792</v>
      </c>
      <c r="D160" s="110"/>
      <c r="E160" s="111"/>
      <c r="F160" s="111"/>
      <c r="G160" s="111"/>
      <c r="H160" s="112"/>
      <c r="I160" s="1"/>
      <c r="J160" s="1"/>
      <c r="K160" s="1"/>
      <c r="L160" s="1"/>
      <c r="M160" s="1"/>
      <c r="N160" s="1"/>
      <c r="O160" s="1"/>
      <c r="P160" s="1"/>
      <c r="Q160" s="201">
        <f>ROUND(Q256*$F$109,0)</f>
        <v>92</v>
      </c>
      <c r="R160" s="201"/>
      <c r="S160" s="201"/>
      <c r="T160" s="1" t="s">
        <v>54</v>
      </c>
      <c r="U160" s="59"/>
      <c r="V160" s="5" t="s">
        <v>50</v>
      </c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115" t="s">
        <v>59</v>
      </c>
      <c r="AJ160" s="197">
        <f>AJ158</f>
        <v>1</v>
      </c>
      <c r="AK160" s="203"/>
      <c r="AL160" s="6"/>
      <c r="AM160" s="6"/>
      <c r="AN160" s="6"/>
      <c r="AO160" s="6"/>
      <c r="AP160" s="6"/>
      <c r="AQ160" s="6"/>
      <c r="AR160" s="6"/>
      <c r="AS160" s="115"/>
      <c r="AT160" s="72"/>
      <c r="AU160" s="109"/>
      <c r="AV160" s="1"/>
      <c r="AW160" s="1"/>
      <c r="AX160" s="1"/>
      <c r="AY160" s="59"/>
      <c r="AZ160" s="69">
        <f>ROUND(ROUND(Q160*AJ160,0)*$AT$112,0)</f>
        <v>138</v>
      </c>
      <c r="BA160" s="41"/>
    </row>
    <row r="161" spans="1:53" ht="16.5" customHeight="1" x14ac:dyDescent="0.25">
      <c r="A161" s="8">
        <v>12</v>
      </c>
      <c r="B161" s="10">
        <v>8319</v>
      </c>
      <c r="C161" s="101" t="s">
        <v>1791</v>
      </c>
      <c r="D161" s="110"/>
      <c r="E161" s="111"/>
      <c r="F161" s="111"/>
      <c r="G161" s="111"/>
      <c r="H161" s="112"/>
      <c r="I161" s="1"/>
      <c r="J161" s="1"/>
      <c r="K161" s="1"/>
      <c r="L161" s="1"/>
      <c r="M161" s="1"/>
      <c r="N161" s="1"/>
      <c r="O161" s="1"/>
      <c r="P161" s="1"/>
      <c r="Q161" s="129"/>
      <c r="R161" s="130"/>
      <c r="S161" s="130"/>
      <c r="T161" s="1"/>
      <c r="U161" s="59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79" t="s">
        <v>61</v>
      </c>
      <c r="AM161" s="44"/>
      <c r="AN161" s="44"/>
      <c r="AO161" s="44"/>
      <c r="AP161" s="44"/>
      <c r="AQ161" s="44"/>
      <c r="AR161" s="44"/>
      <c r="AS161" s="44"/>
      <c r="AT161" s="60"/>
      <c r="AU161" s="59"/>
      <c r="AV161" s="1"/>
      <c r="AW161" s="1"/>
      <c r="AX161" s="1"/>
      <c r="AY161" s="59"/>
      <c r="AZ161" s="69">
        <f>ROUND(ROUND(Q160*AR162,0)*$AT$112,0)</f>
        <v>117</v>
      </c>
      <c r="BA161" s="41"/>
    </row>
    <row r="162" spans="1:53" ht="16.5" customHeight="1" x14ac:dyDescent="0.25">
      <c r="A162" s="8">
        <v>12</v>
      </c>
      <c r="B162" s="10">
        <v>8320</v>
      </c>
      <c r="C162" s="101" t="s">
        <v>1790</v>
      </c>
      <c r="D162" s="110"/>
      <c r="E162" s="111"/>
      <c r="F162" s="111"/>
      <c r="G162" s="111"/>
      <c r="H162" s="112"/>
      <c r="I162" s="1"/>
      <c r="J162" s="1"/>
      <c r="K162" s="1"/>
      <c r="L162" s="1"/>
      <c r="M162" s="1"/>
      <c r="N162" s="1"/>
      <c r="O162" s="1"/>
      <c r="P162" s="1"/>
      <c r="Q162" s="129"/>
      <c r="R162" s="130"/>
      <c r="S162" s="130"/>
      <c r="T162" s="1"/>
      <c r="U162" s="59"/>
      <c r="V162" s="5" t="s">
        <v>50</v>
      </c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115" t="s">
        <v>59</v>
      </c>
      <c r="AJ162" s="197">
        <f>AJ160</f>
        <v>1</v>
      </c>
      <c r="AK162" s="198"/>
      <c r="AL162" s="58" t="s">
        <v>58</v>
      </c>
      <c r="AM162" s="6"/>
      <c r="AN162" s="6"/>
      <c r="AO162" s="6"/>
      <c r="AP162" s="6"/>
      <c r="AQ162" s="78" t="s">
        <v>1</v>
      </c>
      <c r="AR162" s="199">
        <f>AR158</f>
        <v>0.85</v>
      </c>
      <c r="AS162" s="199"/>
      <c r="AT162" s="127"/>
      <c r="AU162" s="128"/>
      <c r="AV162" s="1"/>
      <c r="AW162" s="1"/>
      <c r="AX162" s="1"/>
      <c r="AY162" s="59"/>
      <c r="AZ162" s="69">
        <f>ROUND(ROUND(ROUND(Q160*AJ162,0)*AR162,0)*$AT$112,0)</f>
        <v>117</v>
      </c>
      <c r="BA162" s="41"/>
    </row>
    <row r="163" spans="1:53" ht="17.2" customHeight="1" x14ac:dyDescent="0.25">
      <c r="A163" s="8">
        <v>12</v>
      </c>
      <c r="B163" s="10">
        <v>8321</v>
      </c>
      <c r="C163" s="101" t="s">
        <v>1789</v>
      </c>
      <c r="D163" s="110"/>
      <c r="E163" s="111"/>
      <c r="F163" s="111"/>
      <c r="G163" s="111"/>
      <c r="H163" s="112"/>
      <c r="I163" s="80"/>
      <c r="J163" s="1"/>
      <c r="K163" s="1"/>
      <c r="L163" s="130"/>
      <c r="M163" s="130"/>
      <c r="N163" s="130"/>
      <c r="O163" s="1"/>
      <c r="P163" s="1"/>
      <c r="Q163" s="1"/>
      <c r="R163" s="1"/>
      <c r="S163" s="1"/>
      <c r="T163" s="1"/>
      <c r="U163" s="59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13"/>
      <c r="AK163" s="114"/>
      <c r="AL163" s="44"/>
      <c r="AM163" s="44"/>
      <c r="AN163" s="44"/>
      <c r="AO163" s="44"/>
      <c r="AP163" s="44"/>
      <c r="AQ163" s="44"/>
      <c r="AR163" s="44"/>
      <c r="AS163" s="44"/>
      <c r="AT163" s="60"/>
      <c r="AU163" s="59"/>
      <c r="AV163" s="213" t="s">
        <v>750</v>
      </c>
      <c r="AW163" s="213"/>
      <c r="AX163" s="213"/>
      <c r="AY163" s="214"/>
      <c r="AZ163" s="69">
        <f>ROUND(ROUND(Q160*$AT$112,0)*AV166,0)</f>
        <v>110</v>
      </c>
      <c r="BA163" s="41"/>
    </row>
    <row r="164" spans="1:53" ht="16.5" customHeight="1" x14ac:dyDescent="0.25">
      <c r="A164" s="8">
        <v>12</v>
      </c>
      <c r="B164" s="10">
        <v>8322</v>
      </c>
      <c r="C164" s="101" t="s">
        <v>1788</v>
      </c>
      <c r="D164" s="110"/>
      <c r="E164" s="111"/>
      <c r="F164" s="111"/>
      <c r="G164" s="111"/>
      <c r="H164" s="112"/>
      <c r="I164" s="1"/>
      <c r="J164" s="1"/>
      <c r="K164" s="1"/>
      <c r="L164" s="1"/>
      <c r="M164" s="1"/>
      <c r="N164" s="1"/>
      <c r="O164" s="1"/>
      <c r="P164" s="1"/>
      <c r="Q164" s="242"/>
      <c r="R164" s="242"/>
      <c r="S164" s="242"/>
      <c r="T164" s="1"/>
      <c r="U164" s="59"/>
      <c r="V164" s="5" t="s">
        <v>50</v>
      </c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115" t="s">
        <v>59</v>
      </c>
      <c r="AJ164" s="197">
        <f>AJ162</f>
        <v>1</v>
      </c>
      <c r="AK164" s="203"/>
      <c r="AL164" s="6"/>
      <c r="AM164" s="6"/>
      <c r="AN164" s="6"/>
      <c r="AO164" s="6"/>
      <c r="AP164" s="6"/>
      <c r="AQ164" s="6"/>
      <c r="AR164" s="6"/>
      <c r="AS164" s="115"/>
      <c r="AT164" s="72"/>
      <c r="AU164" s="109"/>
      <c r="AV164" s="216"/>
      <c r="AW164" s="216"/>
      <c r="AX164" s="216"/>
      <c r="AY164" s="217"/>
      <c r="AZ164" s="69">
        <f>ROUND(ROUND(ROUND(Q160*AJ164,0)*$AT$112,0)*AV166,0)</f>
        <v>110</v>
      </c>
      <c r="BA164" s="41"/>
    </row>
    <row r="165" spans="1:53" ht="16.5" customHeight="1" x14ac:dyDescent="0.25">
      <c r="A165" s="8">
        <v>12</v>
      </c>
      <c r="B165" s="10">
        <v>8323</v>
      </c>
      <c r="C165" s="101" t="s">
        <v>1787</v>
      </c>
      <c r="D165" s="110"/>
      <c r="E165" s="111"/>
      <c r="F165" s="111"/>
      <c r="G165" s="111"/>
      <c r="H165" s="112"/>
      <c r="I165" s="1"/>
      <c r="J165" s="1"/>
      <c r="K165" s="1"/>
      <c r="L165" s="1"/>
      <c r="M165" s="1"/>
      <c r="N165" s="1"/>
      <c r="O165" s="1"/>
      <c r="P165" s="1"/>
      <c r="Q165" s="129"/>
      <c r="R165" s="130"/>
      <c r="S165" s="130"/>
      <c r="T165" s="1"/>
      <c r="U165" s="59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79" t="s">
        <v>61</v>
      </c>
      <c r="AM165" s="44"/>
      <c r="AN165" s="44"/>
      <c r="AO165" s="44"/>
      <c r="AP165" s="44"/>
      <c r="AQ165" s="44"/>
      <c r="AR165" s="44"/>
      <c r="AS165" s="44"/>
      <c r="AT165" s="60"/>
      <c r="AU165" s="59"/>
      <c r="AV165" s="236" t="s">
        <v>190</v>
      </c>
      <c r="AW165" s="236"/>
      <c r="AX165" s="236"/>
      <c r="AY165" s="237"/>
      <c r="AZ165" s="69">
        <f>ROUND(ROUND(ROUND(Q160*AR166,0)*$AT$112,0)*AV166,0)</f>
        <v>94</v>
      </c>
      <c r="BA165" s="41"/>
    </row>
    <row r="166" spans="1:53" ht="16.5" customHeight="1" x14ac:dyDescent="0.25">
      <c r="A166" s="8">
        <v>12</v>
      </c>
      <c r="B166" s="10">
        <v>8324</v>
      </c>
      <c r="C166" s="101" t="s">
        <v>1786</v>
      </c>
      <c r="D166" s="110"/>
      <c r="E166" s="111"/>
      <c r="F166" s="111"/>
      <c r="G166" s="111"/>
      <c r="H166" s="112"/>
      <c r="I166" s="1"/>
      <c r="J166" s="1"/>
      <c r="K166" s="1"/>
      <c r="L166" s="1"/>
      <c r="M166" s="1"/>
      <c r="N166" s="1"/>
      <c r="O166" s="1"/>
      <c r="P166" s="1"/>
      <c r="Q166" s="129"/>
      <c r="R166" s="130"/>
      <c r="S166" s="130"/>
      <c r="T166" s="1"/>
      <c r="U166" s="59"/>
      <c r="V166" s="5" t="s">
        <v>50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115" t="s">
        <v>59</v>
      </c>
      <c r="AJ166" s="197">
        <f>AJ164</f>
        <v>1</v>
      </c>
      <c r="AK166" s="198"/>
      <c r="AL166" s="58" t="s">
        <v>58</v>
      </c>
      <c r="AM166" s="6"/>
      <c r="AN166" s="6"/>
      <c r="AO166" s="6"/>
      <c r="AP166" s="6"/>
      <c r="AQ166" s="78" t="s">
        <v>1</v>
      </c>
      <c r="AR166" s="199">
        <f>AR162</f>
        <v>0.85</v>
      </c>
      <c r="AS166" s="199"/>
      <c r="AT166" s="127"/>
      <c r="AU166" s="128"/>
      <c r="AV166" s="199">
        <f>AV158</f>
        <v>0.8</v>
      </c>
      <c r="AW166" s="199"/>
      <c r="AX166" s="199"/>
      <c r="AY166" s="200"/>
      <c r="AZ166" s="69">
        <f>ROUND(ROUND(ROUND(ROUND(Q160*AJ166,0)*AR166,0)*$AT$112,0)*AV166,0)</f>
        <v>94</v>
      </c>
      <c r="BA166" s="41"/>
    </row>
    <row r="167" spans="1:53" ht="17.2" customHeight="1" x14ac:dyDescent="0.25">
      <c r="A167" s="8">
        <v>12</v>
      </c>
      <c r="B167" s="10">
        <v>8325</v>
      </c>
      <c r="C167" s="101" t="s">
        <v>1785</v>
      </c>
      <c r="D167" s="110"/>
      <c r="E167" s="111"/>
      <c r="F167" s="111"/>
      <c r="G167" s="111"/>
      <c r="H167" s="112"/>
      <c r="I167" s="239" t="s">
        <v>773</v>
      </c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1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113"/>
      <c r="AK167" s="114"/>
      <c r="AL167" s="44"/>
      <c r="AM167" s="44"/>
      <c r="AN167" s="44"/>
      <c r="AO167" s="44"/>
      <c r="AP167" s="44"/>
      <c r="AQ167" s="44"/>
      <c r="AR167" s="44"/>
      <c r="AS167" s="44"/>
      <c r="AT167" s="60"/>
      <c r="AU167" s="59"/>
      <c r="AV167" s="66"/>
      <c r="AW167" s="66"/>
      <c r="AX167" s="44"/>
      <c r="AY167" s="63"/>
      <c r="AZ167" s="69">
        <f>ROUND(Q168*$AT$112,0)</f>
        <v>138</v>
      </c>
      <c r="BA167" s="41"/>
    </row>
    <row r="168" spans="1:53" ht="16.5" customHeight="1" x14ac:dyDescent="0.25">
      <c r="A168" s="8">
        <v>12</v>
      </c>
      <c r="B168" s="10">
        <v>8326</v>
      </c>
      <c r="C168" s="101" t="s">
        <v>1784</v>
      </c>
      <c r="D168" s="110"/>
      <c r="E168" s="111"/>
      <c r="F168" s="111"/>
      <c r="G168" s="111"/>
      <c r="H168" s="112"/>
      <c r="I168" s="1"/>
      <c r="J168" s="1"/>
      <c r="K168" s="1"/>
      <c r="L168" s="1"/>
      <c r="M168" s="1"/>
      <c r="N168" s="1"/>
      <c r="O168" s="1"/>
      <c r="P168" s="1"/>
      <c r="Q168" s="201">
        <f>ROUND(Q264*$F$109,0)</f>
        <v>92</v>
      </c>
      <c r="R168" s="201"/>
      <c r="S168" s="201"/>
      <c r="T168" s="1" t="s">
        <v>54</v>
      </c>
      <c r="U168" s="59"/>
      <c r="V168" s="5" t="s">
        <v>50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115" t="s">
        <v>59</v>
      </c>
      <c r="AJ168" s="197">
        <f>AJ166</f>
        <v>1</v>
      </c>
      <c r="AK168" s="203"/>
      <c r="AL168" s="6"/>
      <c r="AM168" s="6"/>
      <c r="AN168" s="6"/>
      <c r="AO168" s="6"/>
      <c r="AP168" s="6"/>
      <c r="AQ168" s="6"/>
      <c r="AR168" s="6"/>
      <c r="AS168" s="115"/>
      <c r="AT168" s="72"/>
      <c r="AU168" s="109"/>
      <c r="AV168" s="1"/>
      <c r="AW168" s="1"/>
      <c r="AX168" s="1"/>
      <c r="AY168" s="59"/>
      <c r="AZ168" s="69">
        <f>ROUND(ROUND(Q168*AJ168,0)*$AT$112,0)</f>
        <v>138</v>
      </c>
      <c r="BA168" s="41"/>
    </row>
    <row r="169" spans="1:53" ht="16.5" customHeight="1" x14ac:dyDescent="0.25">
      <c r="A169" s="8">
        <v>12</v>
      </c>
      <c r="B169" s="10">
        <v>8327</v>
      </c>
      <c r="C169" s="101" t="s">
        <v>1783</v>
      </c>
      <c r="D169" s="110"/>
      <c r="E169" s="111"/>
      <c r="F169" s="111"/>
      <c r="G169" s="111"/>
      <c r="H169" s="112"/>
      <c r="I169" s="1"/>
      <c r="J169" s="1"/>
      <c r="K169" s="1"/>
      <c r="L169" s="1"/>
      <c r="M169" s="1"/>
      <c r="N169" s="1"/>
      <c r="O169" s="1"/>
      <c r="P169" s="1"/>
      <c r="Q169" s="129"/>
      <c r="R169" s="130"/>
      <c r="S169" s="130"/>
      <c r="T169" s="1"/>
      <c r="U169" s="59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79" t="s">
        <v>61</v>
      </c>
      <c r="AM169" s="44"/>
      <c r="AN169" s="44"/>
      <c r="AO169" s="44"/>
      <c r="AP169" s="44"/>
      <c r="AQ169" s="44"/>
      <c r="AR169" s="44"/>
      <c r="AS169" s="44"/>
      <c r="AT169" s="60"/>
      <c r="AU169" s="59"/>
      <c r="AV169" s="1"/>
      <c r="AW169" s="1"/>
      <c r="AX169" s="1"/>
      <c r="AY169" s="59"/>
      <c r="AZ169" s="69">
        <f>ROUND(ROUND(Q168*AR170,0)*$AT$112,0)</f>
        <v>117</v>
      </c>
      <c r="BA169" s="41"/>
    </row>
    <row r="170" spans="1:53" ht="16.5" customHeight="1" x14ac:dyDescent="0.25">
      <c r="A170" s="8">
        <v>12</v>
      </c>
      <c r="B170" s="10">
        <v>8328</v>
      </c>
      <c r="C170" s="101" t="s">
        <v>1782</v>
      </c>
      <c r="D170" s="110"/>
      <c r="E170" s="111"/>
      <c r="F170" s="111"/>
      <c r="G170" s="111"/>
      <c r="H170" s="112"/>
      <c r="I170" s="1"/>
      <c r="J170" s="1"/>
      <c r="K170" s="1"/>
      <c r="L170" s="1"/>
      <c r="M170" s="1"/>
      <c r="N170" s="1"/>
      <c r="O170" s="1"/>
      <c r="P170" s="1"/>
      <c r="Q170" s="129"/>
      <c r="R170" s="130"/>
      <c r="S170" s="130"/>
      <c r="T170" s="1"/>
      <c r="U170" s="59"/>
      <c r="V170" s="5" t="s">
        <v>50</v>
      </c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115" t="s">
        <v>59</v>
      </c>
      <c r="AJ170" s="197">
        <f>AJ168</f>
        <v>1</v>
      </c>
      <c r="AK170" s="198"/>
      <c r="AL170" s="58" t="s">
        <v>58</v>
      </c>
      <c r="AM170" s="6"/>
      <c r="AN170" s="6"/>
      <c r="AO170" s="6"/>
      <c r="AP170" s="6"/>
      <c r="AQ170" s="78" t="s">
        <v>1</v>
      </c>
      <c r="AR170" s="199">
        <f>AR166</f>
        <v>0.85</v>
      </c>
      <c r="AS170" s="199"/>
      <c r="AT170" s="127"/>
      <c r="AU170" s="128"/>
      <c r="AV170" s="1"/>
      <c r="AW170" s="1"/>
      <c r="AX170" s="1"/>
      <c r="AY170" s="59"/>
      <c r="AZ170" s="69">
        <f>ROUND(ROUND(ROUND(Q168*AJ170,0)*AR170,0)*$AT$112,0)</f>
        <v>117</v>
      </c>
      <c r="BA170" s="41"/>
    </row>
    <row r="171" spans="1:53" ht="17.2" customHeight="1" x14ac:dyDescent="0.25">
      <c r="A171" s="8">
        <v>12</v>
      </c>
      <c r="B171" s="10">
        <v>8329</v>
      </c>
      <c r="C171" s="101" t="s">
        <v>1781</v>
      </c>
      <c r="D171" s="110"/>
      <c r="E171" s="111"/>
      <c r="F171" s="111"/>
      <c r="G171" s="111"/>
      <c r="H171" s="112"/>
      <c r="I171" s="80"/>
      <c r="J171" s="1"/>
      <c r="K171" s="1"/>
      <c r="L171" s="130"/>
      <c r="M171" s="130"/>
      <c r="N171" s="130"/>
      <c r="O171" s="1"/>
      <c r="P171" s="1"/>
      <c r="Q171" s="1"/>
      <c r="R171" s="1"/>
      <c r="S171" s="1"/>
      <c r="T171" s="1"/>
      <c r="U171" s="59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113"/>
      <c r="AK171" s="114"/>
      <c r="AL171" s="44"/>
      <c r="AM171" s="44"/>
      <c r="AN171" s="44"/>
      <c r="AO171" s="44"/>
      <c r="AP171" s="44"/>
      <c r="AQ171" s="44"/>
      <c r="AR171" s="44"/>
      <c r="AS171" s="44"/>
      <c r="AT171" s="60"/>
      <c r="AU171" s="59"/>
      <c r="AV171" s="213" t="s">
        <v>750</v>
      </c>
      <c r="AW171" s="213"/>
      <c r="AX171" s="213"/>
      <c r="AY171" s="214"/>
      <c r="AZ171" s="69">
        <f>ROUND(ROUND(Q168*$AT$112,0)*AV174,0)</f>
        <v>110</v>
      </c>
      <c r="BA171" s="41"/>
    </row>
    <row r="172" spans="1:53" ht="16.5" customHeight="1" x14ac:dyDescent="0.25">
      <c r="A172" s="8">
        <v>12</v>
      </c>
      <c r="B172" s="10">
        <v>8330</v>
      </c>
      <c r="C172" s="101" t="s">
        <v>1780</v>
      </c>
      <c r="D172" s="110"/>
      <c r="E172" s="111"/>
      <c r="F172" s="111"/>
      <c r="G172" s="111"/>
      <c r="H172" s="112"/>
      <c r="I172" s="1"/>
      <c r="J172" s="1"/>
      <c r="K172" s="1"/>
      <c r="L172" s="1"/>
      <c r="M172" s="1"/>
      <c r="N172" s="1"/>
      <c r="O172" s="1"/>
      <c r="P172" s="1"/>
      <c r="Q172" s="242"/>
      <c r="R172" s="242"/>
      <c r="S172" s="242"/>
      <c r="T172" s="1"/>
      <c r="U172" s="59"/>
      <c r="V172" s="5" t="s">
        <v>50</v>
      </c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115" t="s">
        <v>59</v>
      </c>
      <c r="AJ172" s="197">
        <f>AJ170</f>
        <v>1</v>
      </c>
      <c r="AK172" s="203"/>
      <c r="AL172" s="6"/>
      <c r="AM172" s="6"/>
      <c r="AN172" s="6"/>
      <c r="AO172" s="6"/>
      <c r="AP172" s="6"/>
      <c r="AQ172" s="6"/>
      <c r="AR172" s="6"/>
      <c r="AS172" s="115"/>
      <c r="AT172" s="72"/>
      <c r="AU172" s="109"/>
      <c r="AV172" s="216"/>
      <c r="AW172" s="216"/>
      <c r="AX172" s="216"/>
      <c r="AY172" s="217"/>
      <c r="AZ172" s="69">
        <f>ROUND(ROUND(ROUND(Q168*AJ172,0)*$AT$112,0)*AV174,0)</f>
        <v>110</v>
      </c>
      <c r="BA172" s="41"/>
    </row>
    <row r="173" spans="1:53" ht="16.5" customHeight="1" x14ac:dyDescent="0.25">
      <c r="A173" s="8">
        <v>12</v>
      </c>
      <c r="B173" s="10">
        <v>8331</v>
      </c>
      <c r="C173" s="101" t="s">
        <v>1779</v>
      </c>
      <c r="D173" s="110"/>
      <c r="E173" s="111"/>
      <c r="F173" s="111"/>
      <c r="G173" s="111"/>
      <c r="H173" s="112"/>
      <c r="I173" s="1"/>
      <c r="J173" s="1"/>
      <c r="K173" s="1"/>
      <c r="L173" s="1"/>
      <c r="M173" s="1"/>
      <c r="N173" s="1"/>
      <c r="O173" s="1"/>
      <c r="P173" s="1"/>
      <c r="Q173" s="129"/>
      <c r="R173" s="130"/>
      <c r="S173" s="130"/>
      <c r="T173" s="1"/>
      <c r="U173" s="59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79" t="s">
        <v>61</v>
      </c>
      <c r="AM173" s="44"/>
      <c r="AN173" s="44"/>
      <c r="AO173" s="44"/>
      <c r="AP173" s="44"/>
      <c r="AQ173" s="44"/>
      <c r="AR173" s="44"/>
      <c r="AS173" s="44"/>
      <c r="AT173" s="60"/>
      <c r="AU173" s="59"/>
      <c r="AV173" s="236" t="s">
        <v>190</v>
      </c>
      <c r="AW173" s="236"/>
      <c r="AX173" s="236"/>
      <c r="AY173" s="237"/>
      <c r="AZ173" s="69">
        <f>ROUND(ROUND(ROUND(Q168*AR174,0)*$AT$112,0)*AV174,0)</f>
        <v>94</v>
      </c>
      <c r="BA173" s="41"/>
    </row>
    <row r="174" spans="1:53" ht="16.5" customHeight="1" x14ac:dyDescent="0.25">
      <c r="A174" s="8">
        <v>12</v>
      </c>
      <c r="B174" s="10">
        <v>8332</v>
      </c>
      <c r="C174" s="101" t="s">
        <v>1778</v>
      </c>
      <c r="D174" s="110"/>
      <c r="E174" s="111"/>
      <c r="F174" s="111"/>
      <c r="G174" s="111"/>
      <c r="H174" s="112"/>
      <c r="I174" s="1"/>
      <c r="J174" s="1"/>
      <c r="K174" s="1"/>
      <c r="L174" s="1"/>
      <c r="M174" s="1"/>
      <c r="N174" s="1"/>
      <c r="O174" s="1"/>
      <c r="P174" s="1"/>
      <c r="Q174" s="129"/>
      <c r="R174" s="130"/>
      <c r="S174" s="130"/>
      <c r="T174" s="1"/>
      <c r="U174" s="59"/>
      <c r="V174" s="5" t="s">
        <v>50</v>
      </c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115" t="s">
        <v>59</v>
      </c>
      <c r="AJ174" s="197">
        <f>AJ172</f>
        <v>1</v>
      </c>
      <c r="AK174" s="198"/>
      <c r="AL174" s="58" t="s">
        <v>58</v>
      </c>
      <c r="AM174" s="6"/>
      <c r="AN174" s="6"/>
      <c r="AO174" s="6"/>
      <c r="AP174" s="6"/>
      <c r="AQ174" s="78" t="s">
        <v>1</v>
      </c>
      <c r="AR174" s="199">
        <f>AR170</f>
        <v>0.85</v>
      </c>
      <c r="AS174" s="199"/>
      <c r="AT174" s="127"/>
      <c r="AU174" s="128"/>
      <c r="AV174" s="199">
        <f>AV166</f>
        <v>0.8</v>
      </c>
      <c r="AW174" s="199"/>
      <c r="AX174" s="199"/>
      <c r="AY174" s="200"/>
      <c r="AZ174" s="69">
        <f>ROUND(ROUND(ROUND(ROUND(Q168*AJ174,0)*AR174,0)*$AT$112,0)*AV174,0)</f>
        <v>94</v>
      </c>
      <c r="BA174" s="41"/>
    </row>
    <row r="175" spans="1:53" ht="17.2" customHeight="1" x14ac:dyDescent="0.25">
      <c r="A175" s="8">
        <v>12</v>
      </c>
      <c r="B175" s="10">
        <v>8333</v>
      </c>
      <c r="C175" s="101" t="s">
        <v>1777</v>
      </c>
      <c r="D175" s="110"/>
      <c r="E175" s="111"/>
      <c r="F175" s="111"/>
      <c r="G175" s="111"/>
      <c r="H175" s="112"/>
      <c r="I175" s="239" t="s">
        <v>764</v>
      </c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1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113"/>
      <c r="AK175" s="114"/>
      <c r="AL175" s="44"/>
      <c r="AM175" s="44"/>
      <c r="AN175" s="44"/>
      <c r="AO175" s="44"/>
      <c r="AP175" s="44"/>
      <c r="AQ175" s="44"/>
      <c r="AR175" s="44"/>
      <c r="AS175" s="44"/>
      <c r="AT175" s="60"/>
      <c r="AU175" s="59"/>
      <c r="AV175" s="66"/>
      <c r="AW175" s="66"/>
      <c r="AX175" s="44"/>
      <c r="AY175" s="63"/>
      <c r="AZ175" s="69">
        <f>ROUND(Q176*$AT$112,0)</f>
        <v>131</v>
      </c>
      <c r="BA175" s="41"/>
    </row>
    <row r="176" spans="1:53" ht="16.5" customHeight="1" x14ac:dyDescent="0.25">
      <c r="A176" s="8">
        <v>12</v>
      </c>
      <c r="B176" s="10">
        <v>8334</v>
      </c>
      <c r="C176" s="101" t="s">
        <v>1776</v>
      </c>
      <c r="D176" s="110"/>
      <c r="E176" s="111"/>
      <c r="F176" s="111"/>
      <c r="G176" s="111"/>
      <c r="H176" s="112"/>
      <c r="I176" s="1"/>
      <c r="J176" s="1"/>
      <c r="K176" s="1"/>
      <c r="L176" s="1"/>
      <c r="M176" s="1"/>
      <c r="N176" s="1"/>
      <c r="O176" s="1"/>
      <c r="P176" s="1"/>
      <c r="Q176" s="201">
        <f>ROUND(Q272*$F$109,0)</f>
        <v>87</v>
      </c>
      <c r="R176" s="201"/>
      <c r="S176" s="201"/>
      <c r="T176" s="1" t="s">
        <v>54</v>
      </c>
      <c r="U176" s="59"/>
      <c r="V176" s="5" t="s">
        <v>50</v>
      </c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115" t="s">
        <v>59</v>
      </c>
      <c r="AJ176" s="197">
        <f>AJ174</f>
        <v>1</v>
      </c>
      <c r="AK176" s="203"/>
      <c r="AL176" s="6"/>
      <c r="AM176" s="6"/>
      <c r="AN176" s="6"/>
      <c r="AO176" s="6"/>
      <c r="AP176" s="6"/>
      <c r="AQ176" s="6"/>
      <c r="AR176" s="6"/>
      <c r="AS176" s="115"/>
      <c r="AT176" s="72"/>
      <c r="AU176" s="109"/>
      <c r="AV176" s="1"/>
      <c r="AW176" s="1"/>
      <c r="AX176" s="1"/>
      <c r="AY176" s="59"/>
      <c r="AZ176" s="69">
        <f>ROUND(ROUND(Q176*AJ176,0)*$AT$112,0)</f>
        <v>131</v>
      </c>
      <c r="BA176" s="41"/>
    </row>
    <row r="177" spans="1:53" ht="16.5" customHeight="1" x14ac:dyDescent="0.25">
      <c r="A177" s="8">
        <v>12</v>
      </c>
      <c r="B177" s="10">
        <v>8335</v>
      </c>
      <c r="C177" s="101" t="s">
        <v>1775</v>
      </c>
      <c r="D177" s="110"/>
      <c r="E177" s="111"/>
      <c r="F177" s="111"/>
      <c r="G177" s="111"/>
      <c r="H177" s="112"/>
      <c r="I177" s="1"/>
      <c r="J177" s="1"/>
      <c r="K177" s="1"/>
      <c r="L177" s="1"/>
      <c r="M177" s="1"/>
      <c r="N177" s="1"/>
      <c r="O177" s="1"/>
      <c r="P177" s="1"/>
      <c r="Q177" s="129"/>
      <c r="R177" s="130"/>
      <c r="S177" s="130"/>
      <c r="T177" s="1"/>
      <c r="U177" s="59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79" t="s">
        <v>61</v>
      </c>
      <c r="AM177" s="44"/>
      <c r="AN177" s="44"/>
      <c r="AO177" s="44"/>
      <c r="AP177" s="44"/>
      <c r="AQ177" s="44"/>
      <c r="AR177" s="44"/>
      <c r="AS177" s="44"/>
      <c r="AT177" s="60"/>
      <c r="AU177" s="59"/>
      <c r="AV177" s="1"/>
      <c r="AW177" s="1"/>
      <c r="AX177" s="1"/>
      <c r="AY177" s="59"/>
      <c r="AZ177" s="69">
        <f>ROUND(ROUND(Q176*AR178,0)*$AT$112,0)</f>
        <v>111</v>
      </c>
      <c r="BA177" s="41"/>
    </row>
    <row r="178" spans="1:53" ht="16.5" customHeight="1" x14ac:dyDescent="0.25">
      <c r="A178" s="8">
        <v>12</v>
      </c>
      <c r="B178" s="10">
        <v>8336</v>
      </c>
      <c r="C178" s="101" t="s">
        <v>1774</v>
      </c>
      <c r="D178" s="110"/>
      <c r="E178" s="111"/>
      <c r="F178" s="111"/>
      <c r="G178" s="111"/>
      <c r="H178" s="112"/>
      <c r="I178" s="1"/>
      <c r="J178" s="1"/>
      <c r="K178" s="1"/>
      <c r="L178" s="1"/>
      <c r="M178" s="1"/>
      <c r="N178" s="1"/>
      <c r="O178" s="1"/>
      <c r="P178" s="1"/>
      <c r="Q178" s="129"/>
      <c r="R178" s="130"/>
      <c r="S178" s="130"/>
      <c r="T178" s="1"/>
      <c r="U178" s="59"/>
      <c r="V178" s="5" t="s">
        <v>50</v>
      </c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115" t="s">
        <v>59</v>
      </c>
      <c r="AJ178" s="197">
        <f>AJ176</f>
        <v>1</v>
      </c>
      <c r="AK178" s="198"/>
      <c r="AL178" s="58" t="s">
        <v>58</v>
      </c>
      <c r="AM178" s="6"/>
      <c r="AN178" s="6"/>
      <c r="AO178" s="6"/>
      <c r="AP178" s="6"/>
      <c r="AQ178" s="78" t="s">
        <v>1</v>
      </c>
      <c r="AR178" s="199">
        <f>AR174</f>
        <v>0.85</v>
      </c>
      <c r="AS178" s="199"/>
      <c r="AT178" s="127"/>
      <c r="AU178" s="128"/>
      <c r="AV178" s="1"/>
      <c r="AW178" s="1"/>
      <c r="AX178" s="1"/>
      <c r="AY178" s="59"/>
      <c r="AZ178" s="69">
        <f>ROUND(ROUND(ROUND(Q176*AJ178,0)*AR178,0)*$AT$112,0)</f>
        <v>111</v>
      </c>
      <c r="BA178" s="41"/>
    </row>
    <row r="179" spans="1:53" ht="17.2" customHeight="1" x14ac:dyDescent="0.25">
      <c r="A179" s="8">
        <v>12</v>
      </c>
      <c r="B179" s="10">
        <v>8337</v>
      </c>
      <c r="C179" s="101" t="s">
        <v>1773</v>
      </c>
      <c r="D179" s="110"/>
      <c r="E179" s="111"/>
      <c r="F179" s="111"/>
      <c r="G179" s="111"/>
      <c r="H179" s="112"/>
      <c r="I179" s="80"/>
      <c r="J179" s="1"/>
      <c r="K179" s="1"/>
      <c r="L179" s="130"/>
      <c r="M179" s="130"/>
      <c r="N179" s="130"/>
      <c r="O179" s="1"/>
      <c r="P179" s="1"/>
      <c r="Q179" s="1"/>
      <c r="R179" s="1"/>
      <c r="S179" s="1"/>
      <c r="T179" s="1"/>
      <c r="U179" s="59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113"/>
      <c r="AK179" s="114"/>
      <c r="AL179" s="44"/>
      <c r="AM179" s="44"/>
      <c r="AN179" s="44"/>
      <c r="AO179" s="44"/>
      <c r="AP179" s="44"/>
      <c r="AQ179" s="44"/>
      <c r="AR179" s="44"/>
      <c r="AS179" s="44"/>
      <c r="AT179" s="60"/>
      <c r="AU179" s="59"/>
      <c r="AV179" s="213" t="s">
        <v>750</v>
      </c>
      <c r="AW179" s="213"/>
      <c r="AX179" s="213"/>
      <c r="AY179" s="214"/>
      <c r="AZ179" s="69">
        <f>ROUND(ROUND(Q176*$AT$112,0)*AV182,0)</f>
        <v>105</v>
      </c>
      <c r="BA179" s="41"/>
    </row>
    <row r="180" spans="1:53" ht="16.5" customHeight="1" x14ac:dyDescent="0.25">
      <c r="A180" s="8">
        <v>12</v>
      </c>
      <c r="B180" s="10">
        <v>8338</v>
      </c>
      <c r="C180" s="101" t="s">
        <v>1772</v>
      </c>
      <c r="D180" s="110"/>
      <c r="E180" s="111"/>
      <c r="F180" s="111"/>
      <c r="G180" s="111"/>
      <c r="H180" s="112"/>
      <c r="I180" s="1"/>
      <c r="J180" s="1"/>
      <c r="K180" s="1"/>
      <c r="L180" s="1"/>
      <c r="M180" s="1"/>
      <c r="N180" s="1"/>
      <c r="O180" s="1"/>
      <c r="P180" s="1"/>
      <c r="Q180" s="242"/>
      <c r="R180" s="242"/>
      <c r="S180" s="242"/>
      <c r="T180" s="1"/>
      <c r="U180" s="59"/>
      <c r="V180" s="5" t="s">
        <v>50</v>
      </c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115" t="s">
        <v>59</v>
      </c>
      <c r="AJ180" s="197">
        <f>AJ178</f>
        <v>1</v>
      </c>
      <c r="AK180" s="203"/>
      <c r="AL180" s="6"/>
      <c r="AM180" s="6"/>
      <c r="AN180" s="6"/>
      <c r="AO180" s="6"/>
      <c r="AP180" s="6"/>
      <c r="AQ180" s="6"/>
      <c r="AR180" s="6"/>
      <c r="AS180" s="115"/>
      <c r="AT180" s="72"/>
      <c r="AU180" s="109"/>
      <c r="AV180" s="216"/>
      <c r="AW180" s="216"/>
      <c r="AX180" s="216"/>
      <c r="AY180" s="217"/>
      <c r="AZ180" s="69">
        <f>ROUND(ROUND(ROUND(Q176*AJ180,0)*$AT$112,0)*AV182,0)</f>
        <v>105</v>
      </c>
      <c r="BA180" s="41"/>
    </row>
    <row r="181" spans="1:53" ht="16.5" customHeight="1" x14ac:dyDescent="0.25">
      <c r="A181" s="8">
        <v>12</v>
      </c>
      <c r="B181" s="10">
        <v>8339</v>
      </c>
      <c r="C181" s="101" t="s">
        <v>1771</v>
      </c>
      <c r="D181" s="110"/>
      <c r="E181" s="111"/>
      <c r="F181" s="111"/>
      <c r="G181" s="111"/>
      <c r="H181" s="112"/>
      <c r="I181" s="1"/>
      <c r="J181" s="1"/>
      <c r="K181" s="1"/>
      <c r="L181" s="1"/>
      <c r="M181" s="1"/>
      <c r="N181" s="1"/>
      <c r="O181" s="1"/>
      <c r="P181" s="1"/>
      <c r="Q181" s="129"/>
      <c r="R181" s="130"/>
      <c r="S181" s="130"/>
      <c r="T181" s="1"/>
      <c r="U181" s="59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79" t="s">
        <v>61</v>
      </c>
      <c r="AM181" s="44"/>
      <c r="AN181" s="44"/>
      <c r="AO181" s="44"/>
      <c r="AP181" s="44"/>
      <c r="AQ181" s="44"/>
      <c r="AR181" s="44"/>
      <c r="AS181" s="44"/>
      <c r="AT181" s="60"/>
      <c r="AU181" s="59"/>
      <c r="AV181" s="236" t="s">
        <v>190</v>
      </c>
      <c r="AW181" s="236"/>
      <c r="AX181" s="236"/>
      <c r="AY181" s="237"/>
      <c r="AZ181" s="69">
        <f>ROUND(ROUND(ROUND(Q176*AR182,0)*$AT$112,0)*AV182,0)</f>
        <v>89</v>
      </c>
      <c r="BA181" s="41"/>
    </row>
    <row r="182" spans="1:53" ht="16.5" customHeight="1" x14ac:dyDescent="0.25">
      <c r="A182" s="8">
        <v>12</v>
      </c>
      <c r="B182" s="10">
        <v>8340</v>
      </c>
      <c r="C182" s="101" t="s">
        <v>1770</v>
      </c>
      <c r="D182" s="96"/>
      <c r="E182" s="97"/>
      <c r="F182" s="97"/>
      <c r="G182" s="97"/>
      <c r="H182" s="98"/>
      <c r="I182" s="6"/>
      <c r="J182" s="6"/>
      <c r="K182" s="6"/>
      <c r="L182" s="6"/>
      <c r="M182" s="6"/>
      <c r="N182" s="6"/>
      <c r="O182" s="6"/>
      <c r="P182" s="6"/>
      <c r="Q182" s="86"/>
      <c r="R182" s="73"/>
      <c r="S182" s="73"/>
      <c r="T182" s="6"/>
      <c r="U182" s="21"/>
      <c r="V182" s="5" t="s">
        <v>50</v>
      </c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115" t="s">
        <v>59</v>
      </c>
      <c r="AJ182" s="197">
        <f>AJ180</f>
        <v>1</v>
      </c>
      <c r="AK182" s="198"/>
      <c r="AL182" s="58" t="s">
        <v>58</v>
      </c>
      <c r="AM182" s="6"/>
      <c r="AN182" s="6"/>
      <c r="AO182" s="6"/>
      <c r="AP182" s="6"/>
      <c r="AQ182" s="78" t="s">
        <v>1</v>
      </c>
      <c r="AR182" s="199">
        <f>AR178</f>
        <v>0.85</v>
      </c>
      <c r="AS182" s="199"/>
      <c r="AT182" s="131"/>
      <c r="AU182" s="116"/>
      <c r="AV182" s="199">
        <f>AV174</f>
        <v>0.8</v>
      </c>
      <c r="AW182" s="199"/>
      <c r="AX182" s="199"/>
      <c r="AY182" s="200"/>
      <c r="AZ182" s="70">
        <f>ROUND(ROUND(ROUND(ROUND(Q176*AJ182,0)*AR182,0)*$AT$112,0)*AV182,0)</f>
        <v>89</v>
      </c>
      <c r="BA182" s="87"/>
    </row>
    <row r="183" spans="1:53" ht="17.2" customHeight="1" x14ac:dyDescent="0.3">
      <c r="A183" s="40">
        <v>12</v>
      </c>
      <c r="B183" s="39">
        <v>8341</v>
      </c>
      <c r="C183" s="102" t="s">
        <v>1769</v>
      </c>
      <c r="D183" s="215" t="s">
        <v>198</v>
      </c>
      <c r="E183" s="216"/>
      <c r="F183" s="216"/>
      <c r="G183" s="216"/>
      <c r="H183" s="217"/>
      <c r="I183" s="239" t="s">
        <v>755</v>
      </c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1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113"/>
      <c r="AK183" s="114"/>
      <c r="AL183" s="1"/>
      <c r="AM183" s="1"/>
      <c r="AN183" s="1"/>
      <c r="AO183" s="1"/>
      <c r="AP183" s="1"/>
      <c r="AQ183" s="1"/>
      <c r="AR183" s="1"/>
      <c r="AS183" s="1"/>
      <c r="AT183" s="248" t="s">
        <v>4</v>
      </c>
      <c r="AU183" s="249"/>
      <c r="AV183" s="130"/>
      <c r="AW183" s="130"/>
      <c r="AX183" s="1"/>
      <c r="AY183" s="59"/>
      <c r="AZ183" s="69">
        <f>ROUND(Q184*$AT$192,0)</f>
        <v>140</v>
      </c>
      <c r="BA183" s="12" t="s">
        <v>145</v>
      </c>
    </row>
    <row r="184" spans="1:53" ht="16.5" customHeight="1" x14ac:dyDescent="0.25">
      <c r="A184" s="8">
        <v>12</v>
      </c>
      <c r="B184" s="10">
        <v>8342</v>
      </c>
      <c r="C184" s="101" t="s">
        <v>1768</v>
      </c>
      <c r="D184" s="215"/>
      <c r="E184" s="216"/>
      <c r="F184" s="216"/>
      <c r="G184" s="216"/>
      <c r="H184" s="217"/>
      <c r="I184" s="1"/>
      <c r="J184" s="1"/>
      <c r="K184" s="1"/>
      <c r="L184" s="1"/>
      <c r="M184" s="1"/>
      <c r="N184" s="1"/>
      <c r="O184" s="1"/>
      <c r="P184" s="1"/>
      <c r="Q184" s="201">
        <f>ROUND(Q280*$F$189,0)</f>
        <v>93</v>
      </c>
      <c r="R184" s="201"/>
      <c r="S184" s="201"/>
      <c r="T184" s="1" t="s">
        <v>54</v>
      </c>
      <c r="U184" s="59"/>
      <c r="V184" s="5" t="s">
        <v>50</v>
      </c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115" t="s">
        <v>59</v>
      </c>
      <c r="AJ184" s="197">
        <f>AJ182</f>
        <v>1</v>
      </c>
      <c r="AK184" s="203"/>
      <c r="AL184" s="6"/>
      <c r="AM184" s="6"/>
      <c r="AN184" s="6"/>
      <c r="AO184" s="6"/>
      <c r="AP184" s="6"/>
      <c r="AQ184" s="6"/>
      <c r="AR184" s="6"/>
      <c r="AS184" s="115"/>
      <c r="AT184" s="244"/>
      <c r="AU184" s="245"/>
      <c r="AV184" s="1"/>
      <c r="AW184" s="1"/>
      <c r="AX184" s="1"/>
      <c r="AY184" s="59"/>
      <c r="AZ184" s="69">
        <f>ROUND(ROUND(Q184*AJ184,0)*$AT$192,0)</f>
        <v>140</v>
      </c>
      <c r="BA184" s="41"/>
    </row>
    <row r="185" spans="1:53" ht="16.5" customHeight="1" x14ac:dyDescent="0.25">
      <c r="A185" s="8">
        <v>12</v>
      </c>
      <c r="B185" s="10">
        <v>8343</v>
      </c>
      <c r="C185" s="101" t="s">
        <v>1767</v>
      </c>
      <c r="D185" s="215"/>
      <c r="E185" s="216"/>
      <c r="F185" s="216"/>
      <c r="G185" s="216"/>
      <c r="H185" s="217"/>
      <c r="I185" s="1"/>
      <c r="J185" s="1"/>
      <c r="K185" s="1"/>
      <c r="L185" s="1"/>
      <c r="M185" s="1"/>
      <c r="N185" s="1"/>
      <c r="O185" s="1"/>
      <c r="P185" s="1"/>
      <c r="Q185" s="129"/>
      <c r="R185" s="130"/>
      <c r="S185" s="130"/>
      <c r="T185" s="1"/>
      <c r="U185" s="59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79" t="s">
        <v>61</v>
      </c>
      <c r="AM185" s="44"/>
      <c r="AN185" s="44"/>
      <c r="AO185" s="44"/>
      <c r="AP185" s="44"/>
      <c r="AQ185" s="44"/>
      <c r="AR185" s="44"/>
      <c r="AS185" s="44"/>
      <c r="AT185" s="244"/>
      <c r="AU185" s="245"/>
      <c r="AV185" s="1"/>
      <c r="AW185" s="1"/>
      <c r="AX185" s="1"/>
      <c r="AY185" s="59"/>
      <c r="AZ185" s="69">
        <f>ROUND(ROUND(Q184*AR186,0)*$AT$192,0)</f>
        <v>119</v>
      </c>
      <c r="BA185" s="41"/>
    </row>
    <row r="186" spans="1:53" ht="16.5" customHeight="1" x14ac:dyDescent="0.25">
      <c r="A186" s="8">
        <v>12</v>
      </c>
      <c r="B186" s="10">
        <v>8344</v>
      </c>
      <c r="C186" s="101" t="s">
        <v>1766</v>
      </c>
      <c r="D186" s="215"/>
      <c r="E186" s="216"/>
      <c r="F186" s="216"/>
      <c r="G186" s="216"/>
      <c r="H186" s="217"/>
      <c r="I186" s="1"/>
      <c r="J186" s="1"/>
      <c r="K186" s="1"/>
      <c r="L186" s="1"/>
      <c r="M186" s="1"/>
      <c r="N186" s="1"/>
      <c r="O186" s="1"/>
      <c r="P186" s="1"/>
      <c r="Q186" s="129"/>
      <c r="R186" s="130"/>
      <c r="S186" s="130"/>
      <c r="T186" s="1"/>
      <c r="U186" s="59"/>
      <c r="V186" s="5" t="s">
        <v>50</v>
      </c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115" t="s">
        <v>59</v>
      </c>
      <c r="AJ186" s="197">
        <f>AJ184</f>
        <v>1</v>
      </c>
      <c r="AK186" s="198"/>
      <c r="AL186" s="58" t="s">
        <v>58</v>
      </c>
      <c r="AM186" s="6"/>
      <c r="AN186" s="6"/>
      <c r="AO186" s="6"/>
      <c r="AP186" s="6"/>
      <c r="AQ186" s="78" t="s">
        <v>1</v>
      </c>
      <c r="AR186" s="199">
        <f>AR182</f>
        <v>0.85</v>
      </c>
      <c r="AS186" s="199"/>
      <c r="AT186" s="244"/>
      <c r="AU186" s="245"/>
      <c r="AV186" s="1"/>
      <c r="AW186" s="1"/>
      <c r="AX186" s="1"/>
      <c r="AY186" s="59"/>
      <c r="AZ186" s="69">
        <f>ROUND(ROUND(ROUND(Q184*AJ186,0)*AR186,0)*$AT$192,0)</f>
        <v>119</v>
      </c>
      <c r="BA186" s="41"/>
    </row>
    <row r="187" spans="1:53" ht="17.2" customHeight="1" x14ac:dyDescent="0.25">
      <c r="A187" s="8">
        <v>12</v>
      </c>
      <c r="B187" s="10">
        <v>8345</v>
      </c>
      <c r="C187" s="101" t="s">
        <v>1765</v>
      </c>
      <c r="D187" s="218" t="s">
        <v>193</v>
      </c>
      <c r="E187" s="219"/>
      <c r="F187" s="219"/>
      <c r="G187" s="219"/>
      <c r="H187" s="220"/>
      <c r="I187" s="80"/>
      <c r="J187" s="1"/>
      <c r="K187" s="1"/>
      <c r="L187" s="130"/>
      <c r="M187" s="130"/>
      <c r="N187" s="130"/>
      <c r="O187" s="1"/>
      <c r="P187" s="1"/>
      <c r="Q187" s="1"/>
      <c r="R187" s="1"/>
      <c r="S187" s="1"/>
      <c r="T187" s="1"/>
      <c r="U187" s="59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13"/>
      <c r="AK187" s="114"/>
      <c r="AL187" s="44"/>
      <c r="AM187" s="44"/>
      <c r="AN187" s="44"/>
      <c r="AO187" s="44"/>
      <c r="AP187" s="44"/>
      <c r="AQ187" s="44"/>
      <c r="AR187" s="44"/>
      <c r="AS187" s="44"/>
      <c r="AT187" s="244"/>
      <c r="AU187" s="245"/>
      <c r="AV187" s="213" t="s">
        <v>750</v>
      </c>
      <c r="AW187" s="213"/>
      <c r="AX187" s="213"/>
      <c r="AY187" s="214"/>
      <c r="AZ187" s="69">
        <f>ROUND(ROUND(Q184*$AT$192,0)*AV190,0)</f>
        <v>112</v>
      </c>
      <c r="BA187" s="41"/>
    </row>
    <row r="188" spans="1:53" ht="16.5" customHeight="1" x14ac:dyDescent="0.25">
      <c r="A188" s="8">
        <v>12</v>
      </c>
      <c r="B188" s="10">
        <v>8346</v>
      </c>
      <c r="C188" s="101" t="s">
        <v>1764</v>
      </c>
      <c r="D188" s="218"/>
      <c r="E188" s="219"/>
      <c r="F188" s="219"/>
      <c r="G188" s="219"/>
      <c r="H188" s="220"/>
      <c r="I188" s="1"/>
      <c r="J188" s="1"/>
      <c r="K188" s="1"/>
      <c r="L188" s="1"/>
      <c r="M188" s="1"/>
      <c r="N188" s="1"/>
      <c r="O188" s="1"/>
      <c r="P188" s="1"/>
      <c r="Q188" s="242"/>
      <c r="R188" s="242"/>
      <c r="S188" s="242"/>
      <c r="T188" s="1"/>
      <c r="U188" s="59"/>
      <c r="V188" s="5" t="s">
        <v>50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115" t="s">
        <v>59</v>
      </c>
      <c r="AJ188" s="197">
        <f>AJ186</f>
        <v>1</v>
      </c>
      <c r="AK188" s="203"/>
      <c r="AL188" s="6"/>
      <c r="AM188" s="6"/>
      <c r="AN188" s="6"/>
      <c r="AO188" s="6"/>
      <c r="AP188" s="6"/>
      <c r="AQ188" s="6"/>
      <c r="AR188" s="6"/>
      <c r="AS188" s="115"/>
      <c r="AT188" s="244"/>
      <c r="AU188" s="245"/>
      <c r="AV188" s="216"/>
      <c r="AW188" s="216"/>
      <c r="AX188" s="216"/>
      <c r="AY188" s="217"/>
      <c r="AZ188" s="69">
        <f>ROUND(ROUND(ROUND(Q184*AJ188,0)*$AT$192,0)*AV190,0)</f>
        <v>112</v>
      </c>
      <c r="BA188" s="41"/>
    </row>
    <row r="189" spans="1:53" ht="16.5" customHeight="1" x14ac:dyDescent="0.25">
      <c r="A189" s="8">
        <v>12</v>
      </c>
      <c r="B189" s="10">
        <v>8347</v>
      </c>
      <c r="C189" s="101" t="s">
        <v>1763</v>
      </c>
      <c r="D189" s="110"/>
      <c r="E189" s="111" t="s">
        <v>190</v>
      </c>
      <c r="F189" s="221">
        <f>F109</f>
        <v>1.085</v>
      </c>
      <c r="G189" s="221"/>
      <c r="H189" s="222"/>
      <c r="I189" s="1"/>
      <c r="J189" s="1"/>
      <c r="K189" s="1"/>
      <c r="L189" s="1"/>
      <c r="M189" s="1"/>
      <c r="N189" s="1"/>
      <c r="O189" s="1"/>
      <c r="P189" s="1"/>
      <c r="Q189" s="129"/>
      <c r="R189" s="130"/>
      <c r="S189" s="130"/>
      <c r="T189" s="1"/>
      <c r="U189" s="59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79" t="s">
        <v>61</v>
      </c>
      <c r="AM189" s="44"/>
      <c r="AN189" s="44"/>
      <c r="AO189" s="44"/>
      <c r="AP189" s="44"/>
      <c r="AQ189" s="44"/>
      <c r="AR189" s="44"/>
      <c r="AS189" s="44"/>
      <c r="AT189" s="244"/>
      <c r="AU189" s="245"/>
      <c r="AV189" s="236" t="s">
        <v>190</v>
      </c>
      <c r="AW189" s="236"/>
      <c r="AX189" s="236"/>
      <c r="AY189" s="237"/>
      <c r="AZ189" s="69">
        <f>ROUND(ROUND(ROUND(Q184*AR190,0)*$AT$192,0)*AV190,0)</f>
        <v>95</v>
      </c>
      <c r="BA189" s="41"/>
    </row>
    <row r="190" spans="1:53" ht="16.5" customHeight="1" x14ac:dyDescent="0.25">
      <c r="A190" s="8">
        <v>12</v>
      </c>
      <c r="B190" s="10">
        <v>8348</v>
      </c>
      <c r="C190" s="101" t="s">
        <v>1762</v>
      </c>
      <c r="D190" s="110"/>
      <c r="E190" s="111"/>
      <c r="F190" s="111"/>
      <c r="G190" s="111"/>
      <c r="H190" s="112"/>
      <c r="I190" s="1"/>
      <c r="J190" s="1"/>
      <c r="K190" s="1"/>
      <c r="L190" s="1"/>
      <c r="M190" s="1"/>
      <c r="N190" s="1"/>
      <c r="O190" s="1"/>
      <c r="P190" s="1"/>
      <c r="Q190" s="129"/>
      <c r="R190" s="130"/>
      <c r="S190" s="130"/>
      <c r="T190" s="1"/>
      <c r="U190" s="59"/>
      <c r="V190" s="5" t="s">
        <v>50</v>
      </c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115" t="s">
        <v>59</v>
      </c>
      <c r="AJ190" s="197">
        <f>AJ188</f>
        <v>1</v>
      </c>
      <c r="AK190" s="198"/>
      <c r="AL190" s="58" t="s">
        <v>58</v>
      </c>
      <c r="AM190" s="6"/>
      <c r="AN190" s="6"/>
      <c r="AO190" s="6"/>
      <c r="AP190" s="6"/>
      <c r="AQ190" s="78" t="s">
        <v>1</v>
      </c>
      <c r="AR190" s="199">
        <f>AR186</f>
        <v>0.85</v>
      </c>
      <c r="AS190" s="199"/>
      <c r="AT190" s="244"/>
      <c r="AU190" s="245"/>
      <c r="AV190" s="199">
        <f>AV182</f>
        <v>0.8</v>
      </c>
      <c r="AW190" s="199"/>
      <c r="AX190" s="199"/>
      <c r="AY190" s="200"/>
      <c r="AZ190" s="69">
        <f>ROUND(ROUND(ROUND(ROUND(Q184*AJ190,0)*AR190,0)*$AT$192,0)*AV190,0)</f>
        <v>95</v>
      </c>
      <c r="BA190" s="41"/>
    </row>
    <row r="191" spans="1:53" ht="17.2" customHeight="1" x14ac:dyDescent="0.25">
      <c r="A191" s="8">
        <v>12</v>
      </c>
      <c r="B191" s="10">
        <v>8349</v>
      </c>
      <c r="C191" s="101" t="s">
        <v>1761</v>
      </c>
      <c r="D191" s="110"/>
      <c r="E191" s="111"/>
      <c r="F191" s="111"/>
      <c r="G191" s="111"/>
      <c r="H191" s="112"/>
      <c r="I191" s="239" t="s">
        <v>745</v>
      </c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1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13"/>
      <c r="AK191" s="114"/>
      <c r="AL191" s="44"/>
      <c r="AM191" s="44"/>
      <c r="AN191" s="44"/>
      <c r="AO191" s="44"/>
      <c r="AP191" s="44"/>
      <c r="AQ191" s="44"/>
      <c r="AR191" s="44"/>
      <c r="AS191" s="44"/>
      <c r="AT191" s="244" t="s">
        <v>190</v>
      </c>
      <c r="AU191" s="245"/>
      <c r="AV191" s="66"/>
      <c r="AW191" s="66"/>
      <c r="AX191" s="44"/>
      <c r="AY191" s="63"/>
      <c r="AZ191" s="69">
        <f>ROUND(Q192*$AT$192,0)</f>
        <v>131</v>
      </c>
      <c r="BA191" s="41"/>
    </row>
    <row r="192" spans="1:53" ht="16.5" customHeight="1" x14ac:dyDescent="0.25">
      <c r="A192" s="8">
        <v>12</v>
      </c>
      <c r="B192" s="10">
        <v>8350</v>
      </c>
      <c r="C192" s="101" t="s">
        <v>1760</v>
      </c>
      <c r="D192" s="110"/>
      <c r="E192" s="111"/>
      <c r="F192" s="111"/>
      <c r="G192" s="111"/>
      <c r="H192" s="112"/>
      <c r="I192" s="1"/>
      <c r="J192" s="1"/>
      <c r="K192" s="1"/>
      <c r="L192" s="1"/>
      <c r="M192" s="1"/>
      <c r="N192" s="1"/>
      <c r="O192" s="1"/>
      <c r="P192" s="1"/>
      <c r="Q192" s="201">
        <f>ROUND(Q288*$F$189,0)</f>
        <v>87</v>
      </c>
      <c r="R192" s="201"/>
      <c r="S192" s="201"/>
      <c r="T192" s="1" t="s">
        <v>54</v>
      </c>
      <c r="U192" s="59"/>
      <c r="V192" s="5" t="s">
        <v>50</v>
      </c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115" t="s">
        <v>59</v>
      </c>
      <c r="AJ192" s="197">
        <f>AJ190</f>
        <v>1</v>
      </c>
      <c r="AK192" s="203"/>
      <c r="AL192" s="6"/>
      <c r="AM192" s="6"/>
      <c r="AN192" s="6"/>
      <c r="AO192" s="6"/>
      <c r="AP192" s="6"/>
      <c r="AQ192" s="6"/>
      <c r="AR192" s="6"/>
      <c r="AS192" s="115"/>
      <c r="AT192" s="246">
        <f>AT112</f>
        <v>1.5</v>
      </c>
      <c r="AU192" s="247"/>
      <c r="AV192" s="1"/>
      <c r="AW192" s="1"/>
      <c r="AX192" s="1"/>
      <c r="AY192" s="59"/>
      <c r="AZ192" s="69">
        <f>ROUND(ROUND(Q192*AJ192,0)*$AT$192,0)</f>
        <v>131</v>
      </c>
      <c r="BA192" s="41"/>
    </row>
    <row r="193" spans="1:53" ht="16.5" customHeight="1" x14ac:dyDescent="0.25">
      <c r="A193" s="8">
        <v>12</v>
      </c>
      <c r="B193" s="10">
        <v>8351</v>
      </c>
      <c r="C193" s="101" t="s">
        <v>1759</v>
      </c>
      <c r="D193" s="90"/>
      <c r="E193" s="91"/>
      <c r="F193" s="91"/>
      <c r="G193" s="91"/>
      <c r="H193" s="92"/>
      <c r="I193" s="1"/>
      <c r="J193" s="1"/>
      <c r="K193" s="1"/>
      <c r="L193" s="1"/>
      <c r="M193" s="1"/>
      <c r="N193" s="1"/>
      <c r="O193" s="1"/>
      <c r="P193" s="1"/>
      <c r="Q193" s="129"/>
      <c r="R193" s="130"/>
      <c r="S193" s="130"/>
      <c r="T193" s="1"/>
      <c r="U193" s="59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79" t="s">
        <v>61</v>
      </c>
      <c r="AM193" s="44"/>
      <c r="AN193" s="44"/>
      <c r="AO193" s="44"/>
      <c r="AP193" s="44"/>
      <c r="AQ193" s="44"/>
      <c r="AR193" s="44"/>
      <c r="AS193" s="44"/>
      <c r="AT193" s="60"/>
      <c r="AU193" s="59"/>
      <c r="AV193" s="1"/>
      <c r="AW193" s="1"/>
      <c r="AX193" s="1"/>
      <c r="AY193" s="59"/>
      <c r="AZ193" s="69">
        <f>ROUND(ROUND(Q192*AR194,0)*$AT$192,0)</f>
        <v>111</v>
      </c>
      <c r="BA193" s="41"/>
    </row>
    <row r="194" spans="1:53" ht="16.5" customHeight="1" x14ac:dyDescent="0.25">
      <c r="A194" s="8">
        <v>12</v>
      </c>
      <c r="B194" s="10">
        <v>8352</v>
      </c>
      <c r="C194" s="101" t="s">
        <v>1758</v>
      </c>
      <c r="D194" s="90"/>
      <c r="E194" s="91"/>
      <c r="F194" s="91"/>
      <c r="G194" s="91"/>
      <c r="H194" s="92"/>
      <c r="I194" s="1"/>
      <c r="J194" s="1"/>
      <c r="K194" s="1"/>
      <c r="L194" s="1"/>
      <c r="M194" s="1"/>
      <c r="N194" s="1"/>
      <c r="O194" s="1"/>
      <c r="P194" s="1"/>
      <c r="Q194" s="129"/>
      <c r="R194" s="130"/>
      <c r="S194" s="130"/>
      <c r="T194" s="1"/>
      <c r="U194" s="59"/>
      <c r="V194" s="5" t="s">
        <v>50</v>
      </c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115" t="s">
        <v>59</v>
      </c>
      <c r="AJ194" s="197">
        <f>AJ192</f>
        <v>1</v>
      </c>
      <c r="AK194" s="198"/>
      <c r="AL194" s="58" t="s">
        <v>58</v>
      </c>
      <c r="AM194" s="6"/>
      <c r="AN194" s="6"/>
      <c r="AO194" s="6"/>
      <c r="AP194" s="6"/>
      <c r="AQ194" s="78" t="s">
        <v>1</v>
      </c>
      <c r="AR194" s="199">
        <f>AR190</f>
        <v>0.85</v>
      </c>
      <c r="AS194" s="199"/>
      <c r="AT194" s="127"/>
      <c r="AU194" s="128"/>
      <c r="AV194" s="1"/>
      <c r="AW194" s="1"/>
      <c r="AX194" s="1"/>
      <c r="AY194" s="59"/>
      <c r="AZ194" s="69">
        <f>ROUND(ROUND(ROUND(Q192*AJ194,0)*AR194,0)*$AT$192,0)</f>
        <v>111</v>
      </c>
      <c r="BA194" s="41"/>
    </row>
    <row r="195" spans="1:53" ht="17.2" customHeight="1" x14ac:dyDescent="0.25">
      <c r="A195" s="8">
        <v>12</v>
      </c>
      <c r="B195" s="10">
        <v>8353</v>
      </c>
      <c r="C195" s="101" t="s">
        <v>1757</v>
      </c>
      <c r="D195" s="110"/>
      <c r="E195" s="111"/>
      <c r="F195" s="111"/>
      <c r="G195" s="111"/>
      <c r="H195" s="112"/>
      <c r="I195" s="80"/>
      <c r="J195" s="1"/>
      <c r="K195" s="1"/>
      <c r="L195" s="130"/>
      <c r="M195" s="130"/>
      <c r="N195" s="130"/>
      <c r="O195" s="1"/>
      <c r="P195" s="1"/>
      <c r="Q195" s="1"/>
      <c r="R195" s="1"/>
      <c r="S195" s="1"/>
      <c r="T195" s="1"/>
      <c r="U195" s="59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13"/>
      <c r="AK195" s="114"/>
      <c r="AL195" s="44"/>
      <c r="AM195" s="44"/>
      <c r="AN195" s="44"/>
      <c r="AO195" s="44"/>
      <c r="AP195" s="44"/>
      <c r="AQ195" s="44"/>
      <c r="AR195" s="44"/>
      <c r="AS195" s="44"/>
      <c r="AT195" s="60"/>
      <c r="AU195" s="59"/>
      <c r="AV195" s="213" t="s">
        <v>750</v>
      </c>
      <c r="AW195" s="213"/>
      <c r="AX195" s="213"/>
      <c r="AY195" s="214"/>
      <c r="AZ195" s="69">
        <f>ROUND(ROUND(Q192*$AT$192,0)*AV198,0)</f>
        <v>105</v>
      </c>
      <c r="BA195" s="41"/>
    </row>
    <row r="196" spans="1:53" ht="16.5" customHeight="1" x14ac:dyDescent="0.25">
      <c r="A196" s="8">
        <v>12</v>
      </c>
      <c r="B196" s="10">
        <v>8354</v>
      </c>
      <c r="C196" s="101" t="s">
        <v>1756</v>
      </c>
      <c r="D196" s="110"/>
      <c r="E196" s="111"/>
      <c r="F196" s="111"/>
      <c r="G196" s="111"/>
      <c r="H196" s="112"/>
      <c r="I196" s="1"/>
      <c r="J196" s="1"/>
      <c r="K196" s="1"/>
      <c r="L196" s="1"/>
      <c r="M196" s="1"/>
      <c r="N196" s="1"/>
      <c r="O196" s="1"/>
      <c r="P196" s="1"/>
      <c r="Q196" s="242"/>
      <c r="R196" s="242"/>
      <c r="S196" s="242"/>
      <c r="T196" s="1"/>
      <c r="U196" s="59"/>
      <c r="V196" s="5" t="s">
        <v>50</v>
      </c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115" t="s">
        <v>59</v>
      </c>
      <c r="AJ196" s="197">
        <f>AJ194</f>
        <v>1</v>
      </c>
      <c r="AK196" s="203"/>
      <c r="AL196" s="6"/>
      <c r="AM196" s="6"/>
      <c r="AN196" s="6"/>
      <c r="AO196" s="6"/>
      <c r="AP196" s="6"/>
      <c r="AQ196" s="6"/>
      <c r="AR196" s="6"/>
      <c r="AS196" s="115"/>
      <c r="AT196" s="72"/>
      <c r="AU196" s="109"/>
      <c r="AV196" s="216"/>
      <c r="AW196" s="216"/>
      <c r="AX196" s="216"/>
      <c r="AY196" s="217"/>
      <c r="AZ196" s="69">
        <f>ROUND(ROUND(ROUND(Q192*AJ196,0)*$AT$192,0)*AV198,0)</f>
        <v>105</v>
      </c>
      <c r="BA196" s="41"/>
    </row>
    <row r="197" spans="1:53" ht="16.5" customHeight="1" x14ac:dyDescent="0.25">
      <c r="A197" s="8">
        <v>12</v>
      </c>
      <c r="B197" s="10">
        <v>8355</v>
      </c>
      <c r="C197" s="101" t="s">
        <v>1755</v>
      </c>
      <c r="D197" s="90"/>
      <c r="E197" s="91"/>
      <c r="F197" s="91"/>
      <c r="G197" s="91"/>
      <c r="H197" s="92"/>
      <c r="I197" s="1"/>
      <c r="J197" s="1"/>
      <c r="K197" s="1"/>
      <c r="L197" s="1"/>
      <c r="M197" s="1"/>
      <c r="N197" s="1"/>
      <c r="O197" s="1"/>
      <c r="P197" s="1"/>
      <c r="Q197" s="129"/>
      <c r="R197" s="130"/>
      <c r="S197" s="130"/>
      <c r="T197" s="1"/>
      <c r="U197" s="59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79" t="s">
        <v>61</v>
      </c>
      <c r="AM197" s="44"/>
      <c r="AN197" s="44"/>
      <c r="AO197" s="44"/>
      <c r="AP197" s="44"/>
      <c r="AQ197" s="44"/>
      <c r="AR197" s="44"/>
      <c r="AS197" s="44"/>
      <c r="AT197" s="60"/>
      <c r="AU197" s="59"/>
      <c r="AV197" s="236" t="s">
        <v>190</v>
      </c>
      <c r="AW197" s="236"/>
      <c r="AX197" s="236"/>
      <c r="AY197" s="237"/>
      <c r="AZ197" s="69">
        <f>ROUND(ROUND(ROUND(Q192*AR198,0)*$AT$192,0)*AV198,0)</f>
        <v>89</v>
      </c>
      <c r="BA197" s="41"/>
    </row>
    <row r="198" spans="1:53" ht="16.5" customHeight="1" x14ac:dyDescent="0.25">
      <c r="A198" s="8">
        <v>12</v>
      </c>
      <c r="B198" s="10">
        <v>8356</v>
      </c>
      <c r="C198" s="101" t="s">
        <v>1754</v>
      </c>
      <c r="D198" s="93"/>
      <c r="E198" s="94"/>
      <c r="F198" s="94"/>
      <c r="G198" s="94"/>
      <c r="H198" s="95"/>
      <c r="I198" s="6"/>
      <c r="J198" s="6"/>
      <c r="K198" s="6"/>
      <c r="L198" s="6"/>
      <c r="M198" s="6"/>
      <c r="N198" s="6"/>
      <c r="O198" s="6"/>
      <c r="P198" s="6"/>
      <c r="Q198" s="86"/>
      <c r="R198" s="73"/>
      <c r="S198" s="73"/>
      <c r="T198" s="6"/>
      <c r="U198" s="21"/>
      <c r="V198" s="5" t="s">
        <v>50</v>
      </c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115" t="s">
        <v>59</v>
      </c>
      <c r="AJ198" s="197">
        <f>AJ196</f>
        <v>1</v>
      </c>
      <c r="AK198" s="198"/>
      <c r="AL198" s="58" t="s">
        <v>58</v>
      </c>
      <c r="AM198" s="6"/>
      <c r="AN198" s="6"/>
      <c r="AO198" s="6"/>
      <c r="AP198" s="6"/>
      <c r="AQ198" s="78" t="s">
        <v>1</v>
      </c>
      <c r="AR198" s="199">
        <f>AR194</f>
        <v>0.85</v>
      </c>
      <c r="AS198" s="199"/>
      <c r="AT198" s="131"/>
      <c r="AU198" s="116"/>
      <c r="AV198" s="199">
        <f>AV190</f>
        <v>0.8</v>
      </c>
      <c r="AW198" s="199"/>
      <c r="AX198" s="199"/>
      <c r="AY198" s="200"/>
      <c r="AZ198" s="70">
        <f>ROUND(ROUND(ROUND(ROUND(Q192*AJ198,0)*AR198,0)*$AT$192,0)*AV198,0)</f>
        <v>89</v>
      </c>
      <c r="BA198" s="87"/>
    </row>
    <row r="199" spans="1:53" ht="17.2" customHeight="1" x14ac:dyDescent="0.3">
      <c r="A199" s="8">
        <v>12</v>
      </c>
      <c r="B199" s="10">
        <v>8357</v>
      </c>
      <c r="C199" s="101" t="s">
        <v>1753</v>
      </c>
      <c r="D199" s="212" t="s">
        <v>147</v>
      </c>
      <c r="E199" s="213"/>
      <c r="F199" s="213"/>
      <c r="G199" s="213"/>
      <c r="H199" s="214"/>
      <c r="I199" s="239" t="s">
        <v>248</v>
      </c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1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45"/>
      <c r="AL199" s="44"/>
      <c r="AM199" s="44"/>
      <c r="AN199" s="44"/>
      <c r="AO199" s="44"/>
      <c r="AP199" s="44"/>
      <c r="AQ199" s="44"/>
      <c r="AR199" s="44"/>
      <c r="AS199" s="44"/>
      <c r="AT199" s="248" t="s">
        <v>4</v>
      </c>
      <c r="AU199" s="249"/>
      <c r="AV199" s="66"/>
      <c r="AW199" s="66"/>
      <c r="AX199" s="44"/>
      <c r="AY199" s="63"/>
      <c r="AZ199" s="69">
        <f>ROUND(Q200*$AT$208,0)</f>
        <v>276</v>
      </c>
      <c r="BA199" s="19" t="s">
        <v>145</v>
      </c>
    </row>
    <row r="200" spans="1:53" ht="16.5" customHeight="1" x14ac:dyDescent="0.25">
      <c r="A200" s="8">
        <v>12</v>
      </c>
      <c r="B200" s="10">
        <v>8358</v>
      </c>
      <c r="C200" s="101" t="s">
        <v>1752</v>
      </c>
      <c r="D200" s="215"/>
      <c r="E200" s="216"/>
      <c r="F200" s="216"/>
      <c r="G200" s="216"/>
      <c r="H200" s="217"/>
      <c r="I200" s="1"/>
      <c r="J200" s="1"/>
      <c r="K200" s="1"/>
      <c r="L200" s="1"/>
      <c r="M200" s="1"/>
      <c r="N200" s="1"/>
      <c r="O200" s="1"/>
      <c r="P200" s="1"/>
      <c r="Q200" s="201">
        <f>'2重度訪問'!U104</f>
        <v>184</v>
      </c>
      <c r="R200" s="201"/>
      <c r="S200" s="201"/>
      <c r="T200" s="1" t="s">
        <v>54</v>
      </c>
      <c r="U200" s="59"/>
      <c r="V200" s="5" t="s">
        <v>50</v>
      </c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115" t="s">
        <v>59</v>
      </c>
      <c r="AJ200" s="197">
        <f>AJ182</f>
        <v>1</v>
      </c>
      <c r="AK200" s="203"/>
      <c r="AL200" s="1"/>
      <c r="AM200" s="1"/>
      <c r="AN200" s="1"/>
      <c r="AO200" s="1"/>
      <c r="AP200" s="1"/>
      <c r="AQ200" s="1"/>
      <c r="AR200" s="1"/>
      <c r="AS200" s="1"/>
      <c r="AT200" s="244"/>
      <c r="AU200" s="245"/>
      <c r="AV200" s="1"/>
      <c r="AW200" s="1"/>
      <c r="AX200" s="1"/>
      <c r="AY200" s="59"/>
      <c r="AZ200" s="69">
        <f>ROUND(ROUND(Q200*AJ200,0)*$AT$208,0)</f>
        <v>276</v>
      </c>
      <c r="BA200" s="41"/>
    </row>
    <row r="201" spans="1:53" ht="16.5" customHeight="1" x14ac:dyDescent="0.25">
      <c r="A201" s="2">
        <v>12</v>
      </c>
      <c r="B201" s="2">
        <v>8359</v>
      </c>
      <c r="C201" s="104" t="s">
        <v>1751</v>
      </c>
      <c r="D201" s="215"/>
      <c r="E201" s="216"/>
      <c r="F201" s="216"/>
      <c r="G201" s="216"/>
      <c r="H201" s="217"/>
      <c r="I201" s="1"/>
      <c r="J201" s="1"/>
      <c r="K201" s="1"/>
      <c r="L201" s="1"/>
      <c r="M201" s="1"/>
      <c r="N201" s="1"/>
      <c r="O201" s="1"/>
      <c r="P201" s="1"/>
      <c r="Q201" s="129"/>
      <c r="R201" s="130"/>
      <c r="S201" s="130"/>
      <c r="T201" s="1"/>
      <c r="U201" s="59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79" t="s">
        <v>61</v>
      </c>
      <c r="AM201" s="44"/>
      <c r="AN201" s="44"/>
      <c r="AO201" s="44"/>
      <c r="AP201" s="44"/>
      <c r="AQ201" s="44"/>
      <c r="AR201" s="44"/>
      <c r="AS201" s="44"/>
      <c r="AT201" s="244"/>
      <c r="AU201" s="245"/>
      <c r="AV201" s="1"/>
      <c r="AW201" s="1"/>
      <c r="AX201" s="1"/>
      <c r="AY201" s="59"/>
      <c r="AZ201" s="69">
        <f>ROUND(ROUND(Q200*AR202,0)*$AT$208,0)</f>
        <v>234</v>
      </c>
      <c r="BA201" s="41"/>
    </row>
    <row r="202" spans="1:53" ht="16.5" customHeight="1" x14ac:dyDescent="0.25">
      <c r="A202" s="2">
        <v>12</v>
      </c>
      <c r="B202" s="2">
        <v>8360</v>
      </c>
      <c r="C202" s="105" t="s">
        <v>1750</v>
      </c>
      <c r="D202" s="215"/>
      <c r="E202" s="216"/>
      <c r="F202" s="216"/>
      <c r="G202" s="216"/>
      <c r="H202" s="217"/>
      <c r="I202" s="1"/>
      <c r="J202" s="1"/>
      <c r="K202" s="1"/>
      <c r="L202" s="1"/>
      <c r="M202" s="1"/>
      <c r="N202" s="1"/>
      <c r="O202" s="1"/>
      <c r="P202" s="1"/>
      <c r="Q202" s="129"/>
      <c r="R202" s="130"/>
      <c r="S202" s="130"/>
      <c r="T202" s="1"/>
      <c r="U202" s="59"/>
      <c r="V202" s="5" t="s">
        <v>50</v>
      </c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115" t="s">
        <v>59</v>
      </c>
      <c r="AJ202" s="197">
        <f>AJ200</f>
        <v>1</v>
      </c>
      <c r="AK202" s="198"/>
      <c r="AL202" s="58" t="s">
        <v>58</v>
      </c>
      <c r="AM202" s="6"/>
      <c r="AN202" s="6"/>
      <c r="AO202" s="6"/>
      <c r="AP202" s="6"/>
      <c r="AQ202" s="78" t="s">
        <v>1</v>
      </c>
      <c r="AR202" s="199">
        <f>AR182</f>
        <v>0.85</v>
      </c>
      <c r="AS202" s="199"/>
      <c r="AT202" s="244"/>
      <c r="AU202" s="245"/>
      <c r="AV202" s="1"/>
      <c r="AW202" s="1"/>
      <c r="AX202" s="1"/>
      <c r="AY202" s="59"/>
      <c r="AZ202" s="69">
        <f>ROUND(ROUND(ROUND(Q200*AJ202,0)*AR202,0)*$AT$208,0)</f>
        <v>234</v>
      </c>
      <c r="BA202" s="41"/>
    </row>
    <row r="203" spans="1:53" ht="17.2" customHeight="1" x14ac:dyDescent="0.3">
      <c r="A203" s="8">
        <v>12</v>
      </c>
      <c r="B203" s="10">
        <v>8361</v>
      </c>
      <c r="C203" s="101" t="s">
        <v>1749</v>
      </c>
      <c r="D203" s="110"/>
      <c r="E203" s="111"/>
      <c r="F203" s="111"/>
      <c r="G203" s="111"/>
      <c r="H203" s="112"/>
      <c r="I203" s="1"/>
      <c r="J203" s="1"/>
      <c r="K203" s="1"/>
      <c r="L203" s="130"/>
      <c r="M203" s="130"/>
      <c r="N203" s="130"/>
      <c r="O203" s="1"/>
      <c r="P203" s="1"/>
      <c r="Q203" s="1"/>
      <c r="R203" s="1"/>
      <c r="S203" s="1"/>
      <c r="T203" s="1"/>
      <c r="U203" s="59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45"/>
      <c r="AL203" s="44"/>
      <c r="AM203" s="44"/>
      <c r="AN203" s="44"/>
      <c r="AO203" s="44"/>
      <c r="AP203" s="44"/>
      <c r="AQ203" s="44"/>
      <c r="AR203" s="44"/>
      <c r="AS203" s="44"/>
      <c r="AT203" s="244"/>
      <c r="AU203" s="245"/>
      <c r="AV203" s="213" t="s">
        <v>750</v>
      </c>
      <c r="AW203" s="213"/>
      <c r="AX203" s="213"/>
      <c r="AY203" s="214"/>
      <c r="AZ203" s="69">
        <f>ROUND(ROUND(Q200*$AT$208,0)*AV206,0)</f>
        <v>221</v>
      </c>
      <c r="BA203" s="12"/>
    </row>
    <row r="204" spans="1:53" ht="16.5" customHeight="1" x14ac:dyDescent="0.25">
      <c r="A204" s="8">
        <v>12</v>
      </c>
      <c r="B204" s="10">
        <v>8362</v>
      </c>
      <c r="C204" s="101" t="s">
        <v>1748</v>
      </c>
      <c r="D204" s="110"/>
      <c r="E204" s="111"/>
      <c r="F204" s="111"/>
      <c r="G204" s="111"/>
      <c r="H204" s="112"/>
      <c r="I204" s="1"/>
      <c r="J204" s="1"/>
      <c r="K204" s="1"/>
      <c r="L204" s="1"/>
      <c r="M204" s="1"/>
      <c r="N204" s="1"/>
      <c r="O204" s="1"/>
      <c r="P204" s="1"/>
      <c r="Q204" s="242"/>
      <c r="R204" s="242"/>
      <c r="S204" s="242"/>
      <c r="T204" s="1"/>
      <c r="U204" s="59"/>
      <c r="V204" s="5" t="s">
        <v>50</v>
      </c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115" t="s">
        <v>59</v>
      </c>
      <c r="AJ204" s="197">
        <f>AJ202</f>
        <v>1</v>
      </c>
      <c r="AK204" s="203"/>
      <c r="AL204" s="1"/>
      <c r="AM204" s="1"/>
      <c r="AN204" s="1"/>
      <c r="AO204" s="1"/>
      <c r="AP204" s="1"/>
      <c r="AQ204" s="1"/>
      <c r="AR204" s="1"/>
      <c r="AS204" s="1"/>
      <c r="AT204" s="244"/>
      <c r="AU204" s="245"/>
      <c r="AV204" s="216"/>
      <c r="AW204" s="216"/>
      <c r="AX204" s="216"/>
      <c r="AY204" s="217"/>
      <c r="AZ204" s="69">
        <f>ROUND(ROUND(ROUND(Q200*AJ204,0)*$AT$208,0)*AV206,0)</f>
        <v>221</v>
      </c>
      <c r="BA204" s="41"/>
    </row>
    <row r="205" spans="1:53" ht="16.5" customHeight="1" x14ac:dyDescent="0.25">
      <c r="A205" s="2">
        <v>12</v>
      </c>
      <c r="B205" s="2">
        <v>8363</v>
      </c>
      <c r="C205" s="104" t="s">
        <v>1747</v>
      </c>
      <c r="D205" s="110"/>
      <c r="E205" s="111"/>
      <c r="F205" s="106"/>
      <c r="G205" s="106"/>
      <c r="H205" s="107"/>
      <c r="I205" s="1"/>
      <c r="J205" s="1"/>
      <c r="K205" s="1"/>
      <c r="L205" s="1"/>
      <c r="M205" s="1"/>
      <c r="N205" s="1"/>
      <c r="O205" s="1"/>
      <c r="P205" s="1"/>
      <c r="Q205" s="129"/>
      <c r="R205" s="130"/>
      <c r="S205" s="130"/>
      <c r="T205" s="1"/>
      <c r="U205" s="59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79" t="s">
        <v>61</v>
      </c>
      <c r="AM205" s="44"/>
      <c r="AN205" s="44"/>
      <c r="AO205" s="44"/>
      <c r="AP205" s="44"/>
      <c r="AQ205" s="44"/>
      <c r="AR205" s="44"/>
      <c r="AS205" s="44"/>
      <c r="AT205" s="244"/>
      <c r="AU205" s="245"/>
      <c r="AV205" s="236" t="s">
        <v>190</v>
      </c>
      <c r="AW205" s="236"/>
      <c r="AX205" s="236"/>
      <c r="AY205" s="237"/>
      <c r="AZ205" s="69">
        <f>ROUND(ROUND(ROUND(Q200*AR206,0)*$AT$208,0)*AV206,0)</f>
        <v>187</v>
      </c>
      <c r="BA205" s="41"/>
    </row>
    <row r="206" spans="1:53" ht="16.5" customHeight="1" x14ac:dyDescent="0.25">
      <c r="A206" s="2">
        <v>12</v>
      </c>
      <c r="B206" s="2">
        <v>8364</v>
      </c>
      <c r="C206" s="105" t="s">
        <v>1746</v>
      </c>
      <c r="D206" s="110"/>
      <c r="E206" s="111"/>
      <c r="F206" s="111"/>
      <c r="G206" s="111"/>
      <c r="H206" s="112"/>
      <c r="I206" s="1"/>
      <c r="J206" s="1"/>
      <c r="K206" s="1"/>
      <c r="L206" s="1"/>
      <c r="M206" s="1"/>
      <c r="N206" s="1"/>
      <c r="O206" s="1"/>
      <c r="P206" s="1"/>
      <c r="Q206" s="129"/>
      <c r="R206" s="130"/>
      <c r="S206" s="130"/>
      <c r="T206" s="1"/>
      <c r="U206" s="59"/>
      <c r="V206" s="5" t="s">
        <v>50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115" t="s">
        <v>59</v>
      </c>
      <c r="AJ206" s="197">
        <f>AJ204</f>
        <v>1</v>
      </c>
      <c r="AK206" s="198"/>
      <c r="AL206" s="58" t="s">
        <v>58</v>
      </c>
      <c r="AM206" s="6"/>
      <c r="AN206" s="6"/>
      <c r="AO206" s="6"/>
      <c r="AP206" s="6"/>
      <c r="AQ206" s="78" t="s">
        <v>1</v>
      </c>
      <c r="AR206" s="199">
        <f>AR202</f>
        <v>0.85</v>
      </c>
      <c r="AS206" s="199"/>
      <c r="AT206" s="244"/>
      <c r="AU206" s="245"/>
      <c r="AV206" s="199">
        <f>AV182</f>
        <v>0.8</v>
      </c>
      <c r="AW206" s="199"/>
      <c r="AX206" s="199"/>
      <c r="AY206" s="200"/>
      <c r="AZ206" s="69">
        <f>ROUND(ROUND(ROUND(ROUND(Q200*AJ206,0)*AR206,0)*$AT$208,0)*AV206,0)</f>
        <v>187</v>
      </c>
      <c r="BA206" s="41"/>
    </row>
    <row r="207" spans="1:53" ht="16.5" customHeight="1" x14ac:dyDescent="0.25">
      <c r="A207" s="8">
        <v>12</v>
      </c>
      <c r="B207" s="10">
        <v>8365</v>
      </c>
      <c r="C207" s="101" t="s">
        <v>1745</v>
      </c>
      <c r="D207" s="68"/>
      <c r="E207" s="130"/>
      <c r="F207" s="130"/>
      <c r="G207" s="130"/>
      <c r="H207" s="67"/>
      <c r="I207" s="239" t="s">
        <v>243</v>
      </c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1"/>
      <c r="V207" s="5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115"/>
      <c r="AJ207" s="113"/>
      <c r="AK207" s="114"/>
      <c r="AL207" s="1"/>
      <c r="AM207" s="1"/>
      <c r="AN207" s="1"/>
      <c r="AO207" s="1"/>
      <c r="AP207" s="1"/>
      <c r="AQ207" s="1"/>
      <c r="AR207" s="1"/>
      <c r="AS207" s="1"/>
      <c r="AT207" s="244" t="s">
        <v>190</v>
      </c>
      <c r="AU207" s="245"/>
      <c r="AV207" s="66"/>
      <c r="AW207" s="66"/>
      <c r="AX207" s="44"/>
      <c r="AY207" s="63"/>
      <c r="AZ207" s="69">
        <f>ROUND(Q208*$AT$208,0)</f>
        <v>135</v>
      </c>
      <c r="BA207" s="41"/>
    </row>
    <row r="208" spans="1:53" ht="16.5" customHeight="1" x14ac:dyDescent="0.25">
      <c r="A208" s="8">
        <v>12</v>
      </c>
      <c r="B208" s="10">
        <v>8366</v>
      </c>
      <c r="C208" s="101" t="s">
        <v>1744</v>
      </c>
      <c r="D208" s="68"/>
      <c r="E208" s="130"/>
      <c r="F208" s="130"/>
      <c r="G208" s="130"/>
      <c r="H208" s="67"/>
      <c r="I208" s="1"/>
      <c r="J208" s="1"/>
      <c r="K208" s="1"/>
      <c r="L208" s="1"/>
      <c r="M208" s="1"/>
      <c r="N208" s="1"/>
      <c r="O208" s="1"/>
      <c r="P208" s="1"/>
      <c r="Q208" s="201">
        <f>'2重度訪問'!U108</f>
        <v>90</v>
      </c>
      <c r="R208" s="201"/>
      <c r="S208" s="201"/>
      <c r="T208" s="1" t="s">
        <v>54</v>
      </c>
      <c r="U208" s="59"/>
      <c r="V208" s="5" t="s">
        <v>50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115" t="s">
        <v>59</v>
      </c>
      <c r="AJ208" s="197">
        <f>AJ206</f>
        <v>1</v>
      </c>
      <c r="AK208" s="203"/>
      <c r="AL208" s="1"/>
      <c r="AM208" s="1"/>
      <c r="AN208" s="1"/>
      <c r="AO208" s="1"/>
      <c r="AP208" s="1"/>
      <c r="AQ208" s="1"/>
      <c r="AR208" s="1"/>
      <c r="AS208" s="1"/>
      <c r="AT208" s="246">
        <f>AT192</f>
        <v>1.5</v>
      </c>
      <c r="AU208" s="247"/>
      <c r="AV208" s="1"/>
      <c r="AW208" s="1"/>
      <c r="AX208" s="1"/>
      <c r="AY208" s="59"/>
      <c r="AZ208" s="69">
        <f>ROUND(ROUND(Q208*AJ208,0)*$AT$208,0)</f>
        <v>135</v>
      </c>
      <c r="BA208" s="41"/>
    </row>
    <row r="209" spans="1:53" ht="16.5" customHeight="1" x14ac:dyDescent="0.25">
      <c r="A209" s="2">
        <v>12</v>
      </c>
      <c r="B209" s="2">
        <v>8367</v>
      </c>
      <c r="C209" s="104" t="s">
        <v>1743</v>
      </c>
      <c r="D209" s="68"/>
      <c r="E209" s="130"/>
      <c r="F209" s="130"/>
      <c r="G209" s="130"/>
      <c r="H209" s="67"/>
      <c r="I209" s="1"/>
      <c r="J209" s="1"/>
      <c r="K209" s="1"/>
      <c r="L209" s="1"/>
      <c r="M209" s="1"/>
      <c r="N209" s="1"/>
      <c r="O209" s="1"/>
      <c r="P209" s="1"/>
      <c r="Q209" s="129"/>
      <c r="R209" s="130"/>
      <c r="S209" s="130"/>
      <c r="T209" s="1"/>
      <c r="U209" s="59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79" t="s">
        <v>61</v>
      </c>
      <c r="AM209" s="44"/>
      <c r="AN209" s="44"/>
      <c r="AO209" s="44"/>
      <c r="AP209" s="44"/>
      <c r="AQ209" s="44"/>
      <c r="AR209" s="44"/>
      <c r="AS209" s="44"/>
      <c r="AT209" s="60"/>
      <c r="AU209" s="59"/>
      <c r="AV209" s="1"/>
      <c r="AW209" s="1"/>
      <c r="AX209" s="1"/>
      <c r="AY209" s="59"/>
      <c r="AZ209" s="69">
        <f>ROUND(ROUND(Q208*AR210,0)*$AT$208,0)</f>
        <v>116</v>
      </c>
      <c r="BA209" s="41"/>
    </row>
    <row r="210" spans="1:53" ht="16.5" customHeight="1" x14ac:dyDescent="0.25">
      <c r="A210" s="2">
        <v>12</v>
      </c>
      <c r="B210" s="2">
        <v>8368</v>
      </c>
      <c r="C210" s="105" t="s">
        <v>1742</v>
      </c>
      <c r="D210" s="110"/>
      <c r="E210" s="111"/>
      <c r="F210" s="111"/>
      <c r="G210" s="111"/>
      <c r="H210" s="112"/>
      <c r="I210" s="1"/>
      <c r="J210" s="1"/>
      <c r="K210" s="1"/>
      <c r="L210" s="1"/>
      <c r="M210" s="1"/>
      <c r="N210" s="1"/>
      <c r="O210" s="1"/>
      <c r="P210" s="1"/>
      <c r="Q210" s="129"/>
      <c r="R210" s="130"/>
      <c r="S210" s="130"/>
      <c r="T210" s="1"/>
      <c r="U210" s="59"/>
      <c r="V210" s="5" t="s">
        <v>50</v>
      </c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115" t="s">
        <v>59</v>
      </c>
      <c r="AJ210" s="197">
        <f>AJ208</f>
        <v>1</v>
      </c>
      <c r="AK210" s="198"/>
      <c r="AL210" s="58" t="s">
        <v>58</v>
      </c>
      <c r="AM210" s="6"/>
      <c r="AN210" s="6"/>
      <c r="AO210" s="6"/>
      <c r="AP210" s="6"/>
      <c r="AQ210" s="78" t="s">
        <v>1</v>
      </c>
      <c r="AR210" s="199">
        <f>AR206</f>
        <v>0.85</v>
      </c>
      <c r="AS210" s="199"/>
      <c r="AT210" s="127"/>
      <c r="AU210" s="128"/>
      <c r="AV210" s="1"/>
      <c r="AW210" s="1"/>
      <c r="AX210" s="1"/>
      <c r="AY210" s="59"/>
      <c r="AZ210" s="69">
        <f>ROUND(ROUND(ROUND(Q208*AJ210,0)*AR210,0)*$AT$208,0)</f>
        <v>116</v>
      </c>
      <c r="BA210" s="41"/>
    </row>
    <row r="211" spans="1:53" ht="16.5" customHeight="1" x14ac:dyDescent="0.25">
      <c r="A211" s="8">
        <v>12</v>
      </c>
      <c r="B211" s="10">
        <v>8369</v>
      </c>
      <c r="C211" s="101" t="s">
        <v>1741</v>
      </c>
      <c r="D211" s="68"/>
      <c r="E211" s="130"/>
      <c r="F211" s="130"/>
      <c r="G211" s="130"/>
      <c r="H211" s="67"/>
      <c r="I211" s="84"/>
      <c r="J211" s="1"/>
      <c r="K211" s="1"/>
      <c r="L211" s="1"/>
      <c r="M211" s="1"/>
      <c r="N211" s="1"/>
      <c r="O211" s="1"/>
      <c r="P211" s="1"/>
      <c r="Q211" s="129"/>
      <c r="R211" s="130"/>
      <c r="S211" s="130"/>
      <c r="T211" s="1"/>
      <c r="U211" s="59"/>
      <c r="V211" s="5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115"/>
      <c r="AJ211" s="113"/>
      <c r="AK211" s="114"/>
      <c r="AL211" s="1"/>
      <c r="AM211" s="1"/>
      <c r="AN211" s="1"/>
      <c r="AO211" s="1"/>
      <c r="AP211" s="1"/>
      <c r="AQ211" s="1"/>
      <c r="AR211" s="1"/>
      <c r="AS211" s="1"/>
      <c r="AT211" s="60"/>
      <c r="AU211" s="59"/>
      <c r="AV211" s="213" t="s">
        <v>750</v>
      </c>
      <c r="AW211" s="213"/>
      <c r="AX211" s="213"/>
      <c r="AY211" s="214"/>
      <c r="AZ211" s="69">
        <f>ROUND(ROUND(Q208*$AT$208,0)*AV214,0)</f>
        <v>108</v>
      </c>
      <c r="BA211" s="41"/>
    </row>
    <row r="212" spans="1:53" ht="16.5" customHeight="1" x14ac:dyDescent="0.25">
      <c r="A212" s="8">
        <v>12</v>
      </c>
      <c r="B212" s="10">
        <v>8370</v>
      </c>
      <c r="C212" s="101" t="s">
        <v>1740</v>
      </c>
      <c r="D212" s="68"/>
      <c r="E212" s="130"/>
      <c r="F212" s="130"/>
      <c r="G212" s="130"/>
      <c r="H212" s="67"/>
      <c r="I212" s="1"/>
      <c r="J212" s="1"/>
      <c r="K212" s="1"/>
      <c r="L212" s="1"/>
      <c r="M212" s="1"/>
      <c r="N212" s="1"/>
      <c r="O212" s="1"/>
      <c r="P212" s="1"/>
      <c r="Q212" s="242"/>
      <c r="R212" s="242"/>
      <c r="S212" s="242"/>
      <c r="T212" s="1"/>
      <c r="U212" s="59"/>
      <c r="V212" s="5" t="s">
        <v>50</v>
      </c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115" t="s">
        <v>59</v>
      </c>
      <c r="AJ212" s="197">
        <f>AJ210</f>
        <v>1</v>
      </c>
      <c r="AK212" s="203"/>
      <c r="AL212" s="1"/>
      <c r="AM212" s="1"/>
      <c r="AN212" s="1"/>
      <c r="AO212" s="1"/>
      <c r="AP212" s="1"/>
      <c r="AQ212" s="1"/>
      <c r="AR212" s="1"/>
      <c r="AS212" s="1"/>
      <c r="AT212" s="60"/>
      <c r="AU212" s="59"/>
      <c r="AV212" s="216"/>
      <c r="AW212" s="216"/>
      <c r="AX212" s="216"/>
      <c r="AY212" s="217"/>
      <c r="AZ212" s="69">
        <f>ROUND(ROUND(ROUND(Q208*AJ212,0)*$AT$208,0)*AV214,0)</f>
        <v>108</v>
      </c>
      <c r="BA212" s="41"/>
    </row>
    <row r="213" spans="1:53" ht="16.5" customHeight="1" x14ac:dyDescent="0.25">
      <c r="A213" s="2">
        <v>12</v>
      </c>
      <c r="B213" s="2">
        <v>8371</v>
      </c>
      <c r="C213" s="104" t="s">
        <v>1739</v>
      </c>
      <c r="D213" s="68"/>
      <c r="E213" s="130"/>
      <c r="F213" s="130"/>
      <c r="G213" s="130"/>
      <c r="H213" s="67"/>
      <c r="I213" s="1"/>
      <c r="J213" s="1"/>
      <c r="K213" s="1"/>
      <c r="L213" s="1"/>
      <c r="M213" s="1"/>
      <c r="N213" s="1"/>
      <c r="O213" s="1"/>
      <c r="P213" s="1"/>
      <c r="Q213" s="129"/>
      <c r="R213" s="130"/>
      <c r="S213" s="130"/>
      <c r="T213" s="1"/>
      <c r="U213" s="59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79" t="s">
        <v>61</v>
      </c>
      <c r="AM213" s="44"/>
      <c r="AN213" s="44"/>
      <c r="AO213" s="44"/>
      <c r="AP213" s="44"/>
      <c r="AQ213" s="44"/>
      <c r="AR213" s="44"/>
      <c r="AS213" s="44"/>
      <c r="AT213" s="60"/>
      <c r="AU213" s="59"/>
      <c r="AV213" s="236" t="s">
        <v>190</v>
      </c>
      <c r="AW213" s="236"/>
      <c r="AX213" s="236"/>
      <c r="AY213" s="237"/>
      <c r="AZ213" s="69">
        <f>ROUND(ROUND(ROUND(Q208*AR214,0)*$AT$208,0)*AV214,0)</f>
        <v>93</v>
      </c>
      <c r="BA213" s="41"/>
    </row>
    <row r="214" spans="1:53" ht="16.5" customHeight="1" x14ac:dyDescent="0.25">
      <c r="A214" s="2">
        <v>12</v>
      </c>
      <c r="B214" s="2">
        <v>8372</v>
      </c>
      <c r="C214" s="105" t="s">
        <v>1738</v>
      </c>
      <c r="D214" s="110"/>
      <c r="E214" s="111"/>
      <c r="F214" s="111"/>
      <c r="G214" s="111"/>
      <c r="H214" s="112"/>
      <c r="I214" s="1"/>
      <c r="J214" s="1"/>
      <c r="K214" s="1"/>
      <c r="L214" s="1"/>
      <c r="M214" s="1"/>
      <c r="N214" s="1"/>
      <c r="O214" s="1"/>
      <c r="P214" s="1"/>
      <c r="Q214" s="129"/>
      <c r="R214" s="130"/>
      <c r="S214" s="130"/>
      <c r="T214" s="1"/>
      <c r="U214" s="59"/>
      <c r="V214" s="5" t="s">
        <v>50</v>
      </c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115" t="s">
        <v>59</v>
      </c>
      <c r="AJ214" s="197">
        <f>AJ212</f>
        <v>1</v>
      </c>
      <c r="AK214" s="198"/>
      <c r="AL214" s="58" t="s">
        <v>58</v>
      </c>
      <c r="AM214" s="6"/>
      <c r="AN214" s="6"/>
      <c r="AO214" s="6"/>
      <c r="AP214" s="6"/>
      <c r="AQ214" s="78" t="s">
        <v>1</v>
      </c>
      <c r="AR214" s="199">
        <f>AR210</f>
        <v>0.85</v>
      </c>
      <c r="AS214" s="199"/>
      <c r="AT214" s="127"/>
      <c r="AU214" s="128"/>
      <c r="AV214" s="199">
        <f>AV206</f>
        <v>0.8</v>
      </c>
      <c r="AW214" s="199"/>
      <c r="AX214" s="199"/>
      <c r="AY214" s="200"/>
      <c r="AZ214" s="69">
        <f>ROUND(ROUND(ROUND(ROUND(Q208*AJ214,0)*AR214,0)*$AT$208,0)*AV214,0)</f>
        <v>93</v>
      </c>
      <c r="BA214" s="41"/>
    </row>
    <row r="215" spans="1:53" ht="16.5" customHeight="1" x14ac:dyDescent="0.25">
      <c r="A215" s="8">
        <v>12</v>
      </c>
      <c r="B215" s="10">
        <v>8373</v>
      </c>
      <c r="C215" s="101" t="s">
        <v>1737</v>
      </c>
      <c r="D215" s="110"/>
      <c r="E215" s="111"/>
      <c r="F215" s="111"/>
      <c r="G215" s="111"/>
      <c r="H215" s="112"/>
      <c r="I215" s="239" t="s">
        <v>931</v>
      </c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1"/>
      <c r="V215" s="5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115"/>
      <c r="AJ215" s="113"/>
      <c r="AK215" s="114"/>
      <c r="AL215" s="44"/>
      <c r="AM215" s="44"/>
      <c r="AN215" s="44"/>
      <c r="AO215" s="44"/>
      <c r="AP215" s="44"/>
      <c r="AQ215" s="44"/>
      <c r="AR215" s="44"/>
      <c r="AS215" s="44"/>
      <c r="AT215" s="60"/>
      <c r="AU215" s="59"/>
      <c r="AV215" s="66"/>
      <c r="AW215" s="66"/>
      <c r="AX215" s="44"/>
      <c r="AY215" s="63"/>
      <c r="AZ215" s="157">
        <f>ROUND(Q216*$AT$208,0)</f>
        <v>138</v>
      </c>
      <c r="BA215" s="41"/>
    </row>
    <row r="216" spans="1:53" ht="16.5" customHeight="1" x14ac:dyDescent="0.25">
      <c r="A216" s="8">
        <v>12</v>
      </c>
      <c r="B216" s="10">
        <v>8374</v>
      </c>
      <c r="C216" s="101" t="s">
        <v>1736</v>
      </c>
      <c r="D216" s="110"/>
      <c r="E216" s="111"/>
      <c r="F216" s="111"/>
      <c r="G216" s="111"/>
      <c r="H216" s="112"/>
      <c r="I216" s="1"/>
      <c r="J216" s="1"/>
      <c r="K216" s="1"/>
      <c r="L216" s="1"/>
      <c r="M216" s="1"/>
      <c r="N216" s="1"/>
      <c r="O216" s="1"/>
      <c r="P216" s="1"/>
      <c r="Q216" s="210">
        <f>'2重度訪問'!U112</f>
        <v>92</v>
      </c>
      <c r="R216" s="210"/>
      <c r="S216" s="210"/>
      <c r="T216" s="1" t="s">
        <v>54</v>
      </c>
      <c r="U216" s="59"/>
      <c r="V216" s="5" t="s">
        <v>50</v>
      </c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115" t="s">
        <v>59</v>
      </c>
      <c r="AJ216" s="197">
        <f>AJ214</f>
        <v>1</v>
      </c>
      <c r="AK216" s="203"/>
      <c r="AL216" s="6"/>
      <c r="AM216" s="6"/>
      <c r="AN216" s="6"/>
      <c r="AO216" s="6"/>
      <c r="AP216" s="6"/>
      <c r="AQ216" s="6"/>
      <c r="AR216" s="6"/>
      <c r="AS216" s="6"/>
      <c r="AT216" s="60"/>
      <c r="AU216" s="59"/>
      <c r="AV216" s="1"/>
      <c r="AW216" s="1"/>
      <c r="AX216" s="1"/>
      <c r="AY216" s="59"/>
      <c r="AZ216" s="157">
        <f>ROUND(ROUND(Q216*AJ216,0)*$AT$208,0)</f>
        <v>138</v>
      </c>
      <c r="BA216" s="41"/>
    </row>
    <row r="217" spans="1:53" ht="16.5" customHeight="1" x14ac:dyDescent="0.25">
      <c r="A217" s="2">
        <v>12</v>
      </c>
      <c r="B217" s="2">
        <v>8375</v>
      </c>
      <c r="C217" s="104" t="s">
        <v>1735</v>
      </c>
      <c r="D217" s="110"/>
      <c r="E217" s="111"/>
      <c r="F217" s="111"/>
      <c r="G217" s="111"/>
      <c r="H217" s="112"/>
      <c r="I217" s="1"/>
      <c r="J217" s="1"/>
      <c r="K217" s="1"/>
      <c r="L217" s="1"/>
      <c r="M217" s="1"/>
      <c r="N217" s="1"/>
      <c r="O217" s="1"/>
      <c r="P217" s="1"/>
      <c r="Q217" s="129"/>
      <c r="R217" s="130"/>
      <c r="S217" s="130"/>
      <c r="T217" s="1"/>
      <c r="U217" s="59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79" t="s">
        <v>61</v>
      </c>
      <c r="AM217" s="44"/>
      <c r="AN217" s="44"/>
      <c r="AO217" s="44"/>
      <c r="AP217" s="44"/>
      <c r="AQ217" s="44"/>
      <c r="AR217" s="44"/>
      <c r="AS217" s="44"/>
      <c r="AT217" s="60"/>
      <c r="AU217" s="59"/>
      <c r="AV217" s="1"/>
      <c r="AW217" s="1"/>
      <c r="AX217" s="1"/>
      <c r="AY217" s="59"/>
      <c r="AZ217" s="157">
        <f>ROUND(ROUND(Q216*AR218,0)*$AT$208,0)</f>
        <v>117</v>
      </c>
      <c r="BA217" s="41"/>
    </row>
    <row r="218" spans="1:53" ht="16.5" customHeight="1" x14ac:dyDescent="0.25">
      <c r="A218" s="2">
        <v>12</v>
      </c>
      <c r="B218" s="2">
        <v>8376</v>
      </c>
      <c r="C218" s="105" t="s">
        <v>1734</v>
      </c>
      <c r="D218" s="110"/>
      <c r="E218" s="111"/>
      <c r="F218" s="111"/>
      <c r="G218" s="111"/>
      <c r="H218" s="112"/>
      <c r="I218" s="1"/>
      <c r="J218" s="1"/>
      <c r="K218" s="1"/>
      <c r="L218" s="1"/>
      <c r="M218" s="1"/>
      <c r="N218" s="1"/>
      <c r="O218" s="1"/>
      <c r="P218" s="1"/>
      <c r="Q218" s="129"/>
      <c r="R218" s="130"/>
      <c r="S218" s="130"/>
      <c r="T218" s="1"/>
      <c r="U218" s="59"/>
      <c r="V218" s="5" t="s">
        <v>50</v>
      </c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115" t="s">
        <v>59</v>
      </c>
      <c r="AJ218" s="197">
        <f>AJ216</f>
        <v>1</v>
      </c>
      <c r="AK218" s="198"/>
      <c r="AL218" s="58" t="s">
        <v>58</v>
      </c>
      <c r="AM218" s="6"/>
      <c r="AN218" s="6"/>
      <c r="AO218" s="6"/>
      <c r="AP218" s="6"/>
      <c r="AQ218" s="78" t="s">
        <v>1</v>
      </c>
      <c r="AR218" s="199">
        <f>AR214</f>
        <v>0.85</v>
      </c>
      <c r="AS218" s="199"/>
      <c r="AT218" s="127"/>
      <c r="AU218" s="128"/>
      <c r="AV218" s="1"/>
      <c r="AW218" s="1"/>
      <c r="AX218" s="1"/>
      <c r="AY218" s="59"/>
      <c r="AZ218" s="157">
        <f>ROUND(ROUND(ROUND(Q216*AJ218,0)*AR218,0)*$AT$208,0)</f>
        <v>117</v>
      </c>
      <c r="BA218" s="41"/>
    </row>
    <row r="219" spans="1:53" ht="16.5" customHeight="1" x14ac:dyDescent="0.25">
      <c r="A219" s="8">
        <v>12</v>
      </c>
      <c r="B219" s="10">
        <v>8377</v>
      </c>
      <c r="C219" s="101" t="s">
        <v>1733</v>
      </c>
      <c r="D219" s="110"/>
      <c r="E219" s="111"/>
      <c r="F219" s="111"/>
      <c r="G219" s="111"/>
      <c r="H219" s="112"/>
      <c r="I219" s="80"/>
      <c r="J219" s="1"/>
      <c r="K219" s="1"/>
      <c r="L219" s="1"/>
      <c r="M219" s="1"/>
      <c r="N219" s="1"/>
      <c r="O219" s="1"/>
      <c r="P219" s="1"/>
      <c r="Q219" s="129"/>
      <c r="R219" s="130"/>
      <c r="S219" s="130"/>
      <c r="T219" s="1"/>
      <c r="U219" s="59"/>
      <c r="V219" s="5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115"/>
      <c r="AJ219" s="113"/>
      <c r="AK219" s="114"/>
      <c r="AL219" s="44"/>
      <c r="AM219" s="44"/>
      <c r="AN219" s="44"/>
      <c r="AO219" s="44"/>
      <c r="AP219" s="44"/>
      <c r="AQ219" s="44"/>
      <c r="AR219" s="44"/>
      <c r="AS219" s="44"/>
      <c r="AT219" s="60"/>
      <c r="AU219" s="59"/>
      <c r="AV219" s="213" t="s">
        <v>750</v>
      </c>
      <c r="AW219" s="213"/>
      <c r="AX219" s="213"/>
      <c r="AY219" s="214"/>
      <c r="AZ219" s="69">
        <f>ROUND(ROUND(Q216*$AT$208,0)*AV222,0)</f>
        <v>110</v>
      </c>
      <c r="BA219" s="41"/>
    </row>
    <row r="220" spans="1:53" ht="16.5" customHeight="1" x14ac:dyDescent="0.25">
      <c r="A220" s="8">
        <v>12</v>
      </c>
      <c r="B220" s="10">
        <v>8378</v>
      </c>
      <c r="C220" s="101" t="s">
        <v>1732</v>
      </c>
      <c r="D220" s="110"/>
      <c r="E220" s="111"/>
      <c r="F220" s="111"/>
      <c r="G220" s="111"/>
      <c r="H220" s="112"/>
      <c r="I220" s="1"/>
      <c r="J220" s="1"/>
      <c r="K220" s="1"/>
      <c r="L220" s="1"/>
      <c r="M220" s="1"/>
      <c r="N220" s="1"/>
      <c r="O220" s="1"/>
      <c r="P220" s="1"/>
      <c r="Q220" s="242"/>
      <c r="R220" s="242"/>
      <c r="S220" s="242"/>
      <c r="T220" s="1"/>
      <c r="U220" s="59"/>
      <c r="V220" s="5" t="s">
        <v>50</v>
      </c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115" t="s">
        <v>59</v>
      </c>
      <c r="AJ220" s="197">
        <f>AJ218</f>
        <v>1</v>
      </c>
      <c r="AK220" s="203"/>
      <c r="AL220" s="6"/>
      <c r="AM220" s="6"/>
      <c r="AN220" s="6"/>
      <c r="AO220" s="6"/>
      <c r="AP220" s="6"/>
      <c r="AQ220" s="6"/>
      <c r="AR220" s="6"/>
      <c r="AS220" s="6"/>
      <c r="AT220" s="60"/>
      <c r="AU220" s="59"/>
      <c r="AV220" s="216"/>
      <c r="AW220" s="216"/>
      <c r="AX220" s="216"/>
      <c r="AY220" s="217"/>
      <c r="AZ220" s="69">
        <f>ROUND(ROUND(ROUND(Q216*AJ220,0)*$AT$208,0)*AV222,0)</f>
        <v>110</v>
      </c>
      <c r="BA220" s="41"/>
    </row>
    <row r="221" spans="1:53" ht="16.5" customHeight="1" x14ac:dyDescent="0.25">
      <c r="A221" s="2">
        <v>12</v>
      </c>
      <c r="B221" s="2">
        <v>8379</v>
      </c>
      <c r="C221" s="104" t="s">
        <v>1731</v>
      </c>
      <c r="D221" s="110"/>
      <c r="E221" s="111"/>
      <c r="F221" s="111"/>
      <c r="G221" s="111"/>
      <c r="H221" s="112"/>
      <c r="I221" s="1"/>
      <c r="J221" s="1"/>
      <c r="K221" s="1"/>
      <c r="L221" s="1"/>
      <c r="M221" s="1"/>
      <c r="N221" s="1"/>
      <c r="O221" s="1"/>
      <c r="P221" s="1"/>
      <c r="Q221" s="129"/>
      <c r="R221" s="130"/>
      <c r="S221" s="130"/>
      <c r="T221" s="1"/>
      <c r="U221" s="59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79" t="s">
        <v>61</v>
      </c>
      <c r="AM221" s="44"/>
      <c r="AN221" s="44"/>
      <c r="AO221" s="44"/>
      <c r="AP221" s="44"/>
      <c r="AQ221" s="44"/>
      <c r="AR221" s="44"/>
      <c r="AS221" s="44"/>
      <c r="AT221" s="60"/>
      <c r="AU221" s="59"/>
      <c r="AV221" s="236" t="s">
        <v>190</v>
      </c>
      <c r="AW221" s="236"/>
      <c r="AX221" s="236"/>
      <c r="AY221" s="237"/>
      <c r="AZ221" s="157">
        <f>ROUND(ROUND(ROUND(Q216*AR222,0)*$AT$208,0)*AV222,0)</f>
        <v>94</v>
      </c>
      <c r="BA221" s="41"/>
    </row>
    <row r="222" spans="1:53" ht="16.5" customHeight="1" x14ac:dyDescent="0.25">
      <c r="A222" s="2">
        <v>12</v>
      </c>
      <c r="B222" s="2">
        <v>8380</v>
      </c>
      <c r="C222" s="105" t="s">
        <v>1730</v>
      </c>
      <c r="D222" s="110"/>
      <c r="E222" s="111"/>
      <c r="F222" s="111"/>
      <c r="G222" s="111"/>
      <c r="H222" s="112"/>
      <c r="I222" s="1"/>
      <c r="J222" s="1"/>
      <c r="K222" s="1"/>
      <c r="L222" s="1"/>
      <c r="M222" s="1"/>
      <c r="N222" s="1"/>
      <c r="O222" s="1"/>
      <c r="P222" s="1"/>
      <c r="Q222" s="129"/>
      <c r="R222" s="130"/>
      <c r="S222" s="130"/>
      <c r="T222" s="1"/>
      <c r="U222" s="59"/>
      <c r="V222" s="5" t="s">
        <v>50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115" t="s">
        <v>59</v>
      </c>
      <c r="AJ222" s="197">
        <f>AJ220</f>
        <v>1</v>
      </c>
      <c r="AK222" s="198"/>
      <c r="AL222" s="58" t="s">
        <v>58</v>
      </c>
      <c r="AM222" s="6"/>
      <c r="AN222" s="6"/>
      <c r="AO222" s="6"/>
      <c r="AP222" s="6"/>
      <c r="AQ222" s="78" t="s">
        <v>1</v>
      </c>
      <c r="AR222" s="199">
        <f>AR218</f>
        <v>0.85</v>
      </c>
      <c r="AS222" s="199"/>
      <c r="AT222" s="127"/>
      <c r="AU222" s="128"/>
      <c r="AV222" s="199">
        <f>AV214</f>
        <v>0.8</v>
      </c>
      <c r="AW222" s="199"/>
      <c r="AX222" s="199"/>
      <c r="AY222" s="200"/>
      <c r="AZ222" s="157">
        <f>ROUND(ROUND(ROUND(ROUND(Q216*AJ222,0)*AR222,0)*$AT$208,0)*AV222,0)</f>
        <v>94</v>
      </c>
      <c r="BA222" s="41"/>
    </row>
    <row r="223" spans="1:53" ht="16.5" customHeight="1" x14ac:dyDescent="0.25">
      <c r="A223" s="8">
        <v>12</v>
      </c>
      <c r="B223" s="10">
        <v>8381</v>
      </c>
      <c r="C223" s="101" t="s">
        <v>1729</v>
      </c>
      <c r="D223" s="110"/>
      <c r="E223" s="111"/>
      <c r="F223" s="111"/>
      <c r="G223" s="111"/>
      <c r="H223" s="112"/>
      <c r="I223" s="239" t="s">
        <v>818</v>
      </c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1"/>
      <c r="V223" s="5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115"/>
      <c r="AJ223" s="113"/>
      <c r="AK223" s="114"/>
      <c r="AL223" s="44"/>
      <c r="AM223" s="44"/>
      <c r="AN223" s="44"/>
      <c r="AO223" s="44"/>
      <c r="AP223" s="44"/>
      <c r="AQ223" s="44"/>
      <c r="AR223" s="44"/>
      <c r="AS223" s="44"/>
      <c r="AT223" s="60"/>
      <c r="AU223" s="59"/>
      <c r="AV223" s="66"/>
      <c r="AW223" s="66"/>
      <c r="AX223" s="44"/>
      <c r="AY223" s="63"/>
      <c r="AZ223" s="69">
        <f>ROUND(Q224*$AT$208,0)</f>
        <v>137</v>
      </c>
      <c r="BA223" s="41"/>
    </row>
    <row r="224" spans="1:53" ht="16.5" customHeight="1" x14ac:dyDescent="0.25">
      <c r="A224" s="8">
        <v>12</v>
      </c>
      <c r="B224" s="10">
        <v>8382</v>
      </c>
      <c r="C224" s="101" t="s">
        <v>1728</v>
      </c>
      <c r="D224" s="110"/>
      <c r="E224" s="111"/>
      <c r="F224" s="111"/>
      <c r="G224" s="111"/>
      <c r="H224" s="112"/>
      <c r="I224" s="1"/>
      <c r="J224" s="1"/>
      <c r="K224" s="1"/>
      <c r="L224" s="1"/>
      <c r="M224" s="1"/>
      <c r="N224" s="1"/>
      <c r="O224" s="1"/>
      <c r="P224" s="1"/>
      <c r="Q224" s="201">
        <f>'2重度訪問'!U116</f>
        <v>91</v>
      </c>
      <c r="R224" s="201"/>
      <c r="S224" s="201"/>
      <c r="T224" s="1" t="s">
        <v>54</v>
      </c>
      <c r="U224" s="59"/>
      <c r="V224" s="5" t="s">
        <v>50</v>
      </c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115" t="s">
        <v>59</v>
      </c>
      <c r="AJ224" s="197">
        <f>AJ222</f>
        <v>1</v>
      </c>
      <c r="AK224" s="203"/>
      <c r="AL224" s="6"/>
      <c r="AM224" s="6"/>
      <c r="AN224" s="6"/>
      <c r="AO224" s="6"/>
      <c r="AP224" s="6"/>
      <c r="AQ224" s="6"/>
      <c r="AR224" s="6"/>
      <c r="AS224" s="6"/>
      <c r="AT224" s="60"/>
      <c r="AU224" s="59"/>
      <c r="AV224" s="1"/>
      <c r="AW224" s="1"/>
      <c r="AX224" s="1"/>
      <c r="AY224" s="59"/>
      <c r="AZ224" s="69">
        <f>ROUND(ROUND(Q224*AJ224,0)*$AT$208,0)</f>
        <v>137</v>
      </c>
      <c r="BA224" s="41"/>
    </row>
    <row r="225" spans="1:53" ht="16.5" customHeight="1" x14ac:dyDescent="0.25">
      <c r="A225" s="2">
        <v>12</v>
      </c>
      <c r="B225" s="2">
        <v>8383</v>
      </c>
      <c r="C225" s="104" t="s">
        <v>1727</v>
      </c>
      <c r="D225" s="110"/>
      <c r="E225" s="111"/>
      <c r="F225" s="111"/>
      <c r="G225" s="111"/>
      <c r="H225" s="112"/>
      <c r="I225" s="1"/>
      <c r="J225" s="1"/>
      <c r="K225" s="1"/>
      <c r="L225" s="1"/>
      <c r="M225" s="1"/>
      <c r="N225" s="1"/>
      <c r="O225" s="1"/>
      <c r="P225" s="1"/>
      <c r="Q225" s="129"/>
      <c r="R225" s="130"/>
      <c r="S225" s="130"/>
      <c r="T225" s="1"/>
      <c r="U225" s="59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79" t="s">
        <v>61</v>
      </c>
      <c r="AM225" s="44"/>
      <c r="AN225" s="44"/>
      <c r="AO225" s="44"/>
      <c r="AP225" s="44"/>
      <c r="AQ225" s="44"/>
      <c r="AR225" s="44"/>
      <c r="AS225" s="44"/>
      <c r="AT225" s="60"/>
      <c r="AU225" s="59"/>
      <c r="AV225" s="1"/>
      <c r="AW225" s="1"/>
      <c r="AX225" s="1"/>
      <c r="AY225" s="59"/>
      <c r="AZ225" s="69">
        <f>ROUND(ROUND(Q224*AR226,0)*$AT$208,0)</f>
        <v>116</v>
      </c>
      <c r="BA225" s="41"/>
    </row>
    <row r="226" spans="1:53" ht="16.5" customHeight="1" x14ac:dyDescent="0.25">
      <c r="A226" s="2">
        <v>12</v>
      </c>
      <c r="B226" s="2">
        <v>8384</v>
      </c>
      <c r="C226" s="105" t="s">
        <v>1726</v>
      </c>
      <c r="D226" s="110"/>
      <c r="E226" s="111"/>
      <c r="F226" s="111"/>
      <c r="G226" s="111"/>
      <c r="H226" s="112"/>
      <c r="I226" s="1"/>
      <c r="J226" s="1"/>
      <c r="K226" s="1"/>
      <c r="L226" s="1"/>
      <c r="M226" s="1"/>
      <c r="N226" s="1"/>
      <c r="O226" s="1"/>
      <c r="P226" s="1"/>
      <c r="Q226" s="129"/>
      <c r="R226" s="130"/>
      <c r="S226" s="130"/>
      <c r="T226" s="1"/>
      <c r="U226" s="59"/>
      <c r="V226" s="5" t="s">
        <v>50</v>
      </c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115" t="s">
        <v>59</v>
      </c>
      <c r="AJ226" s="197">
        <f>AJ224</f>
        <v>1</v>
      </c>
      <c r="AK226" s="198"/>
      <c r="AL226" s="58" t="s">
        <v>58</v>
      </c>
      <c r="AM226" s="6"/>
      <c r="AN226" s="6"/>
      <c r="AO226" s="6"/>
      <c r="AP226" s="6"/>
      <c r="AQ226" s="78" t="s">
        <v>1</v>
      </c>
      <c r="AR226" s="199">
        <f>AR222</f>
        <v>0.85</v>
      </c>
      <c r="AS226" s="199"/>
      <c r="AT226" s="127"/>
      <c r="AU226" s="128"/>
      <c r="AV226" s="1"/>
      <c r="AW226" s="1"/>
      <c r="AX226" s="1"/>
      <c r="AY226" s="59"/>
      <c r="AZ226" s="69">
        <f>ROUND(ROUND(ROUND(Q224*AJ226,0)*AR226,0)*$AT$208,0)</f>
        <v>116</v>
      </c>
      <c r="BA226" s="41"/>
    </row>
    <row r="227" spans="1:53" ht="16.5" customHeight="1" x14ac:dyDescent="0.25">
      <c r="A227" s="8">
        <v>12</v>
      </c>
      <c r="B227" s="10">
        <v>8385</v>
      </c>
      <c r="C227" s="101" t="s">
        <v>1725</v>
      </c>
      <c r="D227" s="110"/>
      <c r="E227" s="111"/>
      <c r="F227" s="111"/>
      <c r="G227" s="111"/>
      <c r="H227" s="112"/>
      <c r="I227" s="80"/>
      <c r="J227" s="1"/>
      <c r="K227" s="1"/>
      <c r="L227" s="1"/>
      <c r="M227" s="1"/>
      <c r="N227" s="1"/>
      <c r="O227" s="1"/>
      <c r="P227" s="1"/>
      <c r="Q227" s="129"/>
      <c r="R227" s="130"/>
      <c r="S227" s="130"/>
      <c r="T227" s="1"/>
      <c r="U227" s="59"/>
      <c r="V227" s="5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115"/>
      <c r="AJ227" s="113"/>
      <c r="AK227" s="114"/>
      <c r="AL227" s="44"/>
      <c r="AM227" s="44"/>
      <c r="AN227" s="44"/>
      <c r="AO227" s="44"/>
      <c r="AP227" s="44"/>
      <c r="AQ227" s="44"/>
      <c r="AR227" s="44"/>
      <c r="AS227" s="44"/>
      <c r="AT227" s="60"/>
      <c r="AU227" s="59"/>
      <c r="AV227" s="213" t="s">
        <v>750</v>
      </c>
      <c r="AW227" s="213"/>
      <c r="AX227" s="213"/>
      <c r="AY227" s="214"/>
      <c r="AZ227" s="69">
        <f>ROUND(ROUND(Q224*$AT$208,0)*AV230,0)</f>
        <v>110</v>
      </c>
      <c r="BA227" s="41"/>
    </row>
    <row r="228" spans="1:53" ht="16.5" customHeight="1" x14ac:dyDescent="0.25">
      <c r="A228" s="8">
        <v>12</v>
      </c>
      <c r="B228" s="10">
        <v>8386</v>
      </c>
      <c r="C228" s="101" t="s">
        <v>1724</v>
      </c>
      <c r="D228" s="110"/>
      <c r="E228" s="111"/>
      <c r="F228" s="111"/>
      <c r="G228" s="111"/>
      <c r="H228" s="112"/>
      <c r="I228" s="1"/>
      <c r="J228" s="1"/>
      <c r="K228" s="1"/>
      <c r="L228" s="1"/>
      <c r="M228" s="1"/>
      <c r="N228" s="1"/>
      <c r="O228" s="1"/>
      <c r="P228" s="1"/>
      <c r="Q228" s="242"/>
      <c r="R228" s="242"/>
      <c r="S228" s="242"/>
      <c r="T228" s="1"/>
      <c r="U228" s="59"/>
      <c r="V228" s="5" t="s">
        <v>50</v>
      </c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115" t="s">
        <v>59</v>
      </c>
      <c r="AJ228" s="197">
        <f>AJ226</f>
        <v>1</v>
      </c>
      <c r="AK228" s="203"/>
      <c r="AL228" s="6"/>
      <c r="AM228" s="6"/>
      <c r="AN228" s="6"/>
      <c r="AO228" s="6"/>
      <c r="AP228" s="6"/>
      <c r="AQ228" s="6"/>
      <c r="AR228" s="6"/>
      <c r="AS228" s="6"/>
      <c r="AT228" s="60"/>
      <c r="AU228" s="59"/>
      <c r="AV228" s="216"/>
      <c r="AW228" s="216"/>
      <c r="AX228" s="216"/>
      <c r="AY228" s="217"/>
      <c r="AZ228" s="69">
        <f>ROUND(ROUND(ROUND(Q224*AJ228,0)*$AT$208,0)*AV230,0)</f>
        <v>110</v>
      </c>
      <c r="BA228" s="41"/>
    </row>
    <row r="229" spans="1:53" ht="16.5" customHeight="1" x14ac:dyDescent="0.25">
      <c r="A229" s="2">
        <v>12</v>
      </c>
      <c r="B229" s="2">
        <v>8387</v>
      </c>
      <c r="C229" s="104" t="s">
        <v>1723</v>
      </c>
      <c r="D229" s="110"/>
      <c r="E229" s="111"/>
      <c r="F229" s="111"/>
      <c r="G229" s="111"/>
      <c r="H229" s="112"/>
      <c r="I229" s="1"/>
      <c r="J229" s="1"/>
      <c r="K229" s="1"/>
      <c r="L229" s="1"/>
      <c r="M229" s="1"/>
      <c r="N229" s="1"/>
      <c r="O229" s="1"/>
      <c r="P229" s="1"/>
      <c r="Q229" s="129"/>
      <c r="R229" s="130"/>
      <c r="S229" s="130"/>
      <c r="T229" s="1"/>
      <c r="U229" s="59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79" t="s">
        <v>61</v>
      </c>
      <c r="AM229" s="44"/>
      <c r="AN229" s="44"/>
      <c r="AO229" s="44"/>
      <c r="AP229" s="44"/>
      <c r="AQ229" s="44"/>
      <c r="AR229" s="44"/>
      <c r="AS229" s="44"/>
      <c r="AT229" s="60"/>
      <c r="AU229" s="59"/>
      <c r="AV229" s="236" t="s">
        <v>190</v>
      </c>
      <c r="AW229" s="236"/>
      <c r="AX229" s="236"/>
      <c r="AY229" s="237"/>
      <c r="AZ229" s="69">
        <f>ROUND(ROUND(ROUND(Q224*AR230,0)*$AT$208,0)*AV230,0)</f>
        <v>93</v>
      </c>
      <c r="BA229" s="41"/>
    </row>
    <row r="230" spans="1:53" ht="16.5" customHeight="1" x14ac:dyDescent="0.25">
      <c r="A230" s="2">
        <v>12</v>
      </c>
      <c r="B230" s="2">
        <v>8388</v>
      </c>
      <c r="C230" s="105" t="s">
        <v>1722</v>
      </c>
      <c r="D230" s="110"/>
      <c r="E230" s="111"/>
      <c r="F230" s="111"/>
      <c r="G230" s="111"/>
      <c r="H230" s="112"/>
      <c r="I230" s="1"/>
      <c r="J230" s="1"/>
      <c r="K230" s="1"/>
      <c r="L230" s="1"/>
      <c r="M230" s="1"/>
      <c r="N230" s="1"/>
      <c r="O230" s="1"/>
      <c r="P230" s="1"/>
      <c r="Q230" s="129"/>
      <c r="R230" s="130"/>
      <c r="S230" s="130"/>
      <c r="T230" s="1"/>
      <c r="U230" s="59"/>
      <c r="V230" s="5" t="s">
        <v>50</v>
      </c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115" t="s">
        <v>59</v>
      </c>
      <c r="AJ230" s="197">
        <f>AJ228</f>
        <v>1</v>
      </c>
      <c r="AK230" s="198"/>
      <c r="AL230" s="58" t="s">
        <v>58</v>
      </c>
      <c r="AM230" s="6"/>
      <c r="AN230" s="6"/>
      <c r="AO230" s="6"/>
      <c r="AP230" s="6"/>
      <c r="AQ230" s="78" t="s">
        <v>1</v>
      </c>
      <c r="AR230" s="199">
        <f>AR226</f>
        <v>0.85</v>
      </c>
      <c r="AS230" s="199"/>
      <c r="AT230" s="127"/>
      <c r="AU230" s="128"/>
      <c r="AV230" s="199">
        <f>AV222</f>
        <v>0.8</v>
      </c>
      <c r="AW230" s="199"/>
      <c r="AX230" s="199"/>
      <c r="AY230" s="200"/>
      <c r="AZ230" s="69">
        <f>ROUND(ROUND(ROUND(ROUND(Q224*AJ230,0)*AR230,0)*$AT$208,0)*AV230,0)</f>
        <v>93</v>
      </c>
      <c r="BA230" s="41"/>
    </row>
    <row r="231" spans="1:53" ht="16.5" customHeight="1" x14ac:dyDescent="0.25">
      <c r="A231" s="8">
        <v>12</v>
      </c>
      <c r="B231" s="10">
        <v>8389</v>
      </c>
      <c r="C231" s="101" t="s">
        <v>1721</v>
      </c>
      <c r="D231" s="110"/>
      <c r="E231" s="111"/>
      <c r="F231" s="111"/>
      <c r="G231" s="111"/>
      <c r="H231" s="112"/>
      <c r="I231" s="239" t="s">
        <v>809</v>
      </c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1"/>
      <c r="V231" s="5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115"/>
      <c r="AJ231" s="113"/>
      <c r="AK231" s="114"/>
      <c r="AL231" s="44"/>
      <c r="AM231" s="44"/>
      <c r="AN231" s="44"/>
      <c r="AO231" s="44"/>
      <c r="AP231" s="44"/>
      <c r="AQ231" s="44"/>
      <c r="AR231" s="44"/>
      <c r="AS231" s="44"/>
      <c r="AT231" s="60"/>
      <c r="AU231" s="59"/>
      <c r="AV231" s="66"/>
      <c r="AW231" s="66"/>
      <c r="AX231" s="44"/>
      <c r="AY231" s="63"/>
      <c r="AZ231" s="69">
        <f>ROUND(Q232*$AT$208,0)</f>
        <v>138</v>
      </c>
      <c r="BA231" s="41"/>
    </row>
    <row r="232" spans="1:53" ht="16.5" customHeight="1" x14ac:dyDescent="0.25">
      <c r="A232" s="8">
        <v>12</v>
      </c>
      <c r="B232" s="10">
        <v>8390</v>
      </c>
      <c r="C232" s="101" t="s">
        <v>1720</v>
      </c>
      <c r="D232" s="110"/>
      <c r="E232" s="111"/>
      <c r="F232" s="111"/>
      <c r="G232" s="111"/>
      <c r="H232" s="112"/>
      <c r="I232" s="1"/>
      <c r="J232" s="1"/>
      <c r="K232" s="1"/>
      <c r="L232" s="1"/>
      <c r="M232" s="1"/>
      <c r="N232" s="1"/>
      <c r="O232" s="1"/>
      <c r="P232" s="1"/>
      <c r="Q232" s="201">
        <f>'2重度訪問'!U120</f>
        <v>92</v>
      </c>
      <c r="R232" s="201"/>
      <c r="S232" s="201"/>
      <c r="T232" s="1" t="s">
        <v>54</v>
      </c>
      <c r="U232" s="59"/>
      <c r="V232" s="5" t="s">
        <v>50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115" t="s">
        <v>59</v>
      </c>
      <c r="AJ232" s="197">
        <f>AJ230</f>
        <v>1</v>
      </c>
      <c r="AK232" s="203"/>
      <c r="AL232" s="6"/>
      <c r="AM232" s="6"/>
      <c r="AN232" s="6"/>
      <c r="AO232" s="6"/>
      <c r="AP232" s="6"/>
      <c r="AQ232" s="6"/>
      <c r="AR232" s="6"/>
      <c r="AS232" s="6"/>
      <c r="AT232" s="60"/>
      <c r="AU232" s="59"/>
      <c r="AV232" s="1"/>
      <c r="AW232" s="1"/>
      <c r="AX232" s="1"/>
      <c r="AY232" s="59"/>
      <c r="AZ232" s="69">
        <f>ROUND(ROUND(Q232*AJ232,0)*$AT$208,0)</f>
        <v>138</v>
      </c>
      <c r="BA232" s="41"/>
    </row>
    <row r="233" spans="1:53" ht="16.5" customHeight="1" x14ac:dyDescent="0.25">
      <c r="A233" s="8">
        <v>12</v>
      </c>
      <c r="B233" s="10">
        <v>8391</v>
      </c>
      <c r="C233" s="101" t="s">
        <v>1719</v>
      </c>
      <c r="D233" s="110"/>
      <c r="E233" s="111"/>
      <c r="F233" s="111"/>
      <c r="G233" s="111"/>
      <c r="H233" s="112"/>
      <c r="I233" s="1"/>
      <c r="J233" s="1"/>
      <c r="K233" s="1"/>
      <c r="L233" s="1"/>
      <c r="M233" s="1"/>
      <c r="N233" s="1"/>
      <c r="O233" s="1"/>
      <c r="P233" s="1"/>
      <c r="Q233" s="129"/>
      <c r="R233" s="130"/>
      <c r="S233" s="130"/>
      <c r="T233" s="1"/>
      <c r="U233" s="59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79" t="s">
        <v>61</v>
      </c>
      <c r="AM233" s="44"/>
      <c r="AN233" s="44"/>
      <c r="AO233" s="44"/>
      <c r="AP233" s="44"/>
      <c r="AQ233" s="44"/>
      <c r="AR233" s="44"/>
      <c r="AS233" s="44"/>
      <c r="AT233" s="60"/>
      <c r="AU233" s="59"/>
      <c r="AV233" s="1"/>
      <c r="AW233" s="1"/>
      <c r="AX233" s="1"/>
      <c r="AY233" s="59"/>
      <c r="AZ233" s="69">
        <f>ROUND(ROUND(Q232*AR234,0)*$AT$208,0)</f>
        <v>117</v>
      </c>
      <c r="BA233" s="41"/>
    </row>
    <row r="234" spans="1:53" ht="16.5" customHeight="1" x14ac:dyDescent="0.25">
      <c r="A234" s="8">
        <v>12</v>
      </c>
      <c r="B234" s="10">
        <v>8392</v>
      </c>
      <c r="C234" s="101" t="s">
        <v>1718</v>
      </c>
      <c r="D234" s="110"/>
      <c r="E234" s="111"/>
      <c r="F234" s="111"/>
      <c r="G234" s="111"/>
      <c r="H234" s="112"/>
      <c r="I234" s="1"/>
      <c r="J234" s="1"/>
      <c r="K234" s="1"/>
      <c r="L234" s="1"/>
      <c r="M234" s="1"/>
      <c r="N234" s="1"/>
      <c r="O234" s="1"/>
      <c r="P234" s="1"/>
      <c r="Q234" s="129"/>
      <c r="R234" s="130"/>
      <c r="S234" s="130"/>
      <c r="T234" s="1"/>
      <c r="U234" s="59"/>
      <c r="V234" s="5" t="s">
        <v>50</v>
      </c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115" t="s">
        <v>59</v>
      </c>
      <c r="AJ234" s="197">
        <f>AJ232</f>
        <v>1</v>
      </c>
      <c r="AK234" s="198"/>
      <c r="AL234" s="58" t="s">
        <v>58</v>
      </c>
      <c r="AM234" s="6"/>
      <c r="AN234" s="6"/>
      <c r="AO234" s="6"/>
      <c r="AP234" s="6"/>
      <c r="AQ234" s="78" t="s">
        <v>1</v>
      </c>
      <c r="AR234" s="199">
        <f>AR230</f>
        <v>0.85</v>
      </c>
      <c r="AS234" s="199"/>
      <c r="AT234" s="127"/>
      <c r="AU234" s="128"/>
      <c r="AV234" s="1"/>
      <c r="AW234" s="1"/>
      <c r="AX234" s="1"/>
      <c r="AY234" s="59"/>
      <c r="AZ234" s="69">
        <f>ROUND(ROUND(ROUND(Q232*AJ234,0)*AR234,0)*$AT$208,0)</f>
        <v>117</v>
      </c>
      <c r="BA234" s="41"/>
    </row>
    <row r="235" spans="1:53" ht="16.5" customHeight="1" x14ac:dyDescent="0.25">
      <c r="A235" s="8">
        <v>12</v>
      </c>
      <c r="B235" s="10">
        <v>8393</v>
      </c>
      <c r="C235" s="101" t="s">
        <v>1717</v>
      </c>
      <c r="D235" s="110"/>
      <c r="E235" s="111"/>
      <c r="F235" s="111"/>
      <c r="G235" s="111"/>
      <c r="H235" s="112"/>
      <c r="I235" s="80"/>
      <c r="J235" s="1"/>
      <c r="K235" s="1"/>
      <c r="L235" s="1"/>
      <c r="M235" s="1"/>
      <c r="N235" s="1"/>
      <c r="O235" s="1"/>
      <c r="P235" s="1"/>
      <c r="Q235" s="129"/>
      <c r="R235" s="130"/>
      <c r="S235" s="130"/>
      <c r="T235" s="1"/>
      <c r="U235" s="59"/>
      <c r="V235" s="5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115"/>
      <c r="AJ235" s="113"/>
      <c r="AK235" s="114"/>
      <c r="AL235" s="44"/>
      <c r="AM235" s="44"/>
      <c r="AN235" s="44"/>
      <c r="AO235" s="44"/>
      <c r="AP235" s="44"/>
      <c r="AQ235" s="44"/>
      <c r="AR235" s="44"/>
      <c r="AS235" s="44"/>
      <c r="AT235" s="60"/>
      <c r="AU235" s="59"/>
      <c r="AV235" s="213" t="s">
        <v>750</v>
      </c>
      <c r="AW235" s="213"/>
      <c r="AX235" s="213"/>
      <c r="AY235" s="214"/>
      <c r="AZ235" s="69">
        <f>ROUND(ROUND(Q232*$AT$208,0)*AV238,0)</f>
        <v>110</v>
      </c>
      <c r="BA235" s="41"/>
    </row>
    <row r="236" spans="1:53" ht="16.5" customHeight="1" x14ac:dyDescent="0.25">
      <c r="A236" s="8">
        <v>12</v>
      </c>
      <c r="B236" s="10">
        <v>8394</v>
      </c>
      <c r="C236" s="101" t="s">
        <v>1716</v>
      </c>
      <c r="D236" s="110"/>
      <c r="E236" s="111"/>
      <c r="F236" s="111"/>
      <c r="G236" s="111"/>
      <c r="H236" s="112"/>
      <c r="I236" s="1"/>
      <c r="J236" s="1"/>
      <c r="K236" s="1"/>
      <c r="L236" s="1"/>
      <c r="M236" s="1"/>
      <c r="N236" s="1"/>
      <c r="O236" s="1"/>
      <c r="P236" s="1"/>
      <c r="Q236" s="242"/>
      <c r="R236" s="242"/>
      <c r="S236" s="242"/>
      <c r="T236" s="1"/>
      <c r="U236" s="59"/>
      <c r="V236" s="5" t="s">
        <v>50</v>
      </c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115" t="s">
        <v>59</v>
      </c>
      <c r="AJ236" s="197">
        <f>AJ234</f>
        <v>1</v>
      </c>
      <c r="AK236" s="203"/>
      <c r="AL236" s="6"/>
      <c r="AM236" s="6"/>
      <c r="AN236" s="6"/>
      <c r="AO236" s="6"/>
      <c r="AP236" s="6"/>
      <c r="AQ236" s="6"/>
      <c r="AR236" s="6"/>
      <c r="AS236" s="6"/>
      <c r="AT236" s="60"/>
      <c r="AU236" s="59"/>
      <c r="AV236" s="216"/>
      <c r="AW236" s="216"/>
      <c r="AX236" s="216"/>
      <c r="AY236" s="217"/>
      <c r="AZ236" s="69">
        <f>ROUND(ROUND(ROUND(Q232*AJ236,0)*$AT$208,0)*AV238,0)</f>
        <v>110</v>
      </c>
      <c r="BA236" s="41"/>
    </row>
    <row r="237" spans="1:53" ht="16.5" customHeight="1" x14ac:dyDescent="0.25">
      <c r="A237" s="8">
        <v>12</v>
      </c>
      <c r="B237" s="10">
        <v>8395</v>
      </c>
      <c r="C237" s="101" t="s">
        <v>1715</v>
      </c>
      <c r="D237" s="110"/>
      <c r="E237" s="111"/>
      <c r="F237" s="111"/>
      <c r="G237" s="111"/>
      <c r="H237" s="112"/>
      <c r="I237" s="1"/>
      <c r="J237" s="1"/>
      <c r="K237" s="1"/>
      <c r="L237" s="1"/>
      <c r="M237" s="1"/>
      <c r="N237" s="1"/>
      <c r="O237" s="1"/>
      <c r="P237" s="1"/>
      <c r="Q237" s="129"/>
      <c r="R237" s="130"/>
      <c r="S237" s="130"/>
      <c r="T237" s="1"/>
      <c r="U237" s="59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79" t="s">
        <v>61</v>
      </c>
      <c r="AM237" s="44"/>
      <c r="AN237" s="44"/>
      <c r="AO237" s="44"/>
      <c r="AP237" s="44"/>
      <c r="AQ237" s="44"/>
      <c r="AR237" s="44"/>
      <c r="AS237" s="44"/>
      <c r="AT237" s="60"/>
      <c r="AU237" s="59"/>
      <c r="AV237" s="236" t="s">
        <v>190</v>
      </c>
      <c r="AW237" s="236"/>
      <c r="AX237" s="236"/>
      <c r="AY237" s="237"/>
      <c r="AZ237" s="69">
        <f>ROUND(ROUND(ROUND(Q232*AR238,0)*$AT$208,0)*AV238,0)</f>
        <v>94</v>
      </c>
      <c r="BA237" s="41"/>
    </row>
    <row r="238" spans="1:53" ht="16.5" customHeight="1" x14ac:dyDescent="0.25">
      <c r="A238" s="8">
        <v>12</v>
      </c>
      <c r="B238" s="10">
        <v>8396</v>
      </c>
      <c r="C238" s="101" t="s">
        <v>1714</v>
      </c>
      <c r="D238" s="110"/>
      <c r="E238" s="111"/>
      <c r="F238" s="111"/>
      <c r="G238" s="111"/>
      <c r="H238" s="112"/>
      <c r="I238" s="1"/>
      <c r="J238" s="1"/>
      <c r="K238" s="1"/>
      <c r="L238" s="1"/>
      <c r="M238" s="1"/>
      <c r="N238" s="1"/>
      <c r="O238" s="1"/>
      <c r="P238" s="1"/>
      <c r="Q238" s="129"/>
      <c r="R238" s="130"/>
      <c r="S238" s="130"/>
      <c r="T238" s="1"/>
      <c r="U238" s="59"/>
      <c r="V238" s="5" t="s">
        <v>50</v>
      </c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115" t="s">
        <v>59</v>
      </c>
      <c r="AJ238" s="197">
        <f>AJ236</f>
        <v>1</v>
      </c>
      <c r="AK238" s="198"/>
      <c r="AL238" s="58" t="s">
        <v>58</v>
      </c>
      <c r="AM238" s="6"/>
      <c r="AN238" s="6"/>
      <c r="AO238" s="6"/>
      <c r="AP238" s="6"/>
      <c r="AQ238" s="78" t="s">
        <v>1</v>
      </c>
      <c r="AR238" s="199">
        <f>AR234</f>
        <v>0.85</v>
      </c>
      <c r="AS238" s="199"/>
      <c r="AT238" s="127"/>
      <c r="AU238" s="128"/>
      <c r="AV238" s="199">
        <f>AV230</f>
        <v>0.8</v>
      </c>
      <c r="AW238" s="199"/>
      <c r="AX238" s="199"/>
      <c r="AY238" s="200"/>
      <c r="AZ238" s="69">
        <f>ROUND(ROUND(ROUND(ROUND(Q232*AJ238,0)*AR238,0)*$AT$208,0)*AV238,0)</f>
        <v>94</v>
      </c>
      <c r="BA238" s="41"/>
    </row>
    <row r="239" spans="1:53" ht="16.5" customHeight="1" x14ac:dyDescent="0.25">
      <c r="A239" s="8">
        <v>12</v>
      </c>
      <c r="B239" s="10">
        <v>8397</v>
      </c>
      <c r="C239" s="101" t="s">
        <v>1713</v>
      </c>
      <c r="D239" s="110"/>
      <c r="E239" s="111"/>
      <c r="F239" s="111"/>
      <c r="G239" s="111"/>
      <c r="H239" s="112"/>
      <c r="I239" s="239" t="s">
        <v>800</v>
      </c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1"/>
      <c r="V239" s="5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115"/>
      <c r="AJ239" s="113"/>
      <c r="AK239" s="114"/>
      <c r="AL239" s="44"/>
      <c r="AM239" s="44"/>
      <c r="AN239" s="44"/>
      <c r="AO239" s="44"/>
      <c r="AP239" s="44"/>
      <c r="AQ239" s="44"/>
      <c r="AR239" s="44"/>
      <c r="AS239" s="44"/>
      <c r="AT239" s="60"/>
      <c r="AU239" s="59"/>
      <c r="AV239" s="66"/>
      <c r="AW239" s="66"/>
      <c r="AX239" s="44"/>
      <c r="AY239" s="63"/>
      <c r="AZ239" s="69">
        <f>ROUND(Q240*$AT$208,0)</f>
        <v>135</v>
      </c>
      <c r="BA239" s="41"/>
    </row>
    <row r="240" spans="1:53" ht="16.5" customHeight="1" x14ac:dyDescent="0.25">
      <c r="A240" s="8">
        <v>12</v>
      </c>
      <c r="B240" s="10">
        <v>8398</v>
      </c>
      <c r="C240" s="101" t="s">
        <v>1712</v>
      </c>
      <c r="D240" s="110"/>
      <c r="E240" s="111"/>
      <c r="F240" s="111"/>
      <c r="G240" s="111"/>
      <c r="H240" s="112"/>
      <c r="I240" s="1"/>
      <c r="J240" s="1"/>
      <c r="K240" s="1"/>
      <c r="L240" s="1"/>
      <c r="M240" s="1"/>
      <c r="N240" s="1"/>
      <c r="O240" s="1"/>
      <c r="P240" s="1"/>
      <c r="Q240" s="201">
        <f>'2重度訪問'!U124</f>
        <v>90</v>
      </c>
      <c r="R240" s="201"/>
      <c r="S240" s="201"/>
      <c r="T240" s="1" t="s">
        <v>54</v>
      </c>
      <c r="U240" s="59"/>
      <c r="V240" s="5" t="s">
        <v>50</v>
      </c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115" t="s">
        <v>59</v>
      </c>
      <c r="AJ240" s="197">
        <f>AJ238</f>
        <v>1</v>
      </c>
      <c r="AK240" s="203"/>
      <c r="AL240" s="6"/>
      <c r="AM240" s="6"/>
      <c r="AN240" s="6"/>
      <c r="AO240" s="6"/>
      <c r="AP240" s="6"/>
      <c r="AQ240" s="6"/>
      <c r="AR240" s="6"/>
      <c r="AS240" s="6"/>
      <c r="AT240" s="60"/>
      <c r="AU240" s="59"/>
      <c r="AV240" s="1"/>
      <c r="AW240" s="1"/>
      <c r="AX240" s="1"/>
      <c r="AY240" s="59"/>
      <c r="AZ240" s="69">
        <f>ROUND(ROUND(Q240*AJ240,0)*$AT$208,0)</f>
        <v>135</v>
      </c>
      <c r="BA240" s="41"/>
    </row>
    <row r="241" spans="1:53" ht="16.5" customHeight="1" x14ac:dyDescent="0.25">
      <c r="A241" s="8">
        <v>12</v>
      </c>
      <c r="B241" s="10">
        <v>8399</v>
      </c>
      <c r="C241" s="101" t="s">
        <v>1711</v>
      </c>
      <c r="D241" s="110"/>
      <c r="E241" s="111"/>
      <c r="F241" s="111"/>
      <c r="G241" s="111"/>
      <c r="H241" s="112"/>
      <c r="I241" s="1"/>
      <c r="J241" s="1"/>
      <c r="K241" s="1"/>
      <c r="L241" s="1"/>
      <c r="M241" s="1"/>
      <c r="N241" s="1"/>
      <c r="O241" s="1"/>
      <c r="P241" s="1"/>
      <c r="Q241" s="129"/>
      <c r="R241" s="130"/>
      <c r="S241" s="130"/>
      <c r="T241" s="1"/>
      <c r="U241" s="59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79" t="s">
        <v>61</v>
      </c>
      <c r="AM241" s="44"/>
      <c r="AN241" s="44"/>
      <c r="AO241" s="44"/>
      <c r="AP241" s="44"/>
      <c r="AQ241" s="44"/>
      <c r="AR241" s="44"/>
      <c r="AS241" s="44"/>
      <c r="AT241" s="60"/>
      <c r="AU241" s="59"/>
      <c r="AV241" s="1"/>
      <c r="AW241" s="1"/>
      <c r="AX241" s="1"/>
      <c r="AY241" s="59"/>
      <c r="AZ241" s="69">
        <f>ROUND(ROUND(Q240*AR242,0)*$AT$208,0)</f>
        <v>116</v>
      </c>
      <c r="BA241" s="41"/>
    </row>
    <row r="242" spans="1:53" ht="16.5" customHeight="1" x14ac:dyDescent="0.25">
      <c r="A242" s="8">
        <v>12</v>
      </c>
      <c r="B242" s="10">
        <v>8400</v>
      </c>
      <c r="C242" s="101" t="s">
        <v>1710</v>
      </c>
      <c r="D242" s="110"/>
      <c r="E242" s="111"/>
      <c r="F242" s="111"/>
      <c r="G242" s="111"/>
      <c r="H242" s="112"/>
      <c r="I242" s="1"/>
      <c r="J242" s="1"/>
      <c r="K242" s="1"/>
      <c r="L242" s="1"/>
      <c r="M242" s="1"/>
      <c r="N242" s="1"/>
      <c r="O242" s="1"/>
      <c r="P242" s="1"/>
      <c r="Q242" s="129"/>
      <c r="R242" s="130"/>
      <c r="S242" s="130"/>
      <c r="T242" s="1"/>
      <c r="U242" s="59"/>
      <c r="V242" s="5" t="s">
        <v>50</v>
      </c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115" t="s">
        <v>59</v>
      </c>
      <c r="AJ242" s="197">
        <f>AJ240</f>
        <v>1</v>
      </c>
      <c r="AK242" s="198"/>
      <c r="AL242" s="58" t="s">
        <v>58</v>
      </c>
      <c r="AM242" s="6"/>
      <c r="AN242" s="6"/>
      <c r="AO242" s="6"/>
      <c r="AP242" s="6"/>
      <c r="AQ242" s="78" t="s">
        <v>1</v>
      </c>
      <c r="AR242" s="199">
        <f>AR238</f>
        <v>0.85</v>
      </c>
      <c r="AS242" s="199"/>
      <c r="AT242" s="127"/>
      <c r="AU242" s="128"/>
      <c r="AV242" s="1"/>
      <c r="AW242" s="1"/>
      <c r="AX242" s="1"/>
      <c r="AY242" s="59"/>
      <c r="AZ242" s="69">
        <f>ROUND(ROUND(ROUND(Q240*AJ242,0)*AR242,0)*$AT$208,0)</f>
        <v>116</v>
      </c>
      <c r="BA242" s="41"/>
    </row>
    <row r="243" spans="1:53" ht="16.5" customHeight="1" x14ac:dyDescent="0.25">
      <c r="A243" s="8">
        <v>12</v>
      </c>
      <c r="B243" s="10">
        <v>8401</v>
      </c>
      <c r="C243" s="101" t="s">
        <v>1709</v>
      </c>
      <c r="D243" s="110"/>
      <c r="E243" s="111"/>
      <c r="F243" s="111"/>
      <c r="G243" s="111"/>
      <c r="H243" s="112"/>
      <c r="I243" s="80"/>
      <c r="J243" s="1"/>
      <c r="K243" s="1"/>
      <c r="L243" s="1"/>
      <c r="M243" s="1"/>
      <c r="N243" s="1"/>
      <c r="O243" s="1"/>
      <c r="P243" s="1"/>
      <c r="Q243" s="129"/>
      <c r="R243" s="130"/>
      <c r="S243" s="130"/>
      <c r="T243" s="1"/>
      <c r="U243" s="59"/>
      <c r="V243" s="5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115"/>
      <c r="AJ243" s="113"/>
      <c r="AK243" s="114"/>
      <c r="AL243" s="44"/>
      <c r="AM243" s="44"/>
      <c r="AN243" s="44"/>
      <c r="AO243" s="44"/>
      <c r="AP243" s="44"/>
      <c r="AQ243" s="44"/>
      <c r="AR243" s="44"/>
      <c r="AS243" s="44"/>
      <c r="AT243" s="60"/>
      <c r="AU243" s="59"/>
      <c r="AV243" s="213" t="s">
        <v>750</v>
      </c>
      <c r="AW243" s="213"/>
      <c r="AX243" s="213"/>
      <c r="AY243" s="214"/>
      <c r="AZ243" s="69">
        <f>ROUND(ROUND(Q240*$AT$208,0)*AV246,0)</f>
        <v>108</v>
      </c>
      <c r="BA243" s="41"/>
    </row>
    <row r="244" spans="1:53" ht="16.5" customHeight="1" x14ac:dyDescent="0.25">
      <c r="A244" s="8">
        <v>12</v>
      </c>
      <c r="B244" s="10">
        <v>8402</v>
      </c>
      <c r="C244" s="101" t="s">
        <v>1708</v>
      </c>
      <c r="D244" s="110"/>
      <c r="E244" s="111"/>
      <c r="F244" s="111"/>
      <c r="G244" s="111"/>
      <c r="H244" s="112"/>
      <c r="I244" s="1"/>
      <c r="J244" s="1"/>
      <c r="K244" s="1"/>
      <c r="L244" s="1"/>
      <c r="M244" s="1"/>
      <c r="N244" s="1"/>
      <c r="O244" s="1"/>
      <c r="P244" s="1"/>
      <c r="Q244" s="242"/>
      <c r="R244" s="242"/>
      <c r="S244" s="242"/>
      <c r="T244" s="1"/>
      <c r="U244" s="59"/>
      <c r="V244" s="5" t="s">
        <v>50</v>
      </c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115" t="s">
        <v>59</v>
      </c>
      <c r="AJ244" s="197">
        <f>AJ242</f>
        <v>1</v>
      </c>
      <c r="AK244" s="203"/>
      <c r="AL244" s="6"/>
      <c r="AM244" s="6"/>
      <c r="AN244" s="6"/>
      <c r="AO244" s="6"/>
      <c r="AP244" s="6"/>
      <c r="AQ244" s="6"/>
      <c r="AR244" s="6"/>
      <c r="AS244" s="6"/>
      <c r="AT244" s="60"/>
      <c r="AU244" s="59"/>
      <c r="AV244" s="216"/>
      <c r="AW244" s="216"/>
      <c r="AX244" s="216"/>
      <c r="AY244" s="217"/>
      <c r="AZ244" s="69">
        <f>ROUND(ROUND(ROUND(Q240*AJ244,0)*$AT$208,0)*AV246,0)</f>
        <v>108</v>
      </c>
      <c r="BA244" s="41"/>
    </row>
    <row r="245" spans="1:53" ht="16.5" customHeight="1" x14ac:dyDescent="0.25">
      <c r="A245" s="8">
        <v>12</v>
      </c>
      <c r="B245" s="10">
        <v>8403</v>
      </c>
      <c r="C245" s="101" t="s">
        <v>1707</v>
      </c>
      <c r="D245" s="110"/>
      <c r="E245" s="111"/>
      <c r="F245" s="111"/>
      <c r="G245" s="111"/>
      <c r="H245" s="112"/>
      <c r="I245" s="1"/>
      <c r="J245" s="1"/>
      <c r="K245" s="1"/>
      <c r="L245" s="1"/>
      <c r="M245" s="1"/>
      <c r="N245" s="1"/>
      <c r="O245" s="1"/>
      <c r="P245" s="1"/>
      <c r="Q245" s="129"/>
      <c r="R245" s="130"/>
      <c r="S245" s="130"/>
      <c r="T245" s="1"/>
      <c r="U245" s="59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79" t="s">
        <v>61</v>
      </c>
      <c r="AM245" s="44"/>
      <c r="AN245" s="44"/>
      <c r="AO245" s="44"/>
      <c r="AP245" s="44"/>
      <c r="AQ245" s="44"/>
      <c r="AR245" s="44"/>
      <c r="AS245" s="44"/>
      <c r="AT245" s="60"/>
      <c r="AU245" s="59"/>
      <c r="AV245" s="236" t="s">
        <v>190</v>
      </c>
      <c r="AW245" s="236"/>
      <c r="AX245" s="236"/>
      <c r="AY245" s="237"/>
      <c r="AZ245" s="69">
        <f>ROUND(ROUND(ROUND(Q240*AR246,0)*$AT$208,0)*AV246,0)</f>
        <v>93</v>
      </c>
      <c r="BA245" s="41"/>
    </row>
    <row r="246" spans="1:53" ht="16.5" customHeight="1" x14ac:dyDescent="0.25">
      <c r="A246" s="8">
        <v>12</v>
      </c>
      <c r="B246" s="10">
        <v>8404</v>
      </c>
      <c r="C246" s="101" t="s">
        <v>1706</v>
      </c>
      <c r="D246" s="110"/>
      <c r="E246" s="111"/>
      <c r="F246" s="111"/>
      <c r="G246" s="111"/>
      <c r="H246" s="112"/>
      <c r="I246" s="1"/>
      <c r="J246" s="1"/>
      <c r="K246" s="1"/>
      <c r="L246" s="1"/>
      <c r="M246" s="1"/>
      <c r="N246" s="1"/>
      <c r="O246" s="1"/>
      <c r="P246" s="1"/>
      <c r="Q246" s="129"/>
      <c r="R246" s="130"/>
      <c r="S246" s="130"/>
      <c r="T246" s="1"/>
      <c r="U246" s="59"/>
      <c r="V246" s="5" t="s">
        <v>50</v>
      </c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115" t="s">
        <v>59</v>
      </c>
      <c r="AJ246" s="197">
        <f>AJ244</f>
        <v>1</v>
      </c>
      <c r="AK246" s="198"/>
      <c r="AL246" s="58" t="s">
        <v>58</v>
      </c>
      <c r="AM246" s="6"/>
      <c r="AN246" s="6"/>
      <c r="AO246" s="6"/>
      <c r="AP246" s="6"/>
      <c r="AQ246" s="78" t="s">
        <v>1</v>
      </c>
      <c r="AR246" s="199">
        <f>AR242</f>
        <v>0.85</v>
      </c>
      <c r="AS246" s="199"/>
      <c r="AT246" s="127"/>
      <c r="AU246" s="128"/>
      <c r="AV246" s="199">
        <f>AV238</f>
        <v>0.8</v>
      </c>
      <c r="AW246" s="199"/>
      <c r="AX246" s="199"/>
      <c r="AY246" s="200"/>
      <c r="AZ246" s="69">
        <f>ROUND(ROUND(ROUND(ROUND(Q240*AJ246,0)*AR246,0)*$AT$208,0)*AV246,0)</f>
        <v>93</v>
      </c>
      <c r="BA246" s="41"/>
    </row>
    <row r="247" spans="1:53" ht="16.5" customHeight="1" x14ac:dyDescent="0.25">
      <c r="A247" s="8">
        <v>12</v>
      </c>
      <c r="B247" s="10">
        <v>8405</v>
      </c>
      <c r="C247" s="101" t="s">
        <v>1705</v>
      </c>
      <c r="D247" s="110"/>
      <c r="E247" s="111"/>
      <c r="F247" s="111"/>
      <c r="G247" s="111"/>
      <c r="H247" s="112"/>
      <c r="I247" s="239" t="s">
        <v>791</v>
      </c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1"/>
      <c r="V247" s="5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115"/>
      <c r="AJ247" s="113"/>
      <c r="AK247" s="114"/>
      <c r="AL247" s="44"/>
      <c r="AM247" s="44"/>
      <c r="AN247" s="44"/>
      <c r="AO247" s="44"/>
      <c r="AP247" s="44"/>
      <c r="AQ247" s="44"/>
      <c r="AR247" s="44"/>
      <c r="AS247" s="44"/>
      <c r="AT247" s="60"/>
      <c r="AU247" s="59"/>
      <c r="AV247" s="66"/>
      <c r="AW247" s="66"/>
      <c r="AX247" s="44"/>
      <c r="AY247" s="63"/>
      <c r="AZ247" s="69">
        <f>ROUND(Q248*$AT$208,0)</f>
        <v>138</v>
      </c>
      <c r="BA247" s="41"/>
    </row>
    <row r="248" spans="1:53" ht="16.5" customHeight="1" x14ac:dyDescent="0.25">
      <c r="A248" s="8">
        <v>12</v>
      </c>
      <c r="B248" s="10">
        <v>8406</v>
      </c>
      <c r="C248" s="101" t="s">
        <v>1704</v>
      </c>
      <c r="D248" s="110"/>
      <c r="E248" s="111"/>
      <c r="F248" s="111"/>
      <c r="G248" s="111"/>
      <c r="H248" s="112"/>
      <c r="I248" s="1"/>
      <c r="J248" s="1"/>
      <c r="K248" s="1"/>
      <c r="L248" s="1"/>
      <c r="M248" s="1"/>
      <c r="N248" s="1"/>
      <c r="O248" s="1"/>
      <c r="P248" s="1"/>
      <c r="Q248" s="201">
        <f>'2重度訪問'!U128</f>
        <v>92</v>
      </c>
      <c r="R248" s="201"/>
      <c r="S248" s="201"/>
      <c r="T248" s="1" t="s">
        <v>54</v>
      </c>
      <c r="U248" s="59"/>
      <c r="V248" s="5" t="s">
        <v>50</v>
      </c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115" t="s">
        <v>59</v>
      </c>
      <c r="AJ248" s="197">
        <f>AJ246</f>
        <v>1</v>
      </c>
      <c r="AK248" s="203"/>
      <c r="AL248" s="6"/>
      <c r="AM248" s="6"/>
      <c r="AN248" s="6"/>
      <c r="AO248" s="6"/>
      <c r="AP248" s="6"/>
      <c r="AQ248" s="6"/>
      <c r="AR248" s="6"/>
      <c r="AS248" s="6"/>
      <c r="AT248" s="60"/>
      <c r="AU248" s="59"/>
      <c r="AV248" s="1"/>
      <c r="AW248" s="1"/>
      <c r="AX248" s="1"/>
      <c r="AY248" s="59"/>
      <c r="AZ248" s="69">
        <f>ROUND(ROUND(Q248*AJ248,0)*$AT$208,0)</f>
        <v>138</v>
      </c>
      <c r="BA248" s="41"/>
    </row>
    <row r="249" spans="1:53" ht="16.5" customHeight="1" x14ac:dyDescent="0.25">
      <c r="A249" s="8">
        <v>12</v>
      </c>
      <c r="B249" s="10">
        <v>8407</v>
      </c>
      <c r="C249" s="101" t="s">
        <v>1703</v>
      </c>
      <c r="D249" s="110"/>
      <c r="E249" s="111"/>
      <c r="F249" s="111"/>
      <c r="G249" s="111"/>
      <c r="H249" s="112"/>
      <c r="I249" s="1"/>
      <c r="J249" s="1"/>
      <c r="K249" s="1"/>
      <c r="L249" s="1"/>
      <c r="M249" s="1"/>
      <c r="N249" s="1"/>
      <c r="O249" s="1"/>
      <c r="P249" s="1"/>
      <c r="Q249" s="129"/>
      <c r="R249" s="130"/>
      <c r="S249" s="130"/>
      <c r="T249" s="1"/>
      <c r="U249" s="59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79" t="s">
        <v>61</v>
      </c>
      <c r="AM249" s="44"/>
      <c r="AN249" s="44"/>
      <c r="AO249" s="44"/>
      <c r="AP249" s="44"/>
      <c r="AQ249" s="44"/>
      <c r="AR249" s="44"/>
      <c r="AS249" s="44"/>
      <c r="AT249" s="60"/>
      <c r="AU249" s="59"/>
      <c r="AV249" s="1"/>
      <c r="AW249" s="1"/>
      <c r="AX249" s="1"/>
      <c r="AY249" s="59"/>
      <c r="AZ249" s="69">
        <f>ROUND(ROUND(Q248*AR250,0)*$AT$208,0)</f>
        <v>117</v>
      </c>
      <c r="BA249" s="41"/>
    </row>
    <row r="250" spans="1:53" ht="16.5" customHeight="1" x14ac:dyDescent="0.25">
      <c r="A250" s="8">
        <v>12</v>
      </c>
      <c r="B250" s="10">
        <v>8408</v>
      </c>
      <c r="C250" s="101" t="s">
        <v>1702</v>
      </c>
      <c r="D250" s="110"/>
      <c r="E250" s="111"/>
      <c r="F250" s="111"/>
      <c r="G250" s="111"/>
      <c r="H250" s="112"/>
      <c r="I250" s="1"/>
      <c r="J250" s="1"/>
      <c r="K250" s="1"/>
      <c r="L250" s="1"/>
      <c r="M250" s="1"/>
      <c r="N250" s="1"/>
      <c r="O250" s="1"/>
      <c r="P250" s="1"/>
      <c r="Q250" s="129"/>
      <c r="R250" s="130"/>
      <c r="S250" s="130"/>
      <c r="T250" s="1"/>
      <c r="U250" s="59"/>
      <c r="V250" s="5" t="s">
        <v>50</v>
      </c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115" t="s">
        <v>59</v>
      </c>
      <c r="AJ250" s="197">
        <f>AJ248</f>
        <v>1</v>
      </c>
      <c r="AK250" s="198"/>
      <c r="AL250" s="58" t="s">
        <v>58</v>
      </c>
      <c r="AM250" s="6"/>
      <c r="AN250" s="6"/>
      <c r="AO250" s="6"/>
      <c r="AP250" s="6"/>
      <c r="AQ250" s="78" t="s">
        <v>1</v>
      </c>
      <c r="AR250" s="199">
        <f>AR246</f>
        <v>0.85</v>
      </c>
      <c r="AS250" s="199"/>
      <c r="AT250" s="127"/>
      <c r="AU250" s="128"/>
      <c r="AV250" s="1"/>
      <c r="AW250" s="1"/>
      <c r="AX250" s="1"/>
      <c r="AY250" s="59"/>
      <c r="AZ250" s="69">
        <f>ROUND(ROUND(ROUND(Q248*AJ250,0)*AR250,0)*$AT$208,0)</f>
        <v>117</v>
      </c>
      <c r="BA250" s="41"/>
    </row>
    <row r="251" spans="1:53" ht="16.5" customHeight="1" x14ac:dyDescent="0.25">
      <c r="A251" s="8">
        <v>12</v>
      </c>
      <c r="B251" s="10">
        <v>8409</v>
      </c>
      <c r="C251" s="101" t="s">
        <v>1701</v>
      </c>
      <c r="D251" s="110"/>
      <c r="E251" s="111"/>
      <c r="F251" s="111"/>
      <c r="G251" s="111"/>
      <c r="H251" s="112"/>
      <c r="I251" s="80"/>
      <c r="J251" s="1"/>
      <c r="K251" s="1"/>
      <c r="L251" s="1"/>
      <c r="M251" s="1"/>
      <c r="N251" s="1"/>
      <c r="O251" s="1"/>
      <c r="P251" s="1"/>
      <c r="Q251" s="129"/>
      <c r="R251" s="130"/>
      <c r="S251" s="130"/>
      <c r="T251" s="1"/>
      <c r="U251" s="59"/>
      <c r="V251" s="5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115"/>
      <c r="AJ251" s="113"/>
      <c r="AK251" s="114"/>
      <c r="AL251" s="44"/>
      <c r="AM251" s="44"/>
      <c r="AN251" s="44"/>
      <c r="AO251" s="44"/>
      <c r="AP251" s="44"/>
      <c r="AQ251" s="44"/>
      <c r="AR251" s="44"/>
      <c r="AS251" s="44"/>
      <c r="AT251" s="60"/>
      <c r="AU251" s="59"/>
      <c r="AV251" s="213" t="s">
        <v>750</v>
      </c>
      <c r="AW251" s="213"/>
      <c r="AX251" s="213"/>
      <c r="AY251" s="214"/>
      <c r="AZ251" s="69">
        <f>ROUND(ROUND(Q248*$AT$208,0)*AV254,0)</f>
        <v>110</v>
      </c>
      <c r="BA251" s="41"/>
    </row>
    <row r="252" spans="1:53" ht="16.5" customHeight="1" x14ac:dyDescent="0.25">
      <c r="A252" s="8">
        <v>12</v>
      </c>
      <c r="B252" s="10">
        <v>8410</v>
      </c>
      <c r="C252" s="101" t="s">
        <v>1700</v>
      </c>
      <c r="D252" s="110"/>
      <c r="E252" s="111"/>
      <c r="F252" s="111"/>
      <c r="G252" s="111"/>
      <c r="H252" s="112"/>
      <c r="I252" s="1"/>
      <c r="J252" s="1"/>
      <c r="K252" s="1"/>
      <c r="L252" s="1"/>
      <c r="M252" s="1"/>
      <c r="N252" s="1"/>
      <c r="O252" s="1"/>
      <c r="P252" s="1"/>
      <c r="Q252" s="242"/>
      <c r="R252" s="242"/>
      <c r="S252" s="242"/>
      <c r="T252" s="1"/>
      <c r="U252" s="59"/>
      <c r="V252" s="5" t="s">
        <v>50</v>
      </c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115" t="s">
        <v>59</v>
      </c>
      <c r="AJ252" s="197">
        <f>AJ250</f>
        <v>1</v>
      </c>
      <c r="AK252" s="203"/>
      <c r="AL252" s="6"/>
      <c r="AM252" s="6"/>
      <c r="AN252" s="6"/>
      <c r="AO252" s="6"/>
      <c r="AP252" s="6"/>
      <c r="AQ252" s="6"/>
      <c r="AR252" s="6"/>
      <c r="AS252" s="6"/>
      <c r="AT252" s="60"/>
      <c r="AU252" s="59"/>
      <c r="AV252" s="216"/>
      <c r="AW252" s="216"/>
      <c r="AX252" s="216"/>
      <c r="AY252" s="217"/>
      <c r="AZ252" s="69">
        <f>ROUND(ROUND(ROUND(Q248*AJ252,0)*$AT$208,0)*AV254,0)</f>
        <v>110</v>
      </c>
      <c r="BA252" s="41"/>
    </row>
    <row r="253" spans="1:53" ht="16.5" customHeight="1" x14ac:dyDescent="0.25">
      <c r="A253" s="8">
        <v>12</v>
      </c>
      <c r="B253" s="10">
        <v>8411</v>
      </c>
      <c r="C253" s="101" t="s">
        <v>1699</v>
      </c>
      <c r="D253" s="110"/>
      <c r="E253" s="111"/>
      <c r="F253" s="111"/>
      <c r="G253" s="111"/>
      <c r="H253" s="112"/>
      <c r="I253" s="1"/>
      <c r="J253" s="1"/>
      <c r="K253" s="1"/>
      <c r="L253" s="1"/>
      <c r="M253" s="1"/>
      <c r="N253" s="1"/>
      <c r="O253" s="1"/>
      <c r="P253" s="1"/>
      <c r="Q253" s="129"/>
      <c r="R253" s="130"/>
      <c r="S253" s="130"/>
      <c r="T253" s="1"/>
      <c r="U253" s="59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79" t="s">
        <v>61</v>
      </c>
      <c r="AM253" s="44"/>
      <c r="AN253" s="44"/>
      <c r="AO253" s="44"/>
      <c r="AP253" s="44"/>
      <c r="AQ253" s="44"/>
      <c r="AR253" s="44"/>
      <c r="AS253" s="44"/>
      <c r="AT253" s="60"/>
      <c r="AU253" s="59"/>
      <c r="AV253" s="236" t="s">
        <v>190</v>
      </c>
      <c r="AW253" s="236"/>
      <c r="AX253" s="236"/>
      <c r="AY253" s="237"/>
      <c r="AZ253" s="69">
        <f>ROUND(ROUND(ROUND(Q248*AR254,0)*$AT$208,0)*AV254,0)</f>
        <v>94</v>
      </c>
      <c r="BA253" s="41"/>
    </row>
    <row r="254" spans="1:53" ht="16.5" customHeight="1" x14ac:dyDescent="0.25">
      <c r="A254" s="8">
        <v>12</v>
      </c>
      <c r="B254" s="10">
        <v>8412</v>
      </c>
      <c r="C254" s="101" t="s">
        <v>1698</v>
      </c>
      <c r="D254" s="110"/>
      <c r="E254" s="111"/>
      <c r="F254" s="111"/>
      <c r="G254" s="111"/>
      <c r="H254" s="112"/>
      <c r="I254" s="1"/>
      <c r="J254" s="1"/>
      <c r="K254" s="1"/>
      <c r="L254" s="1"/>
      <c r="M254" s="1"/>
      <c r="N254" s="1"/>
      <c r="O254" s="1"/>
      <c r="P254" s="1"/>
      <c r="Q254" s="129"/>
      <c r="R254" s="130"/>
      <c r="S254" s="130"/>
      <c r="T254" s="1"/>
      <c r="U254" s="59"/>
      <c r="V254" s="5" t="s">
        <v>50</v>
      </c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115" t="s">
        <v>59</v>
      </c>
      <c r="AJ254" s="197">
        <f>AJ252</f>
        <v>1</v>
      </c>
      <c r="AK254" s="198"/>
      <c r="AL254" s="58" t="s">
        <v>58</v>
      </c>
      <c r="AM254" s="6"/>
      <c r="AN254" s="6"/>
      <c r="AO254" s="6"/>
      <c r="AP254" s="6"/>
      <c r="AQ254" s="78" t="s">
        <v>1</v>
      </c>
      <c r="AR254" s="199">
        <f>AR250</f>
        <v>0.85</v>
      </c>
      <c r="AS254" s="199"/>
      <c r="AT254" s="127"/>
      <c r="AU254" s="128"/>
      <c r="AV254" s="199">
        <f>AV246</f>
        <v>0.8</v>
      </c>
      <c r="AW254" s="199"/>
      <c r="AX254" s="199"/>
      <c r="AY254" s="200"/>
      <c r="AZ254" s="69">
        <f>ROUND(ROUND(ROUND(ROUND(Q248*AJ254,0)*AR254,0)*$AT$208,0)*AV254,0)</f>
        <v>94</v>
      </c>
      <c r="BA254" s="41"/>
    </row>
    <row r="255" spans="1:53" ht="17.2" customHeight="1" x14ac:dyDescent="0.25">
      <c r="A255" s="8">
        <v>12</v>
      </c>
      <c r="B255" s="10">
        <v>8413</v>
      </c>
      <c r="C255" s="101" t="s">
        <v>1697</v>
      </c>
      <c r="D255" s="110"/>
      <c r="E255" s="111"/>
      <c r="F255" s="111"/>
      <c r="G255" s="111"/>
      <c r="H255" s="112"/>
      <c r="I255" s="239" t="s">
        <v>782</v>
      </c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1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113"/>
      <c r="AK255" s="114"/>
      <c r="AL255" s="44"/>
      <c r="AM255" s="44"/>
      <c r="AN255" s="44"/>
      <c r="AO255" s="44"/>
      <c r="AP255" s="44"/>
      <c r="AQ255" s="44"/>
      <c r="AR255" s="44"/>
      <c r="AS255" s="44"/>
      <c r="AT255" s="60"/>
      <c r="AU255" s="59"/>
      <c r="AV255" s="66"/>
      <c r="AW255" s="66"/>
      <c r="AX255" s="44"/>
      <c r="AY255" s="63"/>
      <c r="AZ255" s="69">
        <f>ROUND(Q256*$AT$208,0)</f>
        <v>128</v>
      </c>
      <c r="BA255" s="41"/>
    </row>
    <row r="256" spans="1:53" ht="16.5" customHeight="1" x14ac:dyDescent="0.25">
      <c r="A256" s="8">
        <v>12</v>
      </c>
      <c r="B256" s="10">
        <v>8414</v>
      </c>
      <c r="C256" s="101" t="s">
        <v>1696</v>
      </c>
      <c r="D256" s="110"/>
      <c r="E256" s="111"/>
      <c r="F256" s="111"/>
      <c r="G256" s="111"/>
      <c r="H256" s="112"/>
      <c r="I256" s="1"/>
      <c r="J256" s="1"/>
      <c r="K256" s="1"/>
      <c r="L256" s="1"/>
      <c r="M256" s="1"/>
      <c r="N256" s="1"/>
      <c r="O256" s="1"/>
      <c r="P256" s="1"/>
      <c r="Q256" s="201">
        <f>'2重度訪問'!U132</f>
        <v>85</v>
      </c>
      <c r="R256" s="201"/>
      <c r="S256" s="201"/>
      <c r="T256" s="1" t="s">
        <v>54</v>
      </c>
      <c r="U256" s="59"/>
      <c r="V256" s="5" t="s">
        <v>50</v>
      </c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115" t="s">
        <v>59</v>
      </c>
      <c r="AJ256" s="197">
        <f>AJ254</f>
        <v>1</v>
      </c>
      <c r="AK256" s="203"/>
      <c r="AL256" s="6"/>
      <c r="AM256" s="6"/>
      <c r="AN256" s="6"/>
      <c r="AO256" s="6"/>
      <c r="AP256" s="6"/>
      <c r="AQ256" s="6"/>
      <c r="AR256" s="6"/>
      <c r="AS256" s="115"/>
      <c r="AT256" s="72"/>
      <c r="AU256" s="109"/>
      <c r="AV256" s="1"/>
      <c r="AW256" s="1"/>
      <c r="AX256" s="1"/>
      <c r="AY256" s="59"/>
      <c r="AZ256" s="69">
        <f>ROUND(ROUND(Q256*AJ256,0)*$AT$208,0)</f>
        <v>128</v>
      </c>
      <c r="BA256" s="41"/>
    </row>
    <row r="257" spans="1:53" ht="16.5" customHeight="1" x14ac:dyDescent="0.25">
      <c r="A257" s="8">
        <v>12</v>
      </c>
      <c r="B257" s="10">
        <v>8415</v>
      </c>
      <c r="C257" s="101" t="s">
        <v>1695</v>
      </c>
      <c r="D257" s="110"/>
      <c r="E257" s="111"/>
      <c r="F257" s="111"/>
      <c r="G257" s="111"/>
      <c r="H257" s="112"/>
      <c r="I257" s="1"/>
      <c r="J257" s="1"/>
      <c r="K257" s="1"/>
      <c r="L257" s="1"/>
      <c r="M257" s="1"/>
      <c r="N257" s="1"/>
      <c r="O257" s="1"/>
      <c r="P257" s="1"/>
      <c r="Q257" s="129"/>
      <c r="R257" s="130"/>
      <c r="S257" s="130"/>
      <c r="T257" s="1"/>
      <c r="U257" s="59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79" t="s">
        <v>61</v>
      </c>
      <c r="AM257" s="44"/>
      <c r="AN257" s="44"/>
      <c r="AO257" s="44"/>
      <c r="AP257" s="44"/>
      <c r="AQ257" s="44"/>
      <c r="AR257" s="44"/>
      <c r="AS257" s="44"/>
      <c r="AT257" s="60"/>
      <c r="AU257" s="59"/>
      <c r="AV257" s="1"/>
      <c r="AW257" s="1"/>
      <c r="AX257" s="1"/>
      <c r="AY257" s="59"/>
      <c r="AZ257" s="69">
        <f>ROUND(ROUND(Q256*AR258,0)*$AT$208,0)</f>
        <v>108</v>
      </c>
      <c r="BA257" s="41"/>
    </row>
    <row r="258" spans="1:53" ht="16.5" customHeight="1" x14ac:dyDescent="0.25">
      <c r="A258" s="8">
        <v>12</v>
      </c>
      <c r="B258" s="10">
        <v>8416</v>
      </c>
      <c r="C258" s="101" t="s">
        <v>1694</v>
      </c>
      <c r="D258" s="110"/>
      <c r="E258" s="111"/>
      <c r="F258" s="111"/>
      <c r="G258" s="111"/>
      <c r="H258" s="112"/>
      <c r="I258" s="1"/>
      <c r="J258" s="1"/>
      <c r="K258" s="1"/>
      <c r="L258" s="1"/>
      <c r="M258" s="1"/>
      <c r="N258" s="1"/>
      <c r="O258" s="1"/>
      <c r="P258" s="1"/>
      <c r="Q258" s="129"/>
      <c r="R258" s="130"/>
      <c r="S258" s="130"/>
      <c r="T258" s="1"/>
      <c r="U258" s="59"/>
      <c r="V258" s="5" t="s">
        <v>50</v>
      </c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115" t="s">
        <v>59</v>
      </c>
      <c r="AJ258" s="197">
        <f>AJ256</f>
        <v>1</v>
      </c>
      <c r="AK258" s="198"/>
      <c r="AL258" s="58" t="s">
        <v>58</v>
      </c>
      <c r="AM258" s="6"/>
      <c r="AN258" s="6"/>
      <c r="AO258" s="6"/>
      <c r="AP258" s="6"/>
      <c r="AQ258" s="78" t="s">
        <v>1</v>
      </c>
      <c r="AR258" s="199">
        <f>AR254</f>
        <v>0.85</v>
      </c>
      <c r="AS258" s="199"/>
      <c r="AT258" s="127"/>
      <c r="AU258" s="128"/>
      <c r="AV258" s="1"/>
      <c r="AW258" s="1"/>
      <c r="AX258" s="1"/>
      <c r="AY258" s="59"/>
      <c r="AZ258" s="69">
        <f>ROUND(ROUND(ROUND(Q256*AJ258,0)*AR258,0)*$AT$208,0)</f>
        <v>108</v>
      </c>
      <c r="BA258" s="41"/>
    </row>
    <row r="259" spans="1:53" ht="17.2" customHeight="1" x14ac:dyDescent="0.25">
      <c r="A259" s="8">
        <v>12</v>
      </c>
      <c r="B259" s="10">
        <v>8417</v>
      </c>
      <c r="C259" s="101" t="s">
        <v>1693</v>
      </c>
      <c r="D259" s="110"/>
      <c r="E259" s="111"/>
      <c r="F259" s="111"/>
      <c r="G259" s="111"/>
      <c r="H259" s="112"/>
      <c r="I259" s="80"/>
      <c r="J259" s="1"/>
      <c r="K259" s="1"/>
      <c r="L259" s="130"/>
      <c r="M259" s="130"/>
      <c r="N259" s="130"/>
      <c r="O259" s="1"/>
      <c r="P259" s="1"/>
      <c r="Q259" s="1"/>
      <c r="R259" s="1"/>
      <c r="S259" s="1"/>
      <c r="T259" s="1"/>
      <c r="U259" s="59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113"/>
      <c r="AK259" s="114"/>
      <c r="AL259" s="44"/>
      <c r="AM259" s="44"/>
      <c r="AN259" s="44"/>
      <c r="AO259" s="44"/>
      <c r="AP259" s="44"/>
      <c r="AQ259" s="44"/>
      <c r="AR259" s="44"/>
      <c r="AS259" s="44"/>
      <c r="AT259" s="60"/>
      <c r="AU259" s="59"/>
      <c r="AV259" s="213" t="s">
        <v>750</v>
      </c>
      <c r="AW259" s="213"/>
      <c r="AX259" s="213"/>
      <c r="AY259" s="214"/>
      <c r="AZ259" s="69">
        <f>ROUND(ROUND(Q256*$AT$208,0)*AV262,0)</f>
        <v>102</v>
      </c>
      <c r="BA259" s="41"/>
    </row>
    <row r="260" spans="1:53" ht="16.5" customHeight="1" x14ac:dyDescent="0.25">
      <c r="A260" s="8">
        <v>12</v>
      </c>
      <c r="B260" s="10">
        <v>8418</v>
      </c>
      <c r="C260" s="101" t="s">
        <v>1692</v>
      </c>
      <c r="D260" s="110"/>
      <c r="E260" s="111"/>
      <c r="F260" s="111"/>
      <c r="G260" s="111"/>
      <c r="H260" s="112"/>
      <c r="I260" s="1"/>
      <c r="J260" s="1"/>
      <c r="K260" s="1"/>
      <c r="L260" s="1"/>
      <c r="M260" s="1"/>
      <c r="N260" s="1"/>
      <c r="O260" s="1"/>
      <c r="P260" s="1"/>
      <c r="Q260" s="242"/>
      <c r="R260" s="242"/>
      <c r="S260" s="242"/>
      <c r="T260" s="1"/>
      <c r="U260" s="59"/>
      <c r="V260" s="5" t="s">
        <v>50</v>
      </c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115" t="s">
        <v>59</v>
      </c>
      <c r="AJ260" s="197">
        <f>AJ258</f>
        <v>1</v>
      </c>
      <c r="AK260" s="203"/>
      <c r="AL260" s="6"/>
      <c r="AM260" s="6"/>
      <c r="AN260" s="6"/>
      <c r="AO260" s="6"/>
      <c r="AP260" s="6"/>
      <c r="AQ260" s="6"/>
      <c r="AR260" s="6"/>
      <c r="AS260" s="115"/>
      <c r="AT260" s="72"/>
      <c r="AU260" s="109"/>
      <c r="AV260" s="216"/>
      <c r="AW260" s="216"/>
      <c r="AX260" s="216"/>
      <c r="AY260" s="217"/>
      <c r="AZ260" s="69">
        <f>ROUND(ROUND(ROUND(Q256*AJ260,0)*$AT$208,0)*AV262,0)</f>
        <v>102</v>
      </c>
      <c r="BA260" s="41"/>
    </row>
    <row r="261" spans="1:53" ht="16.5" customHeight="1" x14ac:dyDescent="0.25">
      <c r="A261" s="8">
        <v>12</v>
      </c>
      <c r="B261" s="10">
        <v>8419</v>
      </c>
      <c r="C261" s="101" t="s">
        <v>1691</v>
      </c>
      <c r="D261" s="110"/>
      <c r="E261" s="111"/>
      <c r="F261" s="111"/>
      <c r="G261" s="111"/>
      <c r="H261" s="112"/>
      <c r="I261" s="1"/>
      <c r="J261" s="1"/>
      <c r="K261" s="1"/>
      <c r="L261" s="1"/>
      <c r="M261" s="1"/>
      <c r="N261" s="1"/>
      <c r="O261" s="1"/>
      <c r="P261" s="1"/>
      <c r="Q261" s="129"/>
      <c r="R261" s="130"/>
      <c r="S261" s="130"/>
      <c r="T261" s="1"/>
      <c r="U261" s="59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79" t="s">
        <v>61</v>
      </c>
      <c r="AM261" s="44"/>
      <c r="AN261" s="44"/>
      <c r="AO261" s="44"/>
      <c r="AP261" s="44"/>
      <c r="AQ261" s="44"/>
      <c r="AR261" s="44"/>
      <c r="AS261" s="44"/>
      <c r="AT261" s="60"/>
      <c r="AU261" s="59"/>
      <c r="AV261" s="236" t="s">
        <v>190</v>
      </c>
      <c r="AW261" s="236"/>
      <c r="AX261" s="236"/>
      <c r="AY261" s="237"/>
      <c r="AZ261" s="69">
        <f>ROUND(ROUND(ROUND(Q256*AR262,0)*$AT$208,0)*AV262,0)</f>
        <v>86</v>
      </c>
      <c r="BA261" s="41"/>
    </row>
    <row r="262" spans="1:53" ht="16.5" customHeight="1" x14ac:dyDescent="0.25">
      <c r="A262" s="8">
        <v>12</v>
      </c>
      <c r="B262" s="10">
        <v>8420</v>
      </c>
      <c r="C262" s="101" t="s">
        <v>1690</v>
      </c>
      <c r="D262" s="110"/>
      <c r="E262" s="111"/>
      <c r="F262" s="111"/>
      <c r="G262" s="111"/>
      <c r="H262" s="112"/>
      <c r="I262" s="1"/>
      <c r="J262" s="1"/>
      <c r="K262" s="1"/>
      <c r="L262" s="1"/>
      <c r="M262" s="1"/>
      <c r="N262" s="1"/>
      <c r="O262" s="1"/>
      <c r="P262" s="1"/>
      <c r="Q262" s="129"/>
      <c r="R262" s="130"/>
      <c r="S262" s="130"/>
      <c r="T262" s="1"/>
      <c r="U262" s="59"/>
      <c r="V262" s="5" t="s">
        <v>50</v>
      </c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115" t="s">
        <v>59</v>
      </c>
      <c r="AJ262" s="197">
        <f>AJ260</f>
        <v>1</v>
      </c>
      <c r="AK262" s="198"/>
      <c r="AL262" s="58" t="s">
        <v>58</v>
      </c>
      <c r="AM262" s="6"/>
      <c r="AN262" s="6"/>
      <c r="AO262" s="6"/>
      <c r="AP262" s="6"/>
      <c r="AQ262" s="78" t="s">
        <v>1</v>
      </c>
      <c r="AR262" s="199">
        <f>AR258</f>
        <v>0.85</v>
      </c>
      <c r="AS262" s="199"/>
      <c r="AT262" s="127"/>
      <c r="AU262" s="128"/>
      <c r="AV262" s="199">
        <f>AV254</f>
        <v>0.8</v>
      </c>
      <c r="AW262" s="199"/>
      <c r="AX262" s="199"/>
      <c r="AY262" s="200"/>
      <c r="AZ262" s="69">
        <f>ROUND(ROUND(ROUND(ROUND(Q256*AJ262,0)*AR262,0)*$AT$208,0)*AV262,0)</f>
        <v>86</v>
      </c>
      <c r="BA262" s="41"/>
    </row>
    <row r="263" spans="1:53" ht="17.2" customHeight="1" x14ac:dyDescent="0.25">
      <c r="A263" s="8">
        <v>12</v>
      </c>
      <c r="B263" s="10">
        <v>8421</v>
      </c>
      <c r="C263" s="101" t="s">
        <v>1689</v>
      </c>
      <c r="D263" s="110"/>
      <c r="E263" s="111"/>
      <c r="F263" s="111"/>
      <c r="G263" s="111"/>
      <c r="H263" s="112"/>
      <c r="I263" s="239" t="s">
        <v>773</v>
      </c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1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113"/>
      <c r="AK263" s="114"/>
      <c r="AL263" s="44"/>
      <c r="AM263" s="44"/>
      <c r="AN263" s="44"/>
      <c r="AO263" s="44"/>
      <c r="AP263" s="44"/>
      <c r="AQ263" s="44"/>
      <c r="AR263" s="44"/>
      <c r="AS263" s="44"/>
      <c r="AT263" s="60"/>
      <c r="AU263" s="59"/>
      <c r="AV263" s="66"/>
      <c r="AW263" s="66"/>
      <c r="AX263" s="44"/>
      <c r="AY263" s="63"/>
      <c r="AZ263" s="69">
        <f>ROUND(Q264*$AT$208,0)</f>
        <v>128</v>
      </c>
      <c r="BA263" s="41"/>
    </row>
    <row r="264" spans="1:53" ht="16.5" customHeight="1" x14ac:dyDescent="0.25">
      <c r="A264" s="8">
        <v>12</v>
      </c>
      <c r="B264" s="10">
        <v>8422</v>
      </c>
      <c r="C264" s="101" t="s">
        <v>1688</v>
      </c>
      <c r="D264" s="110"/>
      <c r="E264" s="111"/>
      <c r="F264" s="111"/>
      <c r="G264" s="111"/>
      <c r="H264" s="112"/>
      <c r="I264" s="1"/>
      <c r="J264" s="1"/>
      <c r="K264" s="1"/>
      <c r="L264" s="1"/>
      <c r="M264" s="1"/>
      <c r="N264" s="1"/>
      <c r="O264" s="1"/>
      <c r="P264" s="1"/>
      <c r="Q264" s="201">
        <f>'2重度訪問'!U136</f>
        <v>85</v>
      </c>
      <c r="R264" s="201"/>
      <c r="S264" s="201"/>
      <c r="T264" s="1" t="s">
        <v>54</v>
      </c>
      <c r="U264" s="59"/>
      <c r="V264" s="5" t="s">
        <v>50</v>
      </c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115" t="s">
        <v>59</v>
      </c>
      <c r="AJ264" s="197">
        <f>AJ262</f>
        <v>1</v>
      </c>
      <c r="AK264" s="203"/>
      <c r="AL264" s="6"/>
      <c r="AM264" s="6"/>
      <c r="AN264" s="6"/>
      <c r="AO264" s="6"/>
      <c r="AP264" s="6"/>
      <c r="AQ264" s="6"/>
      <c r="AR264" s="6"/>
      <c r="AS264" s="115"/>
      <c r="AT264" s="72"/>
      <c r="AU264" s="109"/>
      <c r="AV264" s="1"/>
      <c r="AW264" s="1"/>
      <c r="AX264" s="1"/>
      <c r="AY264" s="59"/>
      <c r="AZ264" s="69">
        <f>ROUND(ROUND(Q264*AJ264,0)*$AT$208,0)</f>
        <v>128</v>
      </c>
      <c r="BA264" s="41"/>
    </row>
    <row r="265" spans="1:53" ht="16.5" customHeight="1" x14ac:dyDescent="0.25">
      <c r="A265" s="8">
        <v>12</v>
      </c>
      <c r="B265" s="10">
        <v>8423</v>
      </c>
      <c r="C265" s="101" t="s">
        <v>1687</v>
      </c>
      <c r="D265" s="110"/>
      <c r="E265" s="111"/>
      <c r="F265" s="111"/>
      <c r="G265" s="111"/>
      <c r="H265" s="112"/>
      <c r="I265" s="1"/>
      <c r="J265" s="1"/>
      <c r="K265" s="1"/>
      <c r="L265" s="1"/>
      <c r="M265" s="1"/>
      <c r="N265" s="1"/>
      <c r="O265" s="1"/>
      <c r="P265" s="1"/>
      <c r="Q265" s="129"/>
      <c r="R265" s="130"/>
      <c r="S265" s="130"/>
      <c r="T265" s="1"/>
      <c r="U265" s="59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79" t="s">
        <v>61</v>
      </c>
      <c r="AM265" s="44"/>
      <c r="AN265" s="44"/>
      <c r="AO265" s="44"/>
      <c r="AP265" s="44"/>
      <c r="AQ265" s="44"/>
      <c r="AR265" s="44"/>
      <c r="AS265" s="44"/>
      <c r="AT265" s="60"/>
      <c r="AU265" s="59"/>
      <c r="AV265" s="1"/>
      <c r="AW265" s="1"/>
      <c r="AX265" s="1"/>
      <c r="AY265" s="59"/>
      <c r="AZ265" s="69">
        <f>ROUND(ROUND(Q264*AR266,0)*$AT$208,0)</f>
        <v>108</v>
      </c>
      <c r="BA265" s="41"/>
    </row>
    <row r="266" spans="1:53" ht="16.5" customHeight="1" x14ac:dyDescent="0.25">
      <c r="A266" s="8">
        <v>12</v>
      </c>
      <c r="B266" s="10">
        <v>8424</v>
      </c>
      <c r="C266" s="101" t="s">
        <v>1686</v>
      </c>
      <c r="D266" s="110"/>
      <c r="E266" s="111"/>
      <c r="F266" s="111"/>
      <c r="G266" s="111"/>
      <c r="H266" s="112"/>
      <c r="I266" s="1"/>
      <c r="J266" s="1"/>
      <c r="K266" s="1"/>
      <c r="L266" s="1"/>
      <c r="M266" s="1"/>
      <c r="N266" s="1"/>
      <c r="O266" s="1"/>
      <c r="P266" s="1"/>
      <c r="Q266" s="129"/>
      <c r="R266" s="130"/>
      <c r="S266" s="130"/>
      <c r="T266" s="1"/>
      <c r="U266" s="59"/>
      <c r="V266" s="5" t="s">
        <v>50</v>
      </c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115" t="s">
        <v>59</v>
      </c>
      <c r="AJ266" s="197">
        <f>AJ264</f>
        <v>1</v>
      </c>
      <c r="AK266" s="198"/>
      <c r="AL266" s="58" t="s">
        <v>58</v>
      </c>
      <c r="AM266" s="6"/>
      <c r="AN266" s="6"/>
      <c r="AO266" s="6"/>
      <c r="AP266" s="6"/>
      <c r="AQ266" s="78" t="s">
        <v>1</v>
      </c>
      <c r="AR266" s="199">
        <f>AR262</f>
        <v>0.85</v>
      </c>
      <c r="AS266" s="199"/>
      <c r="AT266" s="127"/>
      <c r="AU266" s="128"/>
      <c r="AV266" s="1"/>
      <c r="AW266" s="1"/>
      <c r="AX266" s="1"/>
      <c r="AY266" s="59"/>
      <c r="AZ266" s="69">
        <f>ROUND(ROUND(ROUND(Q264*AJ266,0)*AR266,0)*$AT$208,0)</f>
        <v>108</v>
      </c>
      <c r="BA266" s="41"/>
    </row>
    <row r="267" spans="1:53" ht="17.2" customHeight="1" x14ac:dyDescent="0.25">
      <c r="A267" s="8">
        <v>12</v>
      </c>
      <c r="B267" s="10">
        <v>8425</v>
      </c>
      <c r="C267" s="101" t="s">
        <v>1685</v>
      </c>
      <c r="D267" s="110"/>
      <c r="E267" s="111"/>
      <c r="F267" s="111"/>
      <c r="G267" s="111"/>
      <c r="H267" s="112"/>
      <c r="I267" s="80"/>
      <c r="J267" s="1"/>
      <c r="K267" s="1"/>
      <c r="L267" s="130"/>
      <c r="M267" s="130"/>
      <c r="N267" s="130"/>
      <c r="O267" s="1"/>
      <c r="P267" s="1"/>
      <c r="Q267" s="1"/>
      <c r="R267" s="1"/>
      <c r="S267" s="1"/>
      <c r="T267" s="1"/>
      <c r="U267" s="59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113"/>
      <c r="AK267" s="114"/>
      <c r="AL267" s="44"/>
      <c r="AM267" s="44"/>
      <c r="AN267" s="44"/>
      <c r="AO267" s="44"/>
      <c r="AP267" s="44"/>
      <c r="AQ267" s="44"/>
      <c r="AR267" s="44"/>
      <c r="AS267" s="44"/>
      <c r="AT267" s="60"/>
      <c r="AU267" s="59"/>
      <c r="AV267" s="213" t="s">
        <v>750</v>
      </c>
      <c r="AW267" s="213"/>
      <c r="AX267" s="213"/>
      <c r="AY267" s="214"/>
      <c r="AZ267" s="69">
        <f>ROUND(ROUND(Q264*$AT$208,0)*AV270,0)</f>
        <v>102</v>
      </c>
      <c r="BA267" s="41"/>
    </row>
    <row r="268" spans="1:53" ht="16.5" customHeight="1" x14ac:dyDescent="0.25">
      <c r="A268" s="8">
        <v>12</v>
      </c>
      <c r="B268" s="10">
        <v>8426</v>
      </c>
      <c r="C268" s="101" t="s">
        <v>1684</v>
      </c>
      <c r="D268" s="110"/>
      <c r="E268" s="111"/>
      <c r="F268" s="111"/>
      <c r="G268" s="111"/>
      <c r="H268" s="112"/>
      <c r="I268" s="1"/>
      <c r="J268" s="1"/>
      <c r="K268" s="1"/>
      <c r="L268" s="1"/>
      <c r="M268" s="1"/>
      <c r="N268" s="1"/>
      <c r="O268" s="1"/>
      <c r="P268" s="1"/>
      <c r="Q268" s="242"/>
      <c r="R268" s="242"/>
      <c r="S268" s="242"/>
      <c r="T268" s="1"/>
      <c r="U268" s="59"/>
      <c r="V268" s="5" t="s">
        <v>50</v>
      </c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115" t="s">
        <v>59</v>
      </c>
      <c r="AJ268" s="197">
        <f>AJ266</f>
        <v>1</v>
      </c>
      <c r="AK268" s="203"/>
      <c r="AL268" s="6"/>
      <c r="AM268" s="6"/>
      <c r="AN268" s="6"/>
      <c r="AO268" s="6"/>
      <c r="AP268" s="6"/>
      <c r="AQ268" s="6"/>
      <c r="AR268" s="6"/>
      <c r="AS268" s="115"/>
      <c r="AT268" s="72"/>
      <c r="AU268" s="109"/>
      <c r="AV268" s="216"/>
      <c r="AW268" s="216"/>
      <c r="AX268" s="216"/>
      <c r="AY268" s="217"/>
      <c r="AZ268" s="69">
        <f>ROUND(ROUND(ROUND(Q264*AJ268,0)*$AT$208,0)*AV270,0)</f>
        <v>102</v>
      </c>
      <c r="BA268" s="41"/>
    </row>
    <row r="269" spans="1:53" ht="16.5" customHeight="1" x14ac:dyDescent="0.25">
      <c r="A269" s="8">
        <v>12</v>
      </c>
      <c r="B269" s="10">
        <v>8427</v>
      </c>
      <c r="C269" s="101" t="s">
        <v>1683</v>
      </c>
      <c r="D269" s="110"/>
      <c r="E269" s="111"/>
      <c r="F269" s="111"/>
      <c r="G269" s="111"/>
      <c r="H269" s="112"/>
      <c r="I269" s="1"/>
      <c r="J269" s="1"/>
      <c r="K269" s="1"/>
      <c r="L269" s="1"/>
      <c r="M269" s="1"/>
      <c r="N269" s="1"/>
      <c r="O269" s="1"/>
      <c r="P269" s="1"/>
      <c r="Q269" s="129"/>
      <c r="R269" s="130"/>
      <c r="S269" s="130"/>
      <c r="T269" s="1"/>
      <c r="U269" s="59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79" t="s">
        <v>61</v>
      </c>
      <c r="AM269" s="44"/>
      <c r="AN269" s="44"/>
      <c r="AO269" s="44"/>
      <c r="AP269" s="44"/>
      <c r="AQ269" s="44"/>
      <c r="AR269" s="44"/>
      <c r="AS269" s="44"/>
      <c r="AT269" s="60"/>
      <c r="AU269" s="59"/>
      <c r="AV269" s="236" t="s">
        <v>190</v>
      </c>
      <c r="AW269" s="236"/>
      <c r="AX269" s="236"/>
      <c r="AY269" s="237"/>
      <c r="AZ269" s="69">
        <f>ROUND(ROUND(ROUND(Q264*AR270,0)*$AT$208,0)*AV270,0)</f>
        <v>86</v>
      </c>
      <c r="BA269" s="41"/>
    </row>
    <row r="270" spans="1:53" ht="16.5" customHeight="1" x14ac:dyDescent="0.25">
      <c r="A270" s="8">
        <v>12</v>
      </c>
      <c r="B270" s="10">
        <v>8428</v>
      </c>
      <c r="C270" s="101" t="s">
        <v>1682</v>
      </c>
      <c r="D270" s="110"/>
      <c r="E270" s="111"/>
      <c r="F270" s="111"/>
      <c r="G270" s="111"/>
      <c r="H270" s="112"/>
      <c r="I270" s="1"/>
      <c r="J270" s="1"/>
      <c r="K270" s="1"/>
      <c r="L270" s="1"/>
      <c r="M270" s="1"/>
      <c r="N270" s="1"/>
      <c r="O270" s="1"/>
      <c r="P270" s="1"/>
      <c r="Q270" s="129"/>
      <c r="R270" s="130"/>
      <c r="S270" s="130"/>
      <c r="T270" s="1"/>
      <c r="U270" s="59"/>
      <c r="V270" s="5" t="s">
        <v>50</v>
      </c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115" t="s">
        <v>59</v>
      </c>
      <c r="AJ270" s="197">
        <f>AJ268</f>
        <v>1</v>
      </c>
      <c r="AK270" s="198"/>
      <c r="AL270" s="58" t="s">
        <v>58</v>
      </c>
      <c r="AM270" s="6"/>
      <c r="AN270" s="6"/>
      <c r="AO270" s="6"/>
      <c r="AP270" s="6"/>
      <c r="AQ270" s="78" t="s">
        <v>1</v>
      </c>
      <c r="AR270" s="199">
        <f>AR266</f>
        <v>0.85</v>
      </c>
      <c r="AS270" s="199"/>
      <c r="AT270" s="127"/>
      <c r="AU270" s="128"/>
      <c r="AV270" s="199">
        <f>AV262</f>
        <v>0.8</v>
      </c>
      <c r="AW270" s="199"/>
      <c r="AX270" s="199"/>
      <c r="AY270" s="200"/>
      <c r="AZ270" s="69">
        <f>ROUND(ROUND(ROUND(ROUND(Q264*AJ270,0)*AR270,0)*$AT$208,0)*AV270,0)</f>
        <v>86</v>
      </c>
      <c r="BA270" s="41"/>
    </row>
    <row r="271" spans="1:53" ht="17.2" customHeight="1" x14ac:dyDescent="0.25">
      <c r="A271" s="8">
        <v>12</v>
      </c>
      <c r="B271" s="10">
        <v>8429</v>
      </c>
      <c r="C271" s="101" t="s">
        <v>1681</v>
      </c>
      <c r="D271" s="110"/>
      <c r="E271" s="111"/>
      <c r="F271" s="111"/>
      <c r="G271" s="111"/>
      <c r="H271" s="112"/>
      <c r="I271" s="239" t="s">
        <v>764</v>
      </c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1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113"/>
      <c r="AK271" s="114"/>
      <c r="AL271" s="44"/>
      <c r="AM271" s="44"/>
      <c r="AN271" s="44"/>
      <c r="AO271" s="44"/>
      <c r="AP271" s="44"/>
      <c r="AQ271" s="44"/>
      <c r="AR271" s="44"/>
      <c r="AS271" s="44"/>
      <c r="AT271" s="60"/>
      <c r="AU271" s="59"/>
      <c r="AV271" s="66"/>
      <c r="AW271" s="66"/>
      <c r="AX271" s="44"/>
      <c r="AY271" s="63"/>
      <c r="AZ271" s="69">
        <f>ROUND(Q272*$AT$208,0)</f>
        <v>120</v>
      </c>
      <c r="BA271" s="41"/>
    </row>
    <row r="272" spans="1:53" ht="16.5" customHeight="1" x14ac:dyDescent="0.25">
      <c r="A272" s="8">
        <v>12</v>
      </c>
      <c r="B272" s="10">
        <v>8430</v>
      </c>
      <c r="C272" s="101" t="s">
        <v>1680</v>
      </c>
      <c r="D272" s="110"/>
      <c r="E272" s="111"/>
      <c r="F272" s="111"/>
      <c r="G272" s="111"/>
      <c r="H272" s="112"/>
      <c r="I272" s="1"/>
      <c r="J272" s="1"/>
      <c r="K272" s="1"/>
      <c r="L272" s="1"/>
      <c r="M272" s="1"/>
      <c r="N272" s="1"/>
      <c r="O272" s="1"/>
      <c r="P272" s="1"/>
      <c r="Q272" s="201">
        <f>'2重度訪問'!U140</f>
        <v>80</v>
      </c>
      <c r="R272" s="201"/>
      <c r="S272" s="201"/>
      <c r="T272" s="1" t="s">
        <v>54</v>
      </c>
      <c r="U272" s="59"/>
      <c r="V272" s="5" t="s">
        <v>50</v>
      </c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115" t="s">
        <v>59</v>
      </c>
      <c r="AJ272" s="197">
        <f>AJ270</f>
        <v>1</v>
      </c>
      <c r="AK272" s="203"/>
      <c r="AL272" s="6"/>
      <c r="AM272" s="6"/>
      <c r="AN272" s="6"/>
      <c r="AO272" s="6"/>
      <c r="AP272" s="6"/>
      <c r="AQ272" s="6"/>
      <c r="AR272" s="6"/>
      <c r="AS272" s="115"/>
      <c r="AT272" s="72"/>
      <c r="AU272" s="109"/>
      <c r="AV272" s="1"/>
      <c r="AW272" s="1"/>
      <c r="AX272" s="1"/>
      <c r="AY272" s="59"/>
      <c r="AZ272" s="69">
        <f>ROUND(ROUND(Q272*AJ272,0)*$AT$208,0)</f>
        <v>120</v>
      </c>
      <c r="BA272" s="41"/>
    </row>
    <row r="273" spans="1:53" ht="16.5" customHeight="1" x14ac:dyDescent="0.25">
      <c r="A273" s="8">
        <v>12</v>
      </c>
      <c r="B273" s="10">
        <v>8431</v>
      </c>
      <c r="C273" s="101" t="s">
        <v>1679</v>
      </c>
      <c r="D273" s="110"/>
      <c r="E273" s="111"/>
      <c r="F273" s="111"/>
      <c r="G273" s="111"/>
      <c r="H273" s="112"/>
      <c r="I273" s="1"/>
      <c r="J273" s="1"/>
      <c r="K273" s="1"/>
      <c r="L273" s="1"/>
      <c r="M273" s="1"/>
      <c r="N273" s="1"/>
      <c r="O273" s="1"/>
      <c r="P273" s="1"/>
      <c r="Q273" s="129"/>
      <c r="R273" s="130"/>
      <c r="S273" s="130"/>
      <c r="T273" s="1"/>
      <c r="U273" s="59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79" t="s">
        <v>61</v>
      </c>
      <c r="AM273" s="44"/>
      <c r="AN273" s="44"/>
      <c r="AO273" s="44"/>
      <c r="AP273" s="44"/>
      <c r="AQ273" s="44"/>
      <c r="AR273" s="44"/>
      <c r="AS273" s="44"/>
      <c r="AT273" s="60"/>
      <c r="AU273" s="59"/>
      <c r="AV273" s="1"/>
      <c r="AW273" s="1"/>
      <c r="AX273" s="1"/>
      <c r="AY273" s="59"/>
      <c r="AZ273" s="69">
        <f>ROUND(ROUND(Q272*AR274,0)*$AT$208,0)</f>
        <v>102</v>
      </c>
      <c r="BA273" s="41"/>
    </row>
    <row r="274" spans="1:53" ht="16.5" customHeight="1" x14ac:dyDescent="0.25">
      <c r="A274" s="8">
        <v>12</v>
      </c>
      <c r="B274" s="10">
        <v>8432</v>
      </c>
      <c r="C274" s="101" t="s">
        <v>1678</v>
      </c>
      <c r="D274" s="110"/>
      <c r="E274" s="111"/>
      <c r="F274" s="111"/>
      <c r="G274" s="111"/>
      <c r="H274" s="112"/>
      <c r="I274" s="1"/>
      <c r="J274" s="1"/>
      <c r="K274" s="1"/>
      <c r="L274" s="1"/>
      <c r="M274" s="1"/>
      <c r="N274" s="1"/>
      <c r="O274" s="1"/>
      <c r="P274" s="1"/>
      <c r="Q274" s="129"/>
      <c r="R274" s="130"/>
      <c r="S274" s="130"/>
      <c r="T274" s="1"/>
      <c r="U274" s="59"/>
      <c r="V274" s="5" t="s">
        <v>50</v>
      </c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115" t="s">
        <v>59</v>
      </c>
      <c r="AJ274" s="197">
        <f>AJ272</f>
        <v>1</v>
      </c>
      <c r="AK274" s="198"/>
      <c r="AL274" s="58" t="s">
        <v>58</v>
      </c>
      <c r="AM274" s="6"/>
      <c r="AN274" s="6"/>
      <c r="AO274" s="6"/>
      <c r="AP274" s="6"/>
      <c r="AQ274" s="78" t="s">
        <v>1</v>
      </c>
      <c r="AR274" s="199">
        <f>AR270</f>
        <v>0.85</v>
      </c>
      <c r="AS274" s="199"/>
      <c r="AT274" s="127"/>
      <c r="AU274" s="128"/>
      <c r="AV274" s="1"/>
      <c r="AW274" s="1"/>
      <c r="AX274" s="1"/>
      <c r="AY274" s="59"/>
      <c r="AZ274" s="69">
        <f>ROUND(ROUND(ROUND(Q272*AJ274,0)*AR274,0)*$AT$208,0)</f>
        <v>102</v>
      </c>
      <c r="BA274" s="41"/>
    </row>
    <row r="275" spans="1:53" ht="17.2" customHeight="1" x14ac:dyDescent="0.25">
      <c r="A275" s="8">
        <v>12</v>
      </c>
      <c r="B275" s="10">
        <v>8433</v>
      </c>
      <c r="C275" s="101" t="s">
        <v>1677</v>
      </c>
      <c r="D275" s="110"/>
      <c r="E275" s="111"/>
      <c r="F275" s="111"/>
      <c r="G275" s="111"/>
      <c r="H275" s="112"/>
      <c r="I275" s="80"/>
      <c r="J275" s="1"/>
      <c r="K275" s="1"/>
      <c r="L275" s="130"/>
      <c r="M275" s="130"/>
      <c r="N275" s="130"/>
      <c r="O275" s="1"/>
      <c r="P275" s="1"/>
      <c r="Q275" s="1"/>
      <c r="R275" s="1"/>
      <c r="S275" s="1"/>
      <c r="T275" s="1"/>
      <c r="U275" s="59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113"/>
      <c r="AK275" s="114"/>
      <c r="AL275" s="44"/>
      <c r="AM275" s="44"/>
      <c r="AN275" s="44"/>
      <c r="AO275" s="44"/>
      <c r="AP275" s="44"/>
      <c r="AQ275" s="44"/>
      <c r="AR275" s="44"/>
      <c r="AS275" s="44"/>
      <c r="AT275" s="60"/>
      <c r="AU275" s="59"/>
      <c r="AV275" s="213" t="s">
        <v>750</v>
      </c>
      <c r="AW275" s="213"/>
      <c r="AX275" s="213"/>
      <c r="AY275" s="214"/>
      <c r="AZ275" s="69">
        <f>ROUND(ROUND(Q272*$AT$208,0)*AV278,0)</f>
        <v>96</v>
      </c>
      <c r="BA275" s="41"/>
    </row>
    <row r="276" spans="1:53" ht="16.5" customHeight="1" x14ac:dyDescent="0.25">
      <c r="A276" s="8">
        <v>12</v>
      </c>
      <c r="B276" s="10">
        <v>8434</v>
      </c>
      <c r="C276" s="101" t="s">
        <v>1676</v>
      </c>
      <c r="D276" s="110"/>
      <c r="E276" s="111"/>
      <c r="F276" s="111"/>
      <c r="G276" s="111"/>
      <c r="H276" s="112"/>
      <c r="I276" s="1"/>
      <c r="J276" s="1"/>
      <c r="K276" s="1"/>
      <c r="L276" s="1"/>
      <c r="M276" s="1"/>
      <c r="N276" s="1"/>
      <c r="O276" s="1"/>
      <c r="P276" s="1"/>
      <c r="Q276" s="242"/>
      <c r="R276" s="242"/>
      <c r="S276" s="242"/>
      <c r="T276" s="1"/>
      <c r="U276" s="59"/>
      <c r="V276" s="5" t="s">
        <v>50</v>
      </c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115" t="s">
        <v>59</v>
      </c>
      <c r="AJ276" s="197">
        <f>AJ274</f>
        <v>1</v>
      </c>
      <c r="AK276" s="203"/>
      <c r="AL276" s="6"/>
      <c r="AM276" s="6"/>
      <c r="AN276" s="6"/>
      <c r="AO276" s="6"/>
      <c r="AP276" s="6"/>
      <c r="AQ276" s="6"/>
      <c r="AR276" s="6"/>
      <c r="AS276" s="115"/>
      <c r="AT276" s="72"/>
      <c r="AU276" s="109"/>
      <c r="AV276" s="216"/>
      <c r="AW276" s="216"/>
      <c r="AX276" s="216"/>
      <c r="AY276" s="217"/>
      <c r="AZ276" s="69">
        <f>ROUND(ROUND(ROUND(Q272*AJ276,0)*$AT$208,0)*AV278,0)</f>
        <v>96</v>
      </c>
      <c r="BA276" s="41"/>
    </row>
    <row r="277" spans="1:53" ht="16.5" customHeight="1" x14ac:dyDescent="0.25">
      <c r="A277" s="8">
        <v>12</v>
      </c>
      <c r="B277" s="10">
        <v>8435</v>
      </c>
      <c r="C277" s="101" t="s">
        <v>1675</v>
      </c>
      <c r="D277" s="110"/>
      <c r="E277" s="111"/>
      <c r="F277" s="111"/>
      <c r="G277" s="111"/>
      <c r="H277" s="112"/>
      <c r="I277" s="1"/>
      <c r="J277" s="1"/>
      <c r="K277" s="1"/>
      <c r="L277" s="1"/>
      <c r="M277" s="1"/>
      <c r="N277" s="1"/>
      <c r="O277" s="1"/>
      <c r="P277" s="1"/>
      <c r="Q277" s="129"/>
      <c r="R277" s="130"/>
      <c r="S277" s="130"/>
      <c r="T277" s="1"/>
      <c r="U277" s="59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79" t="s">
        <v>61</v>
      </c>
      <c r="AM277" s="44"/>
      <c r="AN277" s="44"/>
      <c r="AO277" s="44"/>
      <c r="AP277" s="44"/>
      <c r="AQ277" s="44"/>
      <c r="AR277" s="44"/>
      <c r="AS277" s="44"/>
      <c r="AT277" s="60"/>
      <c r="AU277" s="59"/>
      <c r="AV277" s="236" t="s">
        <v>190</v>
      </c>
      <c r="AW277" s="236"/>
      <c r="AX277" s="236"/>
      <c r="AY277" s="237"/>
      <c r="AZ277" s="69">
        <f>ROUND(ROUND(ROUND(Q272*AR278,0)*$AT$208,0)*AV278,0)</f>
        <v>82</v>
      </c>
      <c r="BA277" s="41"/>
    </row>
    <row r="278" spans="1:53" ht="16.5" customHeight="1" x14ac:dyDescent="0.25">
      <c r="A278" s="8">
        <v>12</v>
      </c>
      <c r="B278" s="10">
        <v>8436</v>
      </c>
      <c r="C278" s="101" t="s">
        <v>1674</v>
      </c>
      <c r="D278" s="96"/>
      <c r="E278" s="97"/>
      <c r="F278" s="97"/>
      <c r="G278" s="97"/>
      <c r="H278" s="98"/>
      <c r="I278" s="6"/>
      <c r="J278" s="6"/>
      <c r="K278" s="6"/>
      <c r="L278" s="6"/>
      <c r="M278" s="6"/>
      <c r="N278" s="6"/>
      <c r="O278" s="6"/>
      <c r="P278" s="6"/>
      <c r="Q278" s="86"/>
      <c r="R278" s="73"/>
      <c r="S278" s="73"/>
      <c r="T278" s="6"/>
      <c r="U278" s="21"/>
      <c r="V278" s="5" t="s">
        <v>50</v>
      </c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115" t="s">
        <v>59</v>
      </c>
      <c r="AJ278" s="197">
        <f>AJ276</f>
        <v>1</v>
      </c>
      <c r="AK278" s="198"/>
      <c r="AL278" s="58" t="s">
        <v>58</v>
      </c>
      <c r="AM278" s="6"/>
      <c r="AN278" s="6"/>
      <c r="AO278" s="6"/>
      <c r="AP278" s="6"/>
      <c r="AQ278" s="78" t="s">
        <v>1</v>
      </c>
      <c r="AR278" s="199">
        <f>AR274</f>
        <v>0.85</v>
      </c>
      <c r="AS278" s="199"/>
      <c r="AT278" s="131"/>
      <c r="AU278" s="116"/>
      <c r="AV278" s="199">
        <f>AV270</f>
        <v>0.8</v>
      </c>
      <c r="AW278" s="199"/>
      <c r="AX278" s="199"/>
      <c r="AY278" s="200"/>
      <c r="AZ278" s="70">
        <f>ROUND(ROUND(ROUND(ROUND(Q272*AJ278,0)*AR278,0)*$AT$208,0)*AV278,0)</f>
        <v>82</v>
      </c>
      <c r="BA278" s="87"/>
    </row>
    <row r="279" spans="1:53" ht="17.2" customHeight="1" x14ac:dyDescent="0.3">
      <c r="A279" s="40">
        <v>12</v>
      </c>
      <c r="B279" s="39">
        <v>8437</v>
      </c>
      <c r="C279" s="102" t="s">
        <v>1673</v>
      </c>
      <c r="D279" s="215" t="s">
        <v>147</v>
      </c>
      <c r="E279" s="216"/>
      <c r="F279" s="216"/>
      <c r="G279" s="216"/>
      <c r="H279" s="217"/>
      <c r="I279" s="239" t="s">
        <v>755</v>
      </c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1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113"/>
      <c r="AK279" s="114"/>
      <c r="AL279" s="1"/>
      <c r="AM279" s="1"/>
      <c r="AN279" s="1"/>
      <c r="AO279" s="1"/>
      <c r="AP279" s="1"/>
      <c r="AQ279" s="1"/>
      <c r="AR279" s="1"/>
      <c r="AS279" s="1"/>
      <c r="AT279" s="248" t="s">
        <v>4</v>
      </c>
      <c r="AU279" s="249"/>
      <c r="AV279" s="130"/>
      <c r="AW279" s="130"/>
      <c r="AX279" s="1"/>
      <c r="AY279" s="59"/>
      <c r="AZ279" s="69">
        <f>ROUND(Q280*$AT$288,0)</f>
        <v>129</v>
      </c>
      <c r="BA279" s="19" t="s">
        <v>145</v>
      </c>
    </row>
    <row r="280" spans="1:53" ht="16.5" customHeight="1" x14ac:dyDescent="0.25">
      <c r="A280" s="8">
        <v>12</v>
      </c>
      <c r="B280" s="10">
        <v>8438</v>
      </c>
      <c r="C280" s="101" t="s">
        <v>1672</v>
      </c>
      <c r="D280" s="215"/>
      <c r="E280" s="216"/>
      <c r="F280" s="216"/>
      <c r="G280" s="216"/>
      <c r="H280" s="217"/>
      <c r="I280" s="1"/>
      <c r="J280" s="1"/>
      <c r="K280" s="1"/>
      <c r="L280" s="1"/>
      <c r="M280" s="1"/>
      <c r="N280" s="1"/>
      <c r="O280" s="1"/>
      <c r="P280" s="1"/>
      <c r="Q280" s="201">
        <f>'2重度訪問'!U144</f>
        <v>86</v>
      </c>
      <c r="R280" s="201"/>
      <c r="S280" s="201"/>
      <c r="T280" s="1" t="s">
        <v>54</v>
      </c>
      <c r="U280" s="59"/>
      <c r="V280" s="5" t="s">
        <v>50</v>
      </c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115" t="s">
        <v>59</v>
      </c>
      <c r="AJ280" s="197">
        <f>AJ182</f>
        <v>1</v>
      </c>
      <c r="AK280" s="203"/>
      <c r="AL280" s="6"/>
      <c r="AM280" s="6"/>
      <c r="AN280" s="6"/>
      <c r="AO280" s="6"/>
      <c r="AP280" s="6"/>
      <c r="AQ280" s="6"/>
      <c r="AR280" s="6"/>
      <c r="AS280" s="115"/>
      <c r="AT280" s="244"/>
      <c r="AU280" s="245"/>
      <c r="AV280" s="1"/>
      <c r="AW280" s="1"/>
      <c r="AX280" s="1"/>
      <c r="AY280" s="59"/>
      <c r="AZ280" s="69">
        <f>ROUND(ROUND(Q280*AJ280,0)*$AT$288,0)</f>
        <v>129</v>
      </c>
      <c r="BA280" s="41"/>
    </row>
    <row r="281" spans="1:53" ht="16.5" customHeight="1" x14ac:dyDescent="0.25">
      <c r="A281" s="8">
        <v>12</v>
      </c>
      <c r="B281" s="10">
        <v>8439</v>
      </c>
      <c r="C281" s="101" t="s">
        <v>1671</v>
      </c>
      <c r="D281" s="215"/>
      <c r="E281" s="216"/>
      <c r="F281" s="216"/>
      <c r="G281" s="216"/>
      <c r="H281" s="217"/>
      <c r="I281" s="1"/>
      <c r="J281" s="1"/>
      <c r="K281" s="1"/>
      <c r="L281" s="1"/>
      <c r="M281" s="1"/>
      <c r="N281" s="1"/>
      <c r="O281" s="1"/>
      <c r="P281" s="1"/>
      <c r="Q281" s="129"/>
      <c r="R281" s="130"/>
      <c r="S281" s="130"/>
      <c r="T281" s="1"/>
      <c r="U281" s="59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79" t="s">
        <v>61</v>
      </c>
      <c r="AM281" s="44"/>
      <c r="AN281" s="44"/>
      <c r="AO281" s="44"/>
      <c r="AP281" s="44"/>
      <c r="AQ281" s="44"/>
      <c r="AR281" s="44"/>
      <c r="AS281" s="44"/>
      <c r="AT281" s="244"/>
      <c r="AU281" s="245"/>
      <c r="AV281" s="1"/>
      <c r="AW281" s="1"/>
      <c r="AX281" s="1"/>
      <c r="AY281" s="59"/>
      <c r="AZ281" s="69">
        <f>ROUND(ROUND(Q280*AR282,0)*$AT$288,0)</f>
        <v>110</v>
      </c>
      <c r="BA281" s="41"/>
    </row>
    <row r="282" spans="1:53" ht="16.5" customHeight="1" x14ac:dyDescent="0.25">
      <c r="A282" s="8">
        <v>12</v>
      </c>
      <c r="B282" s="10">
        <v>8440</v>
      </c>
      <c r="C282" s="101" t="s">
        <v>1670</v>
      </c>
      <c r="D282" s="215"/>
      <c r="E282" s="216"/>
      <c r="F282" s="216"/>
      <c r="G282" s="216"/>
      <c r="H282" s="217"/>
      <c r="I282" s="1"/>
      <c r="J282" s="1"/>
      <c r="K282" s="1"/>
      <c r="L282" s="1"/>
      <c r="M282" s="1"/>
      <c r="N282" s="1"/>
      <c r="O282" s="1"/>
      <c r="P282" s="1"/>
      <c r="Q282" s="129"/>
      <c r="R282" s="130"/>
      <c r="S282" s="130"/>
      <c r="T282" s="1"/>
      <c r="U282" s="59"/>
      <c r="V282" s="5" t="s">
        <v>50</v>
      </c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115" t="s">
        <v>59</v>
      </c>
      <c r="AJ282" s="197">
        <f>AJ280</f>
        <v>1</v>
      </c>
      <c r="AK282" s="198"/>
      <c r="AL282" s="58" t="s">
        <v>58</v>
      </c>
      <c r="AM282" s="6"/>
      <c r="AN282" s="6"/>
      <c r="AO282" s="6"/>
      <c r="AP282" s="6"/>
      <c r="AQ282" s="78" t="s">
        <v>1</v>
      </c>
      <c r="AR282" s="199">
        <f>AR182</f>
        <v>0.85</v>
      </c>
      <c r="AS282" s="199"/>
      <c r="AT282" s="244"/>
      <c r="AU282" s="245"/>
      <c r="AV282" s="1"/>
      <c r="AW282" s="1"/>
      <c r="AX282" s="1"/>
      <c r="AY282" s="59"/>
      <c r="AZ282" s="69">
        <f>ROUND(ROUND(ROUND(Q280*AJ282,0)*AR282,0)*$AT$288,0)</f>
        <v>110</v>
      </c>
      <c r="BA282" s="41"/>
    </row>
    <row r="283" spans="1:53" ht="17.2" customHeight="1" x14ac:dyDescent="0.25">
      <c r="A283" s="8">
        <v>12</v>
      </c>
      <c r="B283" s="10">
        <v>8441</v>
      </c>
      <c r="C283" s="101" t="s">
        <v>1669</v>
      </c>
      <c r="D283" s="110"/>
      <c r="E283" s="111"/>
      <c r="F283" s="111"/>
      <c r="G283" s="111"/>
      <c r="H283" s="112"/>
      <c r="I283" s="80"/>
      <c r="J283" s="1"/>
      <c r="K283" s="1"/>
      <c r="L283" s="130"/>
      <c r="M283" s="130"/>
      <c r="N283" s="130"/>
      <c r="O283" s="1"/>
      <c r="P283" s="1"/>
      <c r="Q283" s="1"/>
      <c r="R283" s="1"/>
      <c r="S283" s="1"/>
      <c r="T283" s="1"/>
      <c r="U283" s="59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13"/>
      <c r="AK283" s="114"/>
      <c r="AL283" s="44"/>
      <c r="AM283" s="44"/>
      <c r="AN283" s="44"/>
      <c r="AO283" s="44"/>
      <c r="AP283" s="44"/>
      <c r="AQ283" s="44"/>
      <c r="AR283" s="44"/>
      <c r="AS283" s="44"/>
      <c r="AT283" s="244"/>
      <c r="AU283" s="245"/>
      <c r="AV283" s="213" t="s">
        <v>750</v>
      </c>
      <c r="AW283" s="213"/>
      <c r="AX283" s="213"/>
      <c r="AY283" s="214"/>
      <c r="AZ283" s="69">
        <f>ROUND(ROUND(Q280*$AT$288,0)*AV286,0)</f>
        <v>103</v>
      </c>
      <c r="BA283" s="41"/>
    </row>
    <row r="284" spans="1:53" ht="16.5" customHeight="1" x14ac:dyDescent="0.25">
      <c r="A284" s="8">
        <v>12</v>
      </c>
      <c r="B284" s="10">
        <v>8442</v>
      </c>
      <c r="C284" s="101" t="s">
        <v>1668</v>
      </c>
      <c r="D284" s="110"/>
      <c r="E284" s="111"/>
      <c r="F284" s="111"/>
      <c r="G284" s="111"/>
      <c r="H284" s="112"/>
      <c r="I284" s="1"/>
      <c r="J284" s="1"/>
      <c r="K284" s="1"/>
      <c r="L284" s="1"/>
      <c r="M284" s="1"/>
      <c r="N284" s="1"/>
      <c r="O284" s="1"/>
      <c r="P284" s="1"/>
      <c r="Q284" s="242"/>
      <c r="R284" s="242"/>
      <c r="S284" s="242"/>
      <c r="T284" s="1"/>
      <c r="U284" s="59"/>
      <c r="V284" s="5" t="s">
        <v>50</v>
      </c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115" t="s">
        <v>59</v>
      </c>
      <c r="AJ284" s="197">
        <f>AJ282</f>
        <v>1</v>
      </c>
      <c r="AK284" s="203"/>
      <c r="AL284" s="6"/>
      <c r="AM284" s="6"/>
      <c r="AN284" s="6"/>
      <c r="AO284" s="6"/>
      <c r="AP284" s="6"/>
      <c r="AQ284" s="6"/>
      <c r="AR284" s="6"/>
      <c r="AS284" s="115"/>
      <c r="AT284" s="244"/>
      <c r="AU284" s="245"/>
      <c r="AV284" s="216"/>
      <c r="AW284" s="216"/>
      <c r="AX284" s="216"/>
      <c r="AY284" s="217"/>
      <c r="AZ284" s="69">
        <f>ROUND(ROUND(ROUND(Q280*AJ284,0)*$AT$288,0)*AV286,0)</f>
        <v>103</v>
      </c>
      <c r="BA284" s="41"/>
    </row>
    <row r="285" spans="1:53" ht="16.5" customHeight="1" x14ac:dyDescent="0.25">
      <c r="A285" s="8">
        <v>12</v>
      </c>
      <c r="B285" s="10">
        <v>8443</v>
      </c>
      <c r="C285" s="101" t="s">
        <v>1667</v>
      </c>
      <c r="D285" s="110"/>
      <c r="E285" s="111"/>
      <c r="F285" s="106"/>
      <c r="G285" s="106"/>
      <c r="H285" s="107"/>
      <c r="I285" s="1"/>
      <c r="J285" s="1"/>
      <c r="K285" s="1"/>
      <c r="L285" s="1"/>
      <c r="M285" s="1"/>
      <c r="N285" s="1"/>
      <c r="O285" s="1"/>
      <c r="P285" s="1"/>
      <c r="Q285" s="129"/>
      <c r="R285" s="130"/>
      <c r="S285" s="130"/>
      <c r="T285" s="1"/>
      <c r="U285" s="59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79" t="s">
        <v>61</v>
      </c>
      <c r="AM285" s="44"/>
      <c r="AN285" s="44"/>
      <c r="AO285" s="44"/>
      <c r="AP285" s="44"/>
      <c r="AQ285" s="44"/>
      <c r="AR285" s="44"/>
      <c r="AS285" s="44"/>
      <c r="AT285" s="244"/>
      <c r="AU285" s="245"/>
      <c r="AV285" s="236" t="s">
        <v>190</v>
      </c>
      <c r="AW285" s="236"/>
      <c r="AX285" s="236"/>
      <c r="AY285" s="237"/>
      <c r="AZ285" s="69">
        <f>ROUND(ROUND(ROUND(Q280*AR286,0)*$AT$288,0)*AV286,0)</f>
        <v>88</v>
      </c>
      <c r="BA285" s="41"/>
    </row>
    <row r="286" spans="1:53" ht="16.5" customHeight="1" x14ac:dyDescent="0.25">
      <c r="A286" s="8">
        <v>12</v>
      </c>
      <c r="B286" s="10">
        <v>8444</v>
      </c>
      <c r="C286" s="101" t="s">
        <v>1666</v>
      </c>
      <c r="D286" s="110"/>
      <c r="E286" s="111"/>
      <c r="F286" s="111"/>
      <c r="G286" s="111"/>
      <c r="H286" s="112"/>
      <c r="I286" s="1"/>
      <c r="J286" s="1"/>
      <c r="K286" s="1"/>
      <c r="L286" s="1"/>
      <c r="M286" s="1"/>
      <c r="N286" s="1"/>
      <c r="O286" s="1"/>
      <c r="P286" s="1"/>
      <c r="Q286" s="129"/>
      <c r="R286" s="130"/>
      <c r="S286" s="130"/>
      <c r="T286" s="1"/>
      <c r="U286" s="59"/>
      <c r="V286" s="5" t="s">
        <v>50</v>
      </c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115" t="s">
        <v>59</v>
      </c>
      <c r="AJ286" s="197">
        <f>AJ284</f>
        <v>1</v>
      </c>
      <c r="AK286" s="198"/>
      <c r="AL286" s="58" t="s">
        <v>58</v>
      </c>
      <c r="AM286" s="6"/>
      <c r="AN286" s="6"/>
      <c r="AO286" s="6"/>
      <c r="AP286" s="6"/>
      <c r="AQ286" s="78" t="s">
        <v>1</v>
      </c>
      <c r="AR286" s="199">
        <f>AR282</f>
        <v>0.85</v>
      </c>
      <c r="AS286" s="199"/>
      <c r="AT286" s="244"/>
      <c r="AU286" s="245"/>
      <c r="AV286" s="199">
        <f>AV278</f>
        <v>0.8</v>
      </c>
      <c r="AW286" s="199"/>
      <c r="AX286" s="199"/>
      <c r="AY286" s="200"/>
      <c r="AZ286" s="69">
        <f>ROUND(ROUND(ROUND(ROUND(Q280*AJ286,0)*AR286,0)*$AT$288,0)*AV286,0)</f>
        <v>88</v>
      </c>
      <c r="BA286" s="41"/>
    </row>
    <row r="287" spans="1:53" ht="17.2" customHeight="1" x14ac:dyDescent="0.25">
      <c r="A287" s="8">
        <v>12</v>
      </c>
      <c r="B287" s="10">
        <v>8445</v>
      </c>
      <c r="C287" s="101" t="s">
        <v>1665</v>
      </c>
      <c r="D287" s="110"/>
      <c r="E287" s="111"/>
      <c r="F287" s="111"/>
      <c r="G287" s="111"/>
      <c r="H287" s="112"/>
      <c r="I287" s="239" t="s">
        <v>745</v>
      </c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1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13"/>
      <c r="AK287" s="114"/>
      <c r="AL287" s="44"/>
      <c r="AM287" s="44"/>
      <c r="AN287" s="44"/>
      <c r="AO287" s="44"/>
      <c r="AP287" s="44"/>
      <c r="AQ287" s="44"/>
      <c r="AR287" s="44"/>
      <c r="AS287" s="44"/>
      <c r="AT287" s="244" t="s">
        <v>190</v>
      </c>
      <c r="AU287" s="245"/>
      <c r="AV287" s="66"/>
      <c r="AW287" s="66"/>
      <c r="AX287" s="44"/>
      <c r="AY287" s="63"/>
      <c r="AZ287" s="69">
        <f>ROUND(Q288*$AT$288,0)</f>
        <v>120</v>
      </c>
      <c r="BA287" s="41"/>
    </row>
    <row r="288" spans="1:53" ht="16.5" customHeight="1" x14ac:dyDescent="0.25">
      <c r="A288" s="8">
        <v>12</v>
      </c>
      <c r="B288" s="10">
        <v>8446</v>
      </c>
      <c r="C288" s="101" t="s">
        <v>1664</v>
      </c>
      <c r="D288" s="110"/>
      <c r="E288" s="111"/>
      <c r="F288" s="111"/>
      <c r="G288" s="111"/>
      <c r="H288" s="112"/>
      <c r="I288" s="1"/>
      <c r="J288" s="1"/>
      <c r="K288" s="1"/>
      <c r="L288" s="1"/>
      <c r="M288" s="1"/>
      <c r="N288" s="1"/>
      <c r="O288" s="1"/>
      <c r="P288" s="1"/>
      <c r="Q288" s="201">
        <f>'2重度訪問'!U148</f>
        <v>80</v>
      </c>
      <c r="R288" s="201"/>
      <c r="S288" s="201"/>
      <c r="T288" s="1" t="s">
        <v>54</v>
      </c>
      <c r="U288" s="59"/>
      <c r="V288" s="5" t="s">
        <v>50</v>
      </c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115" t="s">
        <v>49</v>
      </c>
      <c r="AJ288" s="197">
        <f>AJ286</f>
        <v>1</v>
      </c>
      <c r="AK288" s="203"/>
      <c r="AL288" s="6"/>
      <c r="AM288" s="6"/>
      <c r="AN288" s="6"/>
      <c r="AO288" s="6"/>
      <c r="AP288" s="6"/>
      <c r="AQ288" s="6"/>
      <c r="AR288" s="6"/>
      <c r="AS288" s="115"/>
      <c r="AT288" s="246">
        <f>AT208</f>
        <v>1.5</v>
      </c>
      <c r="AU288" s="247"/>
      <c r="AV288" s="1"/>
      <c r="AW288" s="1"/>
      <c r="AX288" s="1"/>
      <c r="AY288" s="59"/>
      <c r="AZ288" s="69">
        <f>ROUND(ROUND(Q288*AJ288,0)*$AT$288,0)</f>
        <v>120</v>
      </c>
      <c r="BA288" s="41"/>
    </row>
    <row r="289" spans="1:53" ht="16.5" customHeight="1" x14ac:dyDescent="0.25">
      <c r="A289" s="8">
        <v>12</v>
      </c>
      <c r="B289" s="10">
        <v>8447</v>
      </c>
      <c r="C289" s="101" t="s">
        <v>1663</v>
      </c>
      <c r="D289" s="90"/>
      <c r="E289" s="91"/>
      <c r="F289" s="91"/>
      <c r="G289" s="91"/>
      <c r="H289" s="92"/>
      <c r="I289" s="1"/>
      <c r="J289" s="1"/>
      <c r="K289" s="1"/>
      <c r="L289" s="1"/>
      <c r="M289" s="1"/>
      <c r="N289" s="1"/>
      <c r="O289" s="1"/>
      <c r="P289" s="1"/>
      <c r="Q289" s="129"/>
      <c r="R289" s="130"/>
      <c r="S289" s="130"/>
      <c r="T289" s="1"/>
      <c r="U289" s="59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79" t="s">
        <v>52</v>
      </c>
      <c r="AM289" s="44"/>
      <c r="AN289" s="44"/>
      <c r="AO289" s="44"/>
      <c r="AP289" s="44"/>
      <c r="AQ289" s="44"/>
      <c r="AR289" s="44"/>
      <c r="AS289" s="44"/>
      <c r="AT289" s="60"/>
      <c r="AU289" s="59"/>
      <c r="AV289" s="1"/>
      <c r="AW289" s="1"/>
      <c r="AX289" s="1"/>
      <c r="AY289" s="59"/>
      <c r="AZ289" s="69">
        <f>ROUND(ROUND(Q288*AR290,0)*$AT$288,0)</f>
        <v>102</v>
      </c>
      <c r="BA289" s="41"/>
    </row>
    <row r="290" spans="1:53" ht="16.5" customHeight="1" x14ac:dyDescent="0.25">
      <c r="A290" s="8">
        <v>12</v>
      </c>
      <c r="B290" s="10">
        <v>8448</v>
      </c>
      <c r="C290" s="101" t="s">
        <v>1662</v>
      </c>
      <c r="D290" s="90"/>
      <c r="E290" s="91"/>
      <c r="F290" s="91"/>
      <c r="G290" s="91"/>
      <c r="H290" s="92"/>
      <c r="I290" s="1"/>
      <c r="J290" s="1"/>
      <c r="K290" s="1"/>
      <c r="L290" s="1"/>
      <c r="M290" s="1"/>
      <c r="N290" s="1"/>
      <c r="O290" s="1"/>
      <c r="P290" s="1"/>
      <c r="Q290" s="129"/>
      <c r="R290" s="130"/>
      <c r="S290" s="130"/>
      <c r="T290" s="1"/>
      <c r="U290" s="59"/>
      <c r="V290" s="5" t="s">
        <v>50</v>
      </c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115" t="s">
        <v>49</v>
      </c>
      <c r="AJ290" s="197">
        <f>AJ288</f>
        <v>1</v>
      </c>
      <c r="AK290" s="198"/>
      <c r="AL290" s="58" t="s">
        <v>48</v>
      </c>
      <c r="AM290" s="6"/>
      <c r="AN290" s="6"/>
      <c r="AO290" s="6"/>
      <c r="AP290" s="6"/>
      <c r="AQ290" s="78" t="s">
        <v>1</v>
      </c>
      <c r="AR290" s="199">
        <f>AR286</f>
        <v>0.85</v>
      </c>
      <c r="AS290" s="199"/>
      <c r="AT290" s="127"/>
      <c r="AU290" s="128"/>
      <c r="AV290" s="1"/>
      <c r="AW290" s="1"/>
      <c r="AX290" s="1"/>
      <c r="AY290" s="59"/>
      <c r="AZ290" s="69">
        <f>ROUND(ROUND(ROUND(Q288*AJ290,0)*AR290,0)*$AT$288,0)</f>
        <v>102</v>
      </c>
      <c r="BA290" s="41"/>
    </row>
    <row r="291" spans="1:53" ht="17.2" customHeight="1" x14ac:dyDescent="0.25">
      <c r="A291" s="8">
        <v>12</v>
      </c>
      <c r="B291" s="10">
        <v>8449</v>
      </c>
      <c r="C291" s="101" t="s">
        <v>1661</v>
      </c>
      <c r="D291" s="110"/>
      <c r="E291" s="111"/>
      <c r="F291" s="111"/>
      <c r="G291" s="111"/>
      <c r="H291" s="112"/>
      <c r="I291" s="80"/>
      <c r="J291" s="1"/>
      <c r="K291" s="1"/>
      <c r="L291" s="130"/>
      <c r="M291" s="130"/>
      <c r="N291" s="130"/>
      <c r="O291" s="1"/>
      <c r="P291" s="1"/>
      <c r="Q291" s="1"/>
      <c r="R291" s="1"/>
      <c r="S291" s="1"/>
      <c r="T291" s="1"/>
      <c r="U291" s="59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113"/>
      <c r="AK291" s="114"/>
      <c r="AL291" s="44"/>
      <c r="AM291" s="44"/>
      <c r="AN291" s="44"/>
      <c r="AO291" s="44"/>
      <c r="AP291" s="44"/>
      <c r="AQ291" s="44"/>
      <c r="AR291" s="44"/>
      <c r="AS291" s="44"/>
      <c r="AT291" s="60"/>
      <c r="AU291" s="59"/>
      <c r="AV291" s="213" t="s">
        <v>740</v>
      </c>
      <c r="AW291" s="213"/>
      <c r="AX291" s="213"/>
      <c r="AY291" s="214"/>
      <c r="AZ291" s="69">
        <f>ROUND(ROUND(Q288*$AT$288,0)*AV294,0)</f>
        <v>96</v>
      </c>
      <c r="BA291" s="41"/>
    </row>
    <row r="292" spans="1:53" ht="16.5" customHeight="1" x14ac:dyDescent="0.25">
      <c r="A292" s="8">
        <v>12</v>
      </c>
      <c r="B292" s="10">
        <v>8450</v>
      </c>
      <c r="C292" s="101" t="s">
        <v>1660</v>
      </c>
      <c r="D292" s="110"/>
      <c r="E292" s="111"/>
      <c r="F292" s="111"/>
      <c r="G292" s="111"/>
      <c r="H292" s="112"/>
      <c r="I292" s="1"/>
      <c r="J292" s="1"/>
      <c r="K292" s="1"/>
      <c r="L292" s="1"/>
      <c r="M292" s="1"/>
      <c r="N292" s="1"/>
      <c r="O292" s="1"/>
      <c r="P292" s="1"/>
      <c r="Q292" s="242"/>
      <c r="R292" s="242"/>
      <c r="S292" s="242"/>
      <c r="T292" s="1"/>
      <c r="U292" s="59"/>
      <c r="V292" s="5" t="s">
        <v>50</v>
      </c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115" t="s">
        <v>49</v>
      </c>
      <c r="AJ292" s="197">
        <f>AJ290</f>
        <v>1</v>
      </c>
      <c r="AK292" s="203"/>
      <c r="AL292" s="6"/>
      <c r="AM292" s="6"/>
      <c r="AN292" s="6"/>
      <c r="AO292" s="6"/>
      <c r="AP292" s="6"/>
      <c r="AQ292" s="6"/>
      <c r="AR292" s="6"/>
      <c r="AS292" s="115"/>
      <c r="AT292" s="72"/>
      <c r="AU292" s="109"/>
      <c r="AV292" s="216"/>
      <c r="AW292" s="216"/>
      <c r="AX292" s="216"/>
      <c r="AY292" s="217"/>
      <c r="AZ292" s="69">
        <f>ROUND(ROUND(ROUND(Q288*AJ292,0)*$AT$288,0)*AV294,0)</f>
        <v>96</v>
      </c>
      <c r="BA292" s="41"/>
    </row>
    <row r="293" spans="1:53" ht="16.5" customHeight="1" x14ac:dyDescent="0.25">
      <c r="A293" s="8">
        <v>12</v>
      </c>
      <c r="B293" s="10">
        <v>8451</v>
      </c>
      <c r="C293" s="101" t="s">
        <v>1659</v>
      </c>
      <c r="D293" s="90"/>
      <c r="E293" s="91"/>
      <c r="F293" s="91"/>
      <c r="G293" s="91"/>
      <c r="H293" s="92"/>
      <c r="I293" s="1"/>
      <c r="J293" s="1"/>
      <c r="K293" s="1"/>
      <c r="L293" s="1"/>
      <c r="M293" s="1"/>
      <c r="N293" s="1"/>
      <c r="O293" s="1"/>
      <c r="P293" s="1"/>
      <c r="Q293" s="129"/>
      <c r="R293" s="130"/>
      <c r="S293" s="130"/>
      <c r="T293" s="1"/>
      <c r="U293" s="59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79" t="s">
        <v>52</v>
      </c>
      <c r="AM293" s="44"/>
      <c r="AN293" s="44"/>
      <c r="AO293" s="44"/>
      <c r="AP293" s="44"/>
      <c r="AQ293" s="44"/>
      <c r="AR293" s="44"/>
      <c r="AS293" s="44"/>
      <c r="AT293" s="60"/>
      <c r="AU293" s="59"/>
      <c r="AV293" s="236" t="s">
        <v>737</v>
      </c>
      <c r="AW293" s="236"/>
      <c r="AX293" s="236"/>
      <c r="AY293" s="237"/>
      <c r="AZ293" s="69">
        <f>ROUND(ROUND(ROUND(Q288*AR294,0)*$AT$288,0)*AV294,0)</f>
        <v>82</v>
      </c>
      <c r="BA293" s="41"/>
    </row>
    <row r="294" spans="1:53" ht="16.5" customHeight="1" x14ac:dyDescent="0.25">
      <c r="A294" s="8">
        <v>12</v>
      </c>
      <c r="B294" s="10">
        <v>8452</v>
      </c>
      <c r="C294" s="101" t="s">
        <v>1658</v>
      </c>
      <c r="D294" s="93"/>
      <c r="E294" s="94"/>
      <c r="F294" s="94"/>
      <c r="G294" s="94"/>
      <c r="H294" s="95"/>
      <c r="I294" s="6"/>
      <c r="J294" s="6"/>
      <c r="K294" s="6"/>
      <c r="L294" s="6"/>
      <c r="M294" s="6"/>
      <c r="N294" s="6"/>
      <c r="O294" s="6"/>
      <c r="P294" s="6"/>
      <c r="Q294" s="86"/>
      <c r="R294" s="73"/>
      <c r="S294" s="73"/>
      <c r="T294" s="6"/>
      <c r="U294" s="21"/>
      <c r="V294" s="5" t="s">
        <v>50</v>
      </c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115" t="s">
        <v>49</v>
      </c>
      <c r="AJ294" s="197">
        <f>AJ292</f>
        <v>1</v>
      </c>
      <c r="AK294" s="198"/>
      <c r="AL294" s="58" t="s">
        <v>48</v>
      </c>
      <c r="AM294" s="6"/>
      <c r="AN294" s="6"/>
      <c r="AO294" s="6"/>
      <c r="AP294" s="6"/>
      <c r="AQ294" s="78" t="s">
        <v>1</v>
      </c>
      <c r="AR294" s="199">
        <f>AR290</f>
        <v>0.85</v>
      </c>
      <c r="AS294" s="199"/>
      <c r="AT294" s="131"/>
      <c r="AU294" s="116"/>
      <c r="AV294" s="199">
        <f>AV286</f>
        <v>0.8</v>
      </c>
      <c r="AW294" s="199"/>
      <c r="AX294" s="199"/>
      <c r="AY294" s="200"/>
      <c r="AZ294" s="3">
        <f>ROUND(ROUND(ROUND(ROUND(Q288*AJ294,0)*AR294,0)*$AT$288,0)*AV294,0)</f>
        <v>82</v>
      </c>
      <c r="BA294" s="87"/>
    </row>
    <row r="298" spans="1:53" ht="17.2" customHeight="1" x14ac:dyDescent="0.3">
      <c r="AN298" s="56"/>
      <c r="AO298" s="57"/>
      <c r="AP298" s="56"/>
      <c r="AR298" s="56"/>
    </row>
  </sheetData>
  <mergeCells count="464">
    <mergeCell ref="D7:H10"/>
    <mergeCell ref="I7:U7"/>
    <mergeCell ref="AT7:AU14"/>
    <mergeCell ref="Q8:S8"/>
    <mergeCell ref="AJ8:AK8"/>
    <mergeCell ref="AJ10:AK10"/>
    <mergeCell ref="AR10:AS10"/>
    <mergeCell ref="D11:H12"/>
    <mergeCell ref="AV11:AY12"/>
    <mergeCell ref="Q12:S12"/>
    <mergeCell ref="AJ12:AK12"/>
    <mergeCell ref="F13:H13"/>
    <mergeCell ref="AV13:AY13"/>
    <mergeCell ref="AJ14:AK14"/>
    <mergeCell ref="AR14:AS14"/>
    <mergeCell ref="AV14:AY14"/>
    <mergeCell ref="I15:U15"/>
    <mergeCell ref="AT15:AU15"/>
    <mergeCell ref="Q16:S16"/>
    <mergeCell ref="AJ16:AK16"/>
    <mergeCell ref="AT16:AU16"/>
    <mergeCell ref="AJ18:AK18"/>
    <mergeCell ref="AR18:AS18"/>
    <mergeCell ref="AV19:AY20"/>
    <mergeCell ref="Q20:S20"/>
    <mergeCell ref="AJ20:AK20"/>
    <mergeCell ref="AV21:AY21"/>
    <mergeCell ref="AJ22:AK22"/>
    <mergeCell ref="AR22:AS22"/>
    <mergeCell ref="AV22:AY22"/>
    <mergeCell ref="I23:U23"/>
    <mergeCell ref="Q24:S24"/>
    <mergeCell ref="AJ24:AK24"/>
    <mergeCell ref="AJ26:AK26"/>
    <mergeCell ref="AR26:AS26"/>
    <mergeCell ref="AV27:AY28"/>
    <mergeCell ref="Q28:S28"/>
    <mergeCell ref="AJ28:AK28"/>
    <mergeCell ref="AV29:AY29"/>
    <mergeCell ref="AJ30:AK30"/>
    <mergeCell ref="AR30:AS30"/>
    <mergeCell ref="AV30:AY30"/>
    <mergeCell ref="I31:U31"/>
    <mergeCell ref="Q32:S32"/>
    <mergeCell ref="AJ32:AK32"/>
    <mergeCell ref="AJ34:AK34"/>
    <mergeCell ref="AR34:AS34"/>
    <mergeCell ref="AV35:AY36"/>
    <mergeCell ref="Q36:S36"/>
    <mergeCell ref="AJ36:AK36"/>
    <mergeCell ref="AV37:AY37"/>
    <mergeCell ref="AJ38:AK38"/>
    <mergeCell ref="AR38:AS38"/>
    <mergeCell ref="AV38:AY38"/>
    <mergeCell ref="I39:U39"/>
    <mergeCell ref="Q40:S40"/>
    <mergeCell ref="AJ40:AK40"/>
    <mergeCell ref="AJ42:AK42"/>
    <mergeCell ref="AR42:AS42"/>
    <mergeCell ref="AV43:AY44"/>
    <mergeCell ref="Q44:S44"/>
    <mergeCell ref="AJ44:AK44"/>
    <mergeCell ref="AV45:AY45"/>
    <mergeCell ref="AJ46:AK46"/>
    <mergeCell ref="AR46:AS46"/>
    <mergeCell ref="AV46:AY46"/>
    <mergeCell ref="I47:U47"/>
    <mergeCell ref="Q48:S48"/>
    <mergeCell ref="AJ48:AK48"/>
    <mergeCell ref="AJ50:AK50"/>
    <mergeCell ref="AR50:AS50"/>
    <mergeCell ref="AV51:AY52"/>
    <mergeCell ref="Q52:S52"/>
    <mergeCell ref="AJ52:AK52"/>
    <mergeCell ref="AV53:AY53"/>
    <mergeCell ref="AJ54:AK54"/>
    <mergeCell ref="AR54:AS54"/>
    <mergeCell ref="AV54:AY54"/>
    <mergeCell ref="I55:U55"/>
    <mergeCell ref="Q56:S56"/>
    <mergeCell ref="AJ56:AK56"/>
    <mergeCell ref="AJ58:AK58"/>
    <mergeCell ref="AR58:AS58"/>
    <mergeCell ref="AV59:AY60"/>
    <mergeCell ref="Q60:S60"/>
    <mergeCell ref="AJ60:AK60"/>
    <mergeCell ref="AV61:AY61"/>
    <mergeCell ref="AJ62:AK62"/>
    <mergeCell ref="AR62:AS62"/>
    <mergeCell ref="AV62:AY62"/>
    <mergeCell ref="I63:U63"/>
    <mergeCell ref="Q64:S64"/>
    <mergeCell ref="AJ64:AK64"/>
    <mergeCell ref="AJ66:AK66"/>
    <mergeCell ref="AR66:AS66"/>
    <mergeCell ref="AV67:AY68"/>
    <mergeCell ref="Q68:S68"/>
    <mergeCell ref="AJ68:AK68"/>
    <mergeCell ref="AV69:AY69"/>
    <mergeCell ref="AJ70:AK70"/>
    <mergeCell ref="AR70:AS70"/>
    <mergeCell ref="AV70:AY70"/>
    <mergeCell ref="I71:U71"/>
    <mergeCell ref="Q72:S72"/>
    <mergeCell ref="AJ72:AK72"/>
    <mergeCell ref="AJ74:AK74"/>
    <mergeCell ref="AR74:AS74"/>
    <mergeCell ref="AV75:AY76"/>
    <mergeCell ref="Q76:S76"/>
    <mergeCell ref="AJ76:AK76"/>
    <mergeCell ref="AV77:AY77"/>
    <mergeCell ref="AJ78:AK78"/>
    <mergeCell ref="AR78:AS78"/>
    <mergeCell ref="AV78:AY78"/>
    <mergeCell ref="I79:U79"/>
    <mergeCell ref="Q80:S80"/>
    <mergeCell ref="AJ80:AK80"/>
    <mergeCell ref="AJ82:AK82"/>
    <mergeCell ref="AR82:AS82"/>
    <mergeCell ref="AV83:AY84"/>
    <mergeCell ref="Q84:S84"/>
    <mergeCell ref="AJ84:AK84"/>
    <mergeCell ref="AV85:AY85"/>
    <mergeCell ref="AJ86:AK86"/>
    <mergeCell ref="AR86:AS86"/>
    <mergeCell ref="AV86:AY86"/>
    <mergeCell ref="D87:H90"/>
    <mergeCell ref="I87:U87"/>
    <mergeCell ref="AT87:AU94"/>
    <mergeCell ref="Q88:S88"/>
    <mergeCell ref="AJ88:AK88"/>
    <mergeCell ref="AJ90:AK90"/>
    <mergeCell ref="AR90:AS90"/>
    <mergeCell ref="D91:H92"/>
    <mergeCell ref="AV91:AY92"/>
    <mergeCell ref="Q92:S92"/>
    <mergeCell ref="AJ92:AK92"/>
    <mergeCell ref="F93:H93"/>
    <mergeCell ref="AV93:AY93"/>
    <mergeCell ref="AJ94:AK94"/>
    <mergeCell ref="AR94:AS94"/>
    <mergeCell ref="AV94:AY94"/>
    <mergeCell ref="I95:U95"/>
    <mergeCell ref="AT95:AU95"/>
    <mergeCell ref="Q96:S96"/>
    <mergeCell ref="AJ96:AK96"/>
    <mergeCell ref="AT96:AU96"/>
    <mergeCell ref="AJ98:AK98"/>
    <mergeCell ref="AR98:AS98"/>
    <mergeCell ref="AV99:AY100"/>
    <mergeCell ref="Q100:S100"/>
    <mergeCell ref="AJ100:AK100"/>
    <mergeCell ref="AV101:AY101"/>
    <mergeCell ref="AJ102:AK102"/>
    <mergeCell ref="AR102:AS102"/>
    <mergeCell ref="AV102:AY102"/>
    <mergeCell ref="D103:H106"/>
    <mergeCell ref="I103:U103"/>
    <mergeCell ref="AT103:AU110"/>
    <mergeCell ref="Q104:S104"/>
    <mergeCell ref="AJ104:AK104"/>
    <mergeCell ref="AJ106:AK106"/>
    <mergeCell ref="AR106:AS106"/>
    <mergeCell ref="D107:H108"/>
    <mergeCell ref="AV107:AY108"/>
    <mergeCell ref="Q108:S108"/>
    <mergeCell ref="AJ108:AK108"/>
    <mergeCell ref="F109:H109"/>
    <mergeCell ref="AV109:AY109"/>
    <mergeCell ref="AJ110:AK110"/>
    <mergeCell ref="AR110:AS110"/>
    <mergeCell ref="AV110:AY110"/>
    <mergeCell ref="I111:U111"/>
    <mergeCell ref="AT111:AU111"/>
    <mergeCell ref="Q112:S112"/>
    <mergeCell ref="AJ112:AK112"/>
    <mergeCell ref="AT112:AU112"/>
    <mergeCell ref="AJ114:AK114"/>
    <mergeCell ref="AR114:AS114"/>
    <mergeCell ref="AV115:AY116"/>
    <mergeCell ref="Q116:S116"/>
    <mergeCell ref="AJ116:AK116"/>
    <mergeCell ref="AV117:AY117"/>
    <mergeCell ref="AJ118:AK118"/>
    <mergeCell ref="AR118:AS118"/>
    <mergeCell ref="AV118:AY118"/>
    <mergeCell ref="I119:U119"/>
    <mergeCell ref="Q120:S120"/>
    <mergeCell ref="AJ120:AK120"/>
    <mergeCell ref="AJ122:AK122"/>
    <mergeCell ref="AR122:AS122"/>
    <mergeCell ref="AV123:AY124"/>
    <mergeCell ref="Q124:S124"/>
    <mergeCell ref="AJ124:AK124"/>
    <mergeCell ref="AV125:AY125"/>
    <mergeCell ref="AJ126:AK126"/>
    <mergeCell ref="AR126:AS126"/>
    <mergeCell ref="AV126:AY126"/>
    <mergeCell ref="I127:U127"/>
    <mergeCell ref="Q128:S128"/>
    <mergeCell ref="AJ128:AK128"/>
    <mergeCell ref="AJ130:AK130"/>
    <mergeCell ref="AR130:AS130"/>
    <mergeCell ref="AV131:AY132"/>
    <mergeCell ref="Q132:S132"/>
    <mergeCell ref="AJ132:AK132"/>
    <mergeCell ref="AV133:AY133"/>
    <mergeCell ref="AJ134:AK134"/>
    <mergeCell ref="AR134:AS134"/>
    <mergeCell ref="AV134:AY134"/>
    <mergeCell ref="I135:U135"/>
    <mergeCell ref="Q136:S136"/>
    <mergeCell ref="AJ136:AK136"/>
    <mergeCell ref="AJ138:AK138"/>
    <mergeCell ref="AR138:AS138"/>
    <mergeCell ref="AV139:AY140"/>
    <mergeCell ref="Q140:S140"/>
    <mergeCell ref="AJ140:AK140"/>
    <mergeCell ref="AV141:AY141"/>
    <mergeCell ref="AJ142:AK142"/>
    <mergeCell ref="AR142:AS142"/>
    <mergeCell ref="AV142:AY142"/>
    <mergeCell ref="I143:U143"/>
    <mergeCell ref="Q144:S144"/>
    <mergeCell ref="AJ144:AK144"/>
    <mergeCell ref="AJ146:AK146"/>
    <mergeCell ref="AR146:AS146"/>
    <mergeCell ref="AV147:AY148"/>
    <mergeCell ref="Q148:S148"/>
    <mergeCell ref="AJ148:AK148"/>
    <mergeCell ref="AV149:AY149"/>
    <mergeCell ref="AJ150:AK150"/>
    <mergeCell ref="AR150:AS150"/>
    <mergeCell ref="AV150:AY150"/>
    <mergeCell ref="I151:U151"/>
    <mergeCell ref="Q152:S152"/>
    <mergeCell ref="AJ152:AK152"/>
    <mergeCell ref="AJ154:AK154"/>
    <mergeCell ref="AR154:AS154"/>
    <mergeCell ref="AV155:AY156"/>
    <mergeCell ref="Q156:S156"/>
    <mergeCell ref="AJ156:AK156"/>
    <mergeCell ref="AV157:AY157"/>
    <mergeCell ref="AJ158:AK158"/>
    <mergeCell ref="AR158:AS158"/>
    <mergeCell ref="AV158:AY158"/>
    <mergeCell ref="I159:U159"/>
    <mergeCell ref="Q160:S160"/>
    <mergeCell ref="AJ160:AK160"/>
    <mergeCell ref="AJ162:AK162"/>
    <mergeCell ref="AR162:AS162"/>
    <mergeCell ref="AV163:AY164"/>
    <mergeCell ref="Q164:S164"/>
    <mergeCell ref="AJ164:AK164"/>
    <mergeCell ref="AV165:AY165"/>
    <mergeCell ref="AJ166:AK166"/>
    <mergeCell ref="AR166:AS166"/>
    <mergeCell ref="AV166:AY166"/>
    <mergeCell ref="I167:U167"/>
    <mergeCell ref="Q168:S168"/>
    <mergeCell ref="AJ168:AK168"/>
    <mergeCell ref="AJ170:AK170"/>
    <mergeCell ref="AR170:AS170"/>
    <mergeCell ref="AV171:AY172"/>
    <mergeCell ref="Q172:S172"/>
    <mergeCell ref="AJ172:AK172"/>
    <mergeCell ref="AV173:AY173"/>
    <mergeCell ref="AJ174:AK174"/>
    <mergeCell ref="AR174:AS174"/>
    <mergeCell ref="AV174:AY174"/>
    <mergeCell ref="I175:U175"/>
    <mergeCell ref="Q176:S176"/>
    <mergeCell ref="AJ176:AK176"/>
    <mergeCell ref="AJ178:AK178"/>
    <mergeCell ref="AR178:AS178"/>
    <mergeCell ref="AV179:AY180"/>
    <mergeCell ref="Q180:S180"/>
    <mergeCell ref="AJ180:AK180"/>
    <mergeCell ref="AV181:AY181"/>
    <mergeCell ref="AJ182:AK182"/>
    <mergeCell ref="AR182:AS182"/>
    <mergeCell ref="AV182:AY182"/>
    <mergeCell ref="D183:H186"/>
    <mergeCell ref="I183:U183"/>
    <mergeCell ref="AT183:AU190"/>
    <mergeCell ref="Q184:S184"/>
    <mergeCell ref="AJ184:AK184"/>
    <mergeCell ref="AJ186:AK186"/>
    <mergeCell ref="AR186:AS186"/>
    <mergeCell ref="D187:H188"/>
    <mergeCell ref="AV187:AY188"/>
    <mergeCell ref="Q188:S188"/>
    <mergeCell ref="AJ188:AK188"/>
    <mergeCell ref="F189:H189"/>
    <mergeCell ref="AV189:AY189"/>
    <mergeCell ref="AJ190:AK190"/>
    <mergeCell ref="AR190:AS190"/>
    <mergeCell ref="AV190:AY190"/>
    <mergeCell ref="I191:U191"/>
    <mergeCell ref="AT191:AU191"/>
    <mergeCell ref="Q192:S192"/>
    <mergeCell ref="AJ192:AK192"/>
    <mergeCell ref="AT192:AU192"/>
    <mergeCell ref="AJ194:AK194"/>
    <mergeCell ref="AR194:AS194"/>
    <mergeCell ref="AV195:AY196"/>
    <mergeCell ref="Q196:S196"/>
    <mergeCell ref="AJ196:AK196"/>
    <mergeCell ref="AV197:AY197"/>
    <mergeCell ref="AJ198:AK198"/>
    <mergeCell ref="AR198:AS198"/>
    <mergeCell ref="AV198:AY198"/>
    <mergeCell ref="D199:H202"/>
    <mergeCell ref="I199:U199"/>
    <mergeCell ref="AT199:AU206"/>
    <mergeCell ref="Q200:S200"/>
    <mergeCell ref="AJ200:AK200"/>
    <mergeCell ref="AJ202:AK202"/>
    <mergeCell ref="AR202:AS202"/>
    <mergeCell ref="AV203:AY204"/>
    <mergeCell ref="Q204:S204"/>
    <mergeCell ref="AJ204:AK204"/>
    <mergeCell ref="AV205:AY205"/>
    <mergeCell ref="AJ206:AK206"/>
    <mergeCell ref="AR206:AS206"/>
    <mergeCell ref="AV206:AY206"/>
    <mergeCell ref="I207:U207"/>
    <mergeCell ref="AT207:AU207"/>
    <mergeCell ref="Q208:S208"/>
    <mergeCell ref="AJ208:AK208"/>
    <mergeCell ref="AT208:AU208"/>
    <mergeCell ref="AJ210:AK210"/>
    <mergeCell ref="AR210:AS210"/>
    <mergeCell ref="AV211:AY212"/>
    <mergeCell ref="Q212:S212"/>
    <mergeCell ref="AJ212:AK212"/>
    <mergeCell ref="AV213:AY213"/>
    <mergeCell ref="AJ214:AK214"/>
    <mergeCell ref="AR214:AS214"/>
    <mergeCell ref="AV214:AY214"/>
    <mergeCell ref="I215:U215"/>
    <mergeCell ref="Q216:S216"/>
    <mergeCell ref="AJ216:AK216"/>
    <mergeCell ref="AJ218:AK218"/>
    <mergeCell ref="AR218:AS218"/>
    <mergeCell ref="AV219:AY220"/>
    <mergeCell ref="Q220:S220"/>
    <mergeCell ref="AJ220:AK220"/>
    <mergeCell ref="AV221:AY221"/>
    <mergeCell ref="AJ222:AK222"/>
    <mergeCell ref="AR222:AS222"/>
    <mergeCell ref="AV222:AY222"/>
    <mergeCell ref="I223:U223"/>
    <mergeCell ref="Q224:S224"/>
    <mergeCell ref="AJ224:AK224"/>
    <mergeCell ref="AJ226:AK226"/>
    <mergeCell ref="AR226:AS226"/>
    <mergeCell ref="AV227:AY228"/>
    <mergeCell ref="Q228:S228"/>
    <mergeCell ref="AJ228:AK228"/>
    <mergeCell ref="AV229:AY229"/>
    <mergeCell ref="AJ230:AK230"/>
    <mergeCell ref="AR230:AS230"/>
    <mergeCell ref="AV230:AY230"/>
    <mergeCell ref="I231:U231"/>
    <mergeCell ref="Q232:S232"/>
    <mergeCell ref="AJ232:AK232"/>
    <mergeCell ref="AJ234:AK234"/>
    <mergeCell ref="AR234:AS234"/>
    <mergeCell ref="AV235:AY236"/>
    <mergeCell ref="Q236:S236"/>
    <mergeCell ref="AJ236:AK236"/>
    <mergeCell ref="AV237:AY237"/>
    <mergeCell ref="AJ238:AK238"/>
    <mergeCell ref="AR238:AS238"/>
    <mergeCell ref="AV238:AY238"/>
    <mergeCell ref="I239:U239"/>
    <mergeCell ref="Q240:S240"/>
    <mergeCell ref="AJ240:AK240"/>
    <mergeCell ref="AJ242:AK242"/>
    <mergeCell ref="AR242:AS242"/>
    <mergeCell ref="AV243:AY244"/>
    <mergeCell ref="Q244:S244"/>
    <mergeCell ref="AJ244:AK244"/>
    <mergeCell ref="AV245:AY245"/>
    <mergeCell ref="AJ246:AK246"/>
    <mergeCell ref="AR246:AS246"/>
    <mergeCell ref="AV246:AY246"/>
    <mergeCell ref="I247:U247"/>
    <mergeCell ref="Q248:S248"/>
    <mergeCell ref="AJ248:AK248"/>
    <mergeCell ref="AJ250:AK250"/>
    <mergeCell ref="AR250:AS250"/>
    <mergeCell ref="AV251:AY252"/>
    <mergeCell ref="Q252:S252"/>
    <mergeCell ref="AJ252:AK252"/>
    <mergeCell ref="AV253:AY253"/>
    <mergeCell ref="AJ254:AK254"/>
    <mergeCell ref="AR254:AS254"/>
    <mergeCell ref="AV254:AY254"/>
    <mergeCell ref="I255:U255"/>
    <mergeCell ref="Q256:S256"/>
    <mergeCell ref="AJ256:AK256"/>
    <mergeCell ref="AJ258:AK258"/>
    <mergeCell ref="AR258:AS258"/>
    <mergeCell ref="AV259:AY260"/>
    <mergeCell ref="Q260:S260"/>
    <mergeCell ref="AJ260:AK260"/>
    <mergeCell ref="AV261:AY261"/>
    <mergeCell ref="AJ262:AK262"/>
    <mergeCell ref="AR262:AS262"/>
    <mergeCell ref="AV262:AY262"/>
    <mergeCell ref="I263:U263"/>
    <mergeCell ref="Q264:S264"/>
    <mergeCell ref="AJ264:AK264"/>
    <mergeCell ref="AJ266:AK266"/>
    <mergeCell ref="AR266:AS266"/>
    <mergeCell ref="AV267:AY268"/>
    <mergeCell ref="Q268:S268"/>
    <mergeCell ref="AJ268:AK268"/>
    <mergeCell ref="AV269:AY269"/>
    <mergeCell ref="AJ270:AK270"/>
    <mergeCell ref="AR270:AS270"/>
    <mergeCell ref="AV270:AY270"/>
    <mergeCell ref="I271:U271"/>
    <mergeCell ref="Q272:S272"/>
    <mergeCell ref="AJ272:AK272"/>
    <mergeCell ref="AJ274:AK274"/>
    <mergeCell ref="AR274:AS274"/>
    <mergeCell ref="AV275:AY276"/>
    <mergeCell ref="Q276:S276"/>
    <mergeCell ref="AJ276:AK276"/>
    <mergeCell ref="AV277:AY277"/>
    <mergeCell ref="AJ278:AK278"/>
    <mergeCell ref="AR278:AS278"/>
    <mergeCell ref="AV278:AY278"/>
    <mergeCell ref="D279:H282"/>
    <mergeCell ref="I279:U279"/>
    <mergeCell ref="AT279:AU286"/>
    <mergeCell ref="Q280:S280"/>
    <mergeCell ref="AJ280:AK280"/>
    <mergeCell ref="AJ282:AK282"/>
    <mergeCell ref="AR282:AS282"/>
    <mergeCell ref="AV283:AY284"/>
    <mergeCell ref="Q284:S284"/>
    <mergeCell ref="AJ284:AK284"/>
    <mergeCell ref="AV285:AY285"/>
    <mergeCell ref="AJ286:AK286"/>
    <mergeCell ref="AR286:AS286"/>
    <mergeCell ref="AV286:AY286"/>
    <mergeCell ref="AV293:AY293"/>
    <mergeCell ref="AJ294:AK294"/>
    <mergeCell ref="AR294:AS294"/>
    <mergeCell ref="AV294:AY294"/>
    <mergeCell ref="I287:U287"/>
    <mergeCell ref="AT287:AU287"/>
    <mergeCell ref="Q288:S288"/>
    <mergeCell ref="AJ288:AK288"/>
    <mergeCell ref="AT288:AU288"/>
    <mergeCell ref="AJ290:AK290"/>
    <mergeCell ref="AR290:AS290"/>
    <mergeCell ref="AV291:AY292"/>
    <mergeCell ref="Q292:S292"/>
    <mergeCell ref="AJ292:AK292"/>
  </mergeCells>
  <phoneticPr fontId="1"/>
  <printOptions horizontalCentered="1"/>
  <pageMargins left="0.39370078740157483" right="0.19685039370078741" top="0.78740157480314965" bottom="0.59055118110236227" header="0.51181102362204722" footer="0.31496062992125984"/>
  <pageSetup paperSize="9" scale="55" orientation="portrait" r:id="rId1"/>
  <headerFooter>
    <oddHeader>&amp;R&amp;9重度訪問介護</oddHeader>
    <oddFooter>&amp;C&amp;14&amp;P</oddFooter>
  </headerFooter>
  <rowBreaks count="5" manualBreakCount="5">
    <brk id="86" max="50" man="1"/>
    <brk id="102" max="50" man="1"/>
    <brk id="182" max="50" man="1"/>
    <brk id="198" max="50" man="1"/>
    <brk id="278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158"/>
    <col min="2" max="2" width="52.3671875" style="158" customWidth="1"/>
    <col min="3" max="3" width="8.47265625" style="158" customWidth="1"/>
    <col min="4" max="16384" width="9" style="158"/>
  </cols>
  <sheetData>
    <row r="1" spans="1:3" x14ac:dyDescent="0.3">
      <c r="B1" s="159" t="s">
        <v>2219</v>
      </c>
    </row>
    <row r="3" spans="1:3" x14ac:dyDescent="0.3">
      <c r="A3" s="160" t="s">
        <v>1952</v>
      </c>
      <c r="B3" s="161" t="s">
        <v>2220</v>
      </c>
      <c r="C3" s="162" t="s">
        <v>1953</v>
      </c>
    </row>
    <row r="4" spans="1:3" x14ac:dyDescent="0.3">
      <c r="A4" s="160">
        <v>1</v>
      </c>
      <c r="B4" s="160" t="s">
        <v>2221</v>
      </c>
      <c r="C4" s="166">
        <v>184</v>
      </c>
    </row>
    <row r="5" spans="1:3" x14ac:dyDescent="0.3">
      <c r="A5" s="160">
        <v>2</v>
      </c>
      <c r="B5" s="160" t="s">
        <v>2222</v>
      </c>
      <c r="C5" s="166">
        <v>292</v>
      </c>
    </row>
    <row r="6" spans="1:3" x14ac:dyDescent="0.3">
      <c r="A6" s="160">
        <v>3</v>
      </c>
      <c r="B6" s="160" t="s">
        <v>2223</v>
      </c>
      <c r="C6" s="166">
        <v>421</v>
      </c>
    </row>
    <row r="7" spans="1:3" x14ac:dyDescent="0.3">
      <c r="A7" s="160">
        <v>4</v>
      </c>
      <c r="B7" s="160" t="s">
        <v>2224</v>
      </c>
      <c r="C7" s="166">
        <v>485</v>
      </c>
    </row>
    <row r="8" spans="1:3" x14ac:dyDescent="0.3">
      <c r="A8" s="160">
        <v>5</v>
      </c>
      <c r="B8" s="160" t="s">
        <v>2225</v>
      </c>
      <c r="C8" s="166">
        <v>548</v>
      </c>
    </row>
    <row r="9" spans="1:3" x14ac:dyDescent="0.3">
      <c r="A9" s="160">
        <v>6</v>
      </c>
      <c r="B9" s="160" t="s">
        <v>2226</v>
      </c>
      <c r="C9" s="166">
        <v>611</v>
      </c>
    </row>
    <row r="10" spans="1:3" x14ac:dyDescent="0.3">
      <c r="A10" s="160">
        <v>7</v>
      </c>
      <c r="B10" s="160" t="s">
        <v>2227</v>
      </c>
      <c r="C10" s="166">
        <v>674</v>
      </c>
    </row>
    <row r="11" spans="1:3" x14ac:dyDescent="0.3">
      <c r="A11" s="160">
        <v>8</v>
      </c>
      <c r="B11" s="160" t="s">
        <v>2228</v>
      </c>
      <c r="C11" s="166">
        <v>737</v>
      </c>
    </row>
    <row r="12" spans="1:3" x14ac:dyDescent="0.3">
      <c r="A12" s="160">
        <v>9</v>
      </c>
      <c r="B12" s="160" t="s">
        <v>2229</v>
      </c>
      <c r="C12" s="166">
        <v>800</v>
      </c>
    </row>
    <row r="13" spans="1:3" x14ac:dyDescent="0.3">
      <c r="A13" s="160">
        <v>10</v>
      </c>
      <c r="B13" s="160" t="s">
        <v>2230</v>
      </c>
      <c r="C13" s="166">
        <v>863</v>
      </c>
    </row>
    <row r="14" spans="1:3" x14ac:dyDescent="0.3">
      <c r="A14" s="160">
        <v>11</v>
      </c>
      <c r="B14" s="160" t="s">
        <v>2231</v>
      </c>
      <c r="C14" s="166">
        <v>926</v>
      </c>
    </row>
    <row r="15" spans="1:3" x14ac:dyDescent="0.3">
      <c r="A15" s="160">
        <v>12</v>
      </c>
      <c r="B15" s="160" t="s">
        <v>2232</v>
      </c>
      <c r="C15" s="166">
        <v>989</v>
      </c>
    </row>
    <row r="16" spans="1:3" x14ac:dyDescent="0.3">
      <c r="A16" s="160">
        <v>13</v>
      </c>
      <c r="B16" s="160" t="s">
        <v>2233</v>
      </c>
      <c r="C16" s="166">
        <v>1052</v>
      </c>
    </row>
    <row r="17" spans="1:3" x14ac:dyDescent="0.3">
      <c r="A17" s="160">
        <v>14</v>
      </c>
      <c r="B17" s="160" t="s">
        <v>2234</v>
      </c>
      <c r="C17" s="166">
        <v>1115</v>
      </c>
    </row>
    <row r="18" spans="1:3" x14ac:dyDescent="0.3">
      <c r="A18" s="160">
        <v>15</v>
      </c>
      <c r="B18" s="160" t="s">
        <v>2235</v>
      </c>
      <c r="C18" s="166">
        <v>1178</v>
      </c>
    </row>
    <row r="19" spans="1:3" x14ac:dyDescent="0.3">
      <c r="A19" s="160">
        <v>16</v>
      </c>
      <c r="B19" s="160" t="s">
        <v>2236</v>
      </c>
      <c r="C19" s="166">
        <v>1241</v>
      </c>
    </row>
    <row r="20" spans="1:3" x14ac:dyDescent="0.3">
      <c r="A20" s="160">
        <v>17</v>
      </c>
      <c r="B20" s="160" t="s">
        <v>2237</v>
      </c>
      <c r="C20" s="166">
        <v>1304</v>
      </c>
    </row>
    <row r="21" spans="1:3" x14ac:dyDescent="0.3">
      <c r="A21" s="160">
        <v>18</v>
      </c>
      <c r="B21" s="160" t="s">
        <v>2238</v>
      </c>
      <c r="C21" s="166">
        <v>1367</v>
      </c>
    </row>
    <row r="22" spans="1:3" x14ac:dyDescent="0.3">
      <c r="A22" s="160">
        <v>19</v>
      </c>
      <c r="B22" s="160" t="s">
        <v>2239</v>
      </c>
      <c r="C22" s="166">
        <v>1430</v>
      </c>
    </row>
    <row r="23" spans="1:3" x14ac:dyDescent="0.3">
      <c r="A23" s="160">
        <v>20</v>
      </c>
      <c r="B23" s="160" t="s">
        <v>2240</v>
      </c>
      <c r="C23" s="166">
        <v>1493</v>
      </c>
    </row>
    <row r="24" spans="1:3" x14ac:dyDescent="0.3">
      <c r="A24" s="160">
        <v>21</v>
      </c>
      <c r="B24" s="160" t="s">
        <v>2241</v>
      </c>
      <c r="C24" s="166">
        <v>1556</v>
      </c>
    </row>
    <row r="25" spans="1:3" x14ac:dyDescent="0.3">
      <c r="A25" s="160">
        <v>22</v>
      </c>
      <c r="B25" s="161" t="s">
        <v>2242</v>
      </c>
      <c r="C25" s="166">
        <v>63</v>
      </c>
    </row>
    <row r="26" spans="1:3" x14ac:dyDescent="0.3">
      <c r="A26" s="160">
        <v>23</v>
      </c>
      <c r="B26" s="160" t="s">
        <v>2243</v>
      </c>
      <c r="C26" s="166">
        <v>126</v>
      </c>
    </row>
    <row r="27" spans="1:3" x14ac:dyDescent="0.3">
      <c r="A27" s="160">
        <v>24</v>
      </c>
      <c r="B27" s="160" t="s">
        <v>2244</v>
      </c>
      <c r="C27" s="166">
        <v>189</v>
      </c>
    </row>
    <row r="28" spans="1:3" x14ac:dyDescent="0.3">
      <c r="A28" s="160">
        <v>25</v>
      </c>
      <c r="B28" s="160" t="s">
        <v>2245</v>
      </c>
      <c r="C28" s="166">
        <v>252</v>
      </c>
    </row>
    <row r="29" spans="1:3" x14ac:dyDescent="0.3">
      <c r="A29" s="160">
        <v>26</v>
      </c>
      <c r="B29" s="160" t="s">
        <v>2246</v>
      </c>
      <c r="C29" s="166">
        <v>315</v>
      </c>
    </row>
    <row r="30" spans="1:3" x14ac:dyDescent="0.3">
      <c r="A30" s="160">
        <v>27</v>
      </c>
      <c r="B30" s="160" t="s">
        <v>2247</v>
      </c>
      <c r="C30" s="166">
        <v>378</v>
      </c>
    </row>
    <row r="31" spans="1:3" x14ac:dyDescent="0.3">
      <c r="A31" s="160">
        <v>28</v>
      </c>
      <c r="B31" s="160" t="s">
        <v>2248</v>
      </c>
      <c r="C31" s="166">
        <v>441</v>
      </c>
    </row>
    <row r="32" spans="1:3" x14ac:dyDescent="0.3">
      <c r="A32" s="160">
        <v>29</v>
      </c>
      <c r="B32" s="160" t="s">
        <v>2249</v>
      </c>
      <c r="C32" s="166">
        <v>504</v>
      </c>
    </row>
    <row r="33" spans="1:3" x14ac:dyDescent="0.3">
      <c r="A33" s="160">
        <v>30</v>
      </c>
      <c r="B33" s="160" t="s">
        <v>2250</v>
      </c>
      <c r="C33" s="166">
        <v>567</v>
      </c>
    </row>
    <row r="34" spans="1:3" x14ac:dyDescent="0.3">
      <c r="A34" s="160">
        <v>31</v>
      </c>
      <c r="B34" s="160" t="s">
        <v>2251</v>
      </c>
      <c r="C34" s="166">
        <v>630</v>
      </c>
    </row>
    <row r="35" spans="1:3" x14ac:dyDescent="0.3">
      <c r="A35" s="160">
        <v>32</v>
      </c>
      <c r="B35" s="160" t="s">
        <v>2252</v>
      </c>
      <c r="C35" s="166">
        <v>693</v>
      </c>
    </row>
    <row r="36" spans="1:3" x14ac:dyDescent="0.3">
      <c r="A36" s="160">
        <v>33</v>
      </c>
      <c r="B36" s="160" t="s">
        <v>2253</v>
      </c>
      <c r="C36" s="166">
        <v>756</v>
      </c>
    </row>
    <row r="37" spans="1:3" x14ac:dyDescent="0.3">
      <c r="A37" s="160">
        <v>34</v>
      </c>
      <c r="B37" s="160" t="s">
        <v>2254</v>
      </c>
      <c r="C37" s="166">
        <v>819</v>
      </c>
    </row>
    <row r="38" spans="1:3" x14ac:dyDescent="0.3">
      <c r="A38" s="160">
        <v>35</v>
      </c>
      <c r="B38" s="160" t="s">
        <v>2255</v>
      </c>
      <c r="C38" s="166">
        <v>882</v>
      </c>
    </row>
    <row r="39" spans="1:3" x14ac:dyDescent="0.3">
      <c r="A39" s="160">
        <v>36</v>
      </c>
      <c r="B39" s="160" t="s">
        <v>2256</v>
      </c>
      <c r="C39" s="166">
        <v>945</v>
      </c>
    </row>
    <row r="40" spans="1:3" x14ac:dyDescent="0.3">
      <c r="A40" s="160">
        <v>37</v>
      </c>
      <c r="B40" s="160" t="s">
        <v>2257</v>
      </c>
      <c r="C40" s="166">
        <v>1008</v>
      </c>
    </row>
    <row r="41" spans="1:3" x14ac:dyDescent="0.3">
      <c r="A41" s="160">
        <v>38</v>
      </c>
      <c r="B41" s="160" t="s">
        <v>2258</v>
      </c>
      <c r="C41" s="166">
        <v>1071</v>
      </c>
    </row>
    <row r="42" spans="1:3" x14ac:dyDescent="0.3">
      <c r="A42" s="160">
        <v>39</v>
      </c>
      <c r="B42" s="160" t="s">
        <v>2259</v>
      </c>
      <c r="C42" s="166">
        <v>1134</v>
      </c>
    </row>
    <row r="43" spans="1:3" x14ac:dyDescent="0.3">
      <c r="A43" s="160">
        <v>40</v>
      </c>
      <c r="B43" s="160" t="s">
        <v>2260</v>
      </c>
      <c r="C43" s="166">
        <v>1197</v>
      </c>
    </row>
    <row r="44" spans="1:3" x14ac:dyDescent="0.3">
      <c r="A44" s="160">
        <v>41</v>
      </c>
      <c r="B44" s="160" t="s">
        <v>2261</v>
      </c>
      <c r="C44" s="166">
        <v>1260</v>
      </c>
    </row>
    <row r="45" spans="1:3" x14ac:dyDescent="0.3">
      <c r="A45" s="160">
        <v>42</v>
      </c>
      <c r="B45" s="160" t="s">
        <v>2262</v>
      </c>
      <c r="C45" s="166">
        <v>1323</v>
      </c>
    </row>
    <row r="46" spans="1:3" x14ac:dyDescent="0.3">
      <c r="A46" s="160">
        <v>43</v>
      </c>
      <c r="B46" s="160" t="s">
        <v>2263</v>
      </c>
      <c r="C46" s="166">
        <v>108</v>
      </c>
    </row>
    <row r="47" spans="1:3" x14ac:dyDescent="0.3">
      <c r="A47" s="160">
        <v>44</v>
      </c>
      <c r="B47" s="160" t="s">
        <v>2264</v>
      </c>
      <c r="C47" s="166">
        <v>237</v>
      </c>
    </row>
    <row r="48" spans="1:3" x14ac:dyDescent="0.3">
      <c r="A48" s="160">
        <v>45</v>
      </c>
      <c r="B48" s="160" t="s">
        <v>2265</v>
      </c>
      <c r="C48" s="166">
        <v>301</v>
      </c>
    </row>
    <row r="49" spans="1:3" x14ac:dyDescent="0.3">
      <c r="A49" s="160">
        <v>46</v>
      </c>
      <c r="B49" s="160" t="s">
        <v>2266</v>
      </c>
      <c r="C49" s="166">
        <v>364</v>
      </c>
    </row>
    <row r="50" spans="1:3" x14ac:dyDescent="0.3">
      <c r="A50" s="160">
        <v>47</v>
      </c>
      <c r="B50" s="160" t="s">
        <v>2267</v>
      </c>
      <c r="C50" s="166">
        <v>427</v>
      </c>
    </row>
    <row r="51" spans="1:3" x14ac:dyDescent="0.3">
      <c r="A51" s="160">
        <v>48</v>
      </c>
      <c r="B51" s="160" t="s">
        <v>2268</v>
      </c>
      <c r="C51" s="166">
        <v>129</v>
      </c>
    </row>
    <row r="52" spans="1:3" x14ac:dyDescent="0.3">
      <c r="A52" s="160">
        <v>49</v>
      </c>
      <c r="B52" s="160" t="s">
        <v>2269</v>
      </c>
      <c r="C52" s="166">
        <v>193</v>
      </c>
    </row>
    <row r="53" spans="1:3" x14ac:dyDescent="0.3">
      <c r="A53" s="160">
        <v>50</v>
      </c>
      <c r="B53" s="160" t="s">
        <v>2270</v>
      </c>
      <c r="C53" s="166">
        <v>256</v>
      </c>
    </row>
    <row r="54" spans="1:3" x14ac:dyDescent="0.3">
      <c r="A54" s="160">
        <v>51</v>
      </c>
      <c r="B54" s="160" t="s">
        <v>2271</v>
      </c>
      <c r="C54" s="166">
        <v>319</v>
      </c>
    </row>
    <row r="55" spans="1:3" x14ac:dyDescent="0.3">
      <c r="A55" s="160">
        <v>52</v>
      </c>
      <c r="B55" s="160" t="s">
        <v>2272</v>
      </c>
      <c r="C55" s="166">
        <v>64</v>
      </c>
    </row>
    <row r="56" spans="1:3" x14ac:dyDescent="0.3">
      <c r="A56" s="160">
        <v>53</v>
      </c>
      <c r="B56" s="160" t="s">
        <v>2273</v>
      </c>
      <c r="C56" s="166">
        <v>127</v>
      </c>
    </row>
    <row r="57" spans="1:3" x14ac:dyDescent="0.3">
      <c r="A57" s="160">
        <v>54</v>
      </c>
      <c r="B57" s="160" t="s">
        <v>2274</v>
      </c>
      <c r="C57" s="166">
        <v>190</v>
      </c>
    </row>
    <row r="58" spans="1:3" x14ac:dyDescent="0.3">
      <c r="A58" s="160">
        <v>55</v>
      </c>
      <c r="B58" s="160" t="s">
        <v>2275</v>
      </c>
      <c r="C58" s="166">
        <v>63</v>
      </c>
    </row>
    <row r="59" spans="1:3" x14ac:dyDescent="0.3">
      <c r="A59" s="160">
        <v>56</v>
      </c>
      <c r="B59" s="160" t="s">
        <v>2276</v>
      </c>
      <c r="C59" s="166">
        <v>126</v>
      </c>
    </row>
    <row r="60" spans="1:3" x14ac:dyDescent="0.3">
      <c r="A60" s="160">
        <v>57</v>
      </c>
      <c r="B60" s="160" t="s">
        <v>2277</v>
      </c>
      <c r="C60" s="166">
        <v>63</v>
      </c>
    </row>
    <row r="61" spans="1:3" x14ac:dyDescent="0.3">
      <c r="A61" s="160">
        <v>58</v>
      </c>
      <c r="B61" s="160" t="s">
        <v>2278</v>
      </c>
      <c r="C61" s="166">
        <v>129</v>
      </c>
    </row>
    <row r="62" spans="1:3" x14ac:dyDescent="0.3">
      <c r="A62" s="160">
        <v>59</v>
      </c>
      <c r="B62" s="160" t="s">
        <v>2279</v>
      </c>
      <c r="C62" s="166">
        <v>193</v>
      </c>
    </row>
    <row r="63" spans="1:3" x14ac:dyDescent="0.3">
      <c r="A63" s="160">
        <v>60</v>
      </c>
      <c r="B63" s="160" t="s">
        <v>2280</v>
      </c>
      <c r="C63" s="166">
        <v>256</v>
      </c>
    </row>
    <row r="64" spans="1:3" x14ac:dyDescent="0.3">
      <c r="A64" s="160">
        <v>61</v>
      </c>
      <c r="B64" s="160" t="s">
        <v>2281</v>
      </c>
      <c r="C64" s="166">
        <v>319</v>
      </c>
    </row>
    <row r="65" spans="1:3" x14ac:dyDescent="0.3">
      <c r="A65" s="160">
        <v>62</v>
      </c>
      <c r="B65" s="160" t="s">
        <v>2282</v>
      </c>
      <c r="C65" s="166">
        <v>64</v>
      </c>
    </row>
    <row r="66" spans="1:3" x14ac:dyDescent="0.3">
      <c r="A66" s="160">
        <v>63</v>
      </c>
      <c r="B66" s="160" t="s">
        <v>2283</v>
      </c>
      <c r="C66" s="166">
        <v>127</v>
      </c>
    </row>
    <row r="67" spans="1:3" x14ac:dyDescent="0.3">
      <c r="A67" s="160">
        <v>64</v>
      </c>
      <c r="B67" s="160" t="s">
        <v>2284</v>
      </c>
      <c r="C67" s="166">
        <v>190</v>
      </c>
    </row>
    <row r="68" spans="1:3" x14ac:dyDescent="0.3">
      <c r="A68" s="160">
        <v>65</v>
      </c>
      <c r="B68" s="160" t="s">
        <v>2285</v>
      </c>
      <c r="C68" s="166">
        <v>63</v>
      </c>
    </row>
    <row r="69" spans="1:3" x14ac:dyDescent="0.3">
      <c r="A69" s="160">
        <v>66</v>
      </c>
      <c r="B69" s="160" t="s">
        <v>2286</v>
      </c>
      <c r="C69" s="166">
        <v>126</v>
      </c>
    </row>
    <row r="70" spans="1:3" x14ac:dyDescent="0.3">
      <c r="A70" s="160">
        <v>67</v>
      </c>
      <c r="B70" s="160" t="s">
        <v>2287</v>
      </c>
      <c r="C70" s="166">
        <v>63</v>
      </c>
    </row>
    <row r="71" spans="1:3" x14ac:dyDescent="0.3">
      <c r="A71" s="160">
        <v>68</v>
      </c>
      <c r="B71" s="160" t="s">
        <v>2288</v>
      </c>
      <c r="C71" s="166">
        <v>64</v>
      </c>
    </row>
    <row r="72" spans="1:3" x14ac:dyDescent="0.3">
      <c r="A72" s="160">
        <v>69</v>
      </c>
      <c r="B72" s="160" t="s">
        <v>2289</v>
      </c>
      <c r="C72" s="166">
        <v>127</v>
      </c>
    </row>
    <row r="73" spans="1:3" x14ac:dyDescent="0.3">
      <c r="A73" s="160">
        <v>70</v>
      </c>
      <c r="B73" s="160" t="s">
        <v>2290</v>
      </c>
      <c r="C73" s="166">
        <v>190</v>
      </c>
    </row>
    <row r="74" spans="1:3" x14ac:dyDescent="0.3">
      <c r="A74" s="160">
        <v>71</v>
      </c>
      <c r="B74" s="160" t="s">
        <v>2291</v>
      </c>
      <c r="C74" s="166">
        <v>63</v>
      </c>
    </row>
    <row r="75" spans="1:3" x14ac:dyDescent="0.3">
      <c r="A75" s="160">
        <v>72</v>
      </c>
      <c r="B75" s="160" t="s">
        <v>2292</v>
      </c>
      <c r="C75" s="166">
        <v>126</v>
      </c>
    </row>
    <row r="76" spans="1:3" x14ac:dyDescent="0.3">
      <c r="A76" s="160">
        <v>73</v>
      </c>
      <c r="B76" s="160" t="s">
        <v>2293</v>
      </c>
      <c r="C76" s="166">
        <v>63</v>
      </c>
    </row>
    <row r="77" spans="1:3" x14ac:dyDescent="0.3">
      <c r="A77" s="160">
        <v>74</v>
      </c>
      <c r="B77" s="160" t="s">
        <v>2294</v>
      </c>
      <c r="C77" s="166">
        <v>63</v>
      </c>
    </row>
    <row r="78" spans="1:3" x14ac:dyDescent="0.3">
      <c r="A78" s="160">
        <v>75</v>
      </c>
      <c r="B78" s="160" t="s">
        <v>2295</v>
      </c>
      <c r="C78" s="166">
        <v>126</v>
      </c>
    </row>
    <row r="79" spans="1:3" x14ac:dyDescent="0.3">
      <c r="A79" s="160">
        <v>76</v>
      </c>
      <c r="B79" s="160" t="s">
        <v>2296</v>
      </c>
      <c r="C79" s="166">
        <v>63</v>
      </c>
    </row>
    <row r="80" spans="1:3" x14ac:dyDescent="0.3">
      <c r="A80" s="160">
        <v>77</v>
      </c>
      <c r="B80" s="160" t="s">
        <v>2297</v>
      </c>
      <c r="C80" s="166">
        <v>63</v>
      </c>
    </row>
    <row r="81" spans="1:3" x14ac:dyDescent="0.3">
      <c r="A81" s="160">
        <v>78</v>
      </c>
      <c r="B81" s="160" t="s">
        <v>2298</v>
      </c>
      <c r="C81" s="167">
        <v>0.9</v>
      </c>
    </row>
    <row r="82" spans="1:3" x14ac:dyDescent="0.3">
      <c r="A82" s="160">
        <v>79</v>
      </c>
      <c r="B82" s="160" t="s">
        <v>2299</v>
      </c>
      <c r="C82" s="167">
        <v>0.9</v>
      </c>
    </row>
    <row r="83" spans="1:3" x14ac:dyDescent="0.3">
      <c r="A83" s="160">
        <v>80</v>
      </c>
      <c r="B83" s="160" t="s">
        <v>2300</v>
      </c>
      <c r="C83" s="167">
        <v>1</v>
      </c>
    </row>
    <row r="84" spans="1:3" x14ac:dyDescent="0.3">
      <c r="A84" s="160">
        <v>81</v>
      </c>
      <c r="B84" s="160" t="s">
        <v>2301</v>
      </c>
      <c r="C84" s="167">
        <v>0.5</v>
      </c>
    </row>
    <row r="85" spans="1:3" x14ac:dyDescent="0.3">
      <c r="A85" s="160">
        <v>82</v>
      </c>
      <c r="B85" s="160" t="s">
        <v>2302</v>
      </c>
      <c r="C85" s="167">
        <v>0.25</v>
      </c>
    </row>
    <row r="86" spans="1:3" x14ac:dyDescent="0.3">
      <c r="A86" s="160">
        <v>83</v>
      </c>
      <c r="B86" s="160" t="s">
        <v>2303</v>
      </c>
      <c r="C86" s="167">
        <v>0.25</v>
      </c>
    </row>
    <row r="87" spans="1:3" x14ac:dyDescent="0.3">
      <c r="A87" s="160">
        <v>84</v>
      </c>
      <c r="B87" s="160" t="s">
        <v>2304</v>
      </c>
      <c r="C87" s="167">
        <v>0.5</v>
      </c>
    </row>
    <row r="88" spans="1:3" x14ac:dyDescent="0.3">
      <c r="A88" s="160">
        <v>85</v>
      </c>
      <c r="B88" s="160" t="s">
        <v>2305</v>
      </c>
      <c r="C88" s="167">
        <v>0.25</v>
      </c>
    </row>
    <row r="89" spans="1:3" x14ac:dyDescent="0.3">
      <c r="A89" s="160">
        <v>86</v>
      </c>
      <c r="B89" s="160" t="s">
        <v>2306</v>
      </c>
      <c r="C89" s="167">
        <v>0.25</v>
      </c>
    </row>
    <row r="90" spans="1:3" x14ac:dyDescent="0.3">
      <c r="A90" s="160">
        <v>87</v>
      </c>
      <c r="B90" s="160" t="s">
        <v>2307</v>
      </c>
      <c r="C90" s="167">
        <v>0.5</v>
      </c>
    </row>
    <row r="91" spans="1:3" x14ac:dyDescent="0.3">
      <c r="A91" s="160">
        <v>88</v>
      </c>
      <c r="B91" s="160" t="s">
        <v>2308</v>
      </c>
      <c r="C91" s="167">
        <v>0.25</v>
      </c>
    </row>
    <row r="92" spans="1:3" x14ac:dyDescent="0.3">
      <c r="A92" s="160">
        <v>89</v>
      </c>
      <c r="B92" s="160" t="s">
        <v>2309</v>
      </c>
      <c r="C92" s="167">
        <v>0.25</v>
      </c>
    </row>
    <row r="93" spans="1:3" x14ac:dyDescent="0.3">
      <c r="A93" s="160">
        <v>90</v>
      </c>
      <c r="B93" s="160" t="s">
        <v>2310</v>
      </c>
      <c r="C93" s="167">
        <v>0.2</v>
      </c>
    </row>
    <row r="94" spans="1:3" x14ac:dyDescent="0.3">
      <c r="A94" s="160">
        <v>91</v>
      </c>
      <c r="B94" s="160" t="s">
        <v>2311</v>
      </c>
      <c r="C94" s="167">
        <v>0.4</v>
      </c>
    </row>
  </sheetData>
  <autoFilter ref="A3:B94" xr:uid="{00000000-0009-0000-0000-000003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02">
    <tabColor rgb="FFFF0000"/>
    <pageSetUpPr autoPageBreaks="0"/>
  </sheetPr>
  <dimension ref="A1:BA193"/>
  <sheetViews>
    <sheetView tabSelected="1" topLeftCell="A19" zoomScaleNormal="100" zoomScaleSheetLayoutView="100" workbookViewId="0"/>
  </sheetViews>
  <sheetFormatPr defaultColWidth="9" defaultRowHeight="17.2" customHeight="1" x14ac:dyDescent="0.3"/>
  <cols>
    <col min="1" max="1" width="4.62890625" style="56" customWidth="1"/>
    <col min="2" max="2" width="7.62890625" style="56" customWidth="1"/>
    <col min="3" max="3" width="30.62890625" style="56" customWidth="1"/>
    <col min="4" max="46" width="2.3671875" style="26" customWidth="1"/>
    <col min="47" max="47" width="2.3671875" style="56" customWidth="1"/>
    <col min="48" max="48" width="2.3671875" style="57" customWidth="1"/>
    <col min="49" max="49" width="2.3671875" style="56" customWidth="1"/>
    <col min="50" max="50" width="6.62890625" style="56" bestFit="1" customWidth="1"/>
    <col min="51" max="51" width="8.62890625" style="56" bestFit="1" customWidth="1"/>
    <col min="52" max="16384" width="9" style="56"/>
  </cols>
  <sheetData>
    <row r="1" spans="1:52" ht="17.2" customHeight="1" x14ac:dyDescent="0.3">
      <c r="A1" s="55"/>
    </row>
    <row r="2" spans="1:52" ht="17.2" customHeight="1" x14ac:dyDescent="0.3">
      <c r="A2" s="55" t="s">
        <v>254</v>
      </c>
    </row>
    <row r="3" spans="1:52" ht="17.2" customHeight="1" x14ac:dyDescent="0.3">
      <c r="A3" s="55"/>
    </row>
    <row r="4" spans="1:52" ht="17.2" customHeight="1" x14ac:dyDescent="0.3">
      <c r="B4" s="77" t="s">
        <v>253</v>
      </c>
    </row>
    <row r="5" spans="1:52" s="46" customFormat="1" ht="17.2" customHeight="1" x14ac:dyDescent="0.3">
      <c r="A5" s="25" t="s">
        <v>252</v>
      </c>
      <c r="B5" s="54"/>
      <c r="C5" s="133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132" t="s">
        <v>251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24" t="s">
        <v>20</v>
      </c>
      <c r="AY5" s="52" t="s">
        <v>19</v>
      </c>
      <c r="AZ5" s="47"/>
    </row>
    <row r="6" spans="1:52" s="46" customFormat="1" ht="17.2" customHeight="1" x14ac:dyDescent="0.3">
      <c r="A6" s="23" t="s">
        <v>18</v>
      </c>
      <c r="B6" s="22" t="s">
        <v>17</v>
      </c>
      <c r="C6" s="5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20" t="s">
        <v>5</v>
      </c>
      <c r="AY6" s="48" t="s">
        <v>0</v>
      </c>
      <c r="AZ6" s="47"/>
    </row>
    <row r="7" spans="1:52" ht="17.2" customHeight="1" x14ac:dyDescent="0.3">
      <c r="A7" s="8">
        <v>12</v>
      </c>
      <c r="B7" s="10">
        <v>1171</v>
      </c>
      <c r="C7" s="43" t="s">
        <v>250</v>
      </c>
      <c r="D7" s="212" t="s">
        <v>249</v>
      </c>
      <c r="E7" s="213"/>
      <c r="F7" s="213"/>
      <c r="G7" s="213"/>
      <c r="H7" s="214"/>
      <c r="I7" s="44" t="s">
        <v>248</v>
      </c>
      <c r="J7" s="44"/>
      <c r="K7" s="44"/>
      <c r="L7" s="66"/>
      <c r="M7" s="66"/>
      <c r="N7" s="66"/>
      <c r="O7" s="66"/>
      <c r="P7" s="66"/>
      <c r="Q7" s="44"/>
      <c r="R7" s="44"/>
      <c r="S7" s="44"/>
      <c r="T7" s="44"/>
      <c r="U7" s="44"/>
      <c r="V7" s="44"/>
      <c r="W7" s="44"/>
      <c r="X7" s="44"/>
      <c r="Y7" s="63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5"/>
      <c r="AP7" s="44"/>
      <c r="AQ7" s="44"/>
      <c r="AR7" s="44"/>
      <c r="AS7" s="44"/>
      <c r="AT7" s="44"/>
      <c r="AU7" s="44"/>
      <c r="AV7" s="44"/>
      <c r="AW7" s="44"/>
      <c r="AX7" s="42">
        <f>ROUND(U8,0)</f>
        <v>212</v>
      </c>
      <c r="AY7" s="19" t="s">
        <v>145</v>
      </c>
    </row>
    <row r="8" spans="1:52" ht="16.5" customHeight="1" x14ac:dyDescent="0.25">
      <c r="A8" s="8">
        <v>12</v>
      </c>
      <c r="B8" s="10">
        <v>1172</v>
      </c>
      <c r="C8" s="43" t="s">
        <v>247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01">
        <f>ROUND(U104*$F$13,0)</f>
        <v>212</v>
      </c>
      <c r="V8" s="202"/>
      <c r="W8" s="202"/>
      <c r="X8" s="1" t="s">
        <v>54</v>
      </c>
      <c r="Y8" s="59"/>
      <c r="Z8" s="5" t="s">
        <v>50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5" t="s">
        <v>59</v>
      </c>
      <c r="AN8" s="197">
        <v>1</v>
      </c>
      <c r="AO8" s="203"/>
      <c r="AP8" s="1"/>
      <c r="AQ8" s="1"/>
      <c r="AR8" s="1"/>
      <c r="AS8" s="1"/>
      <c r="AT8" s="1"/>
      <c r="AU8" s="1"/>
      <c r="AV8" s="1"/>
      <c r="AW8" s="1"/>
      <c r="AX8" s="42">
        <f>ROUND(U8*AN8,0)</f>
        <v>212</v>
      </c>
      <c r="AY8" s="41"/>
    </row>
    <row r="9" spans="1:52" ht="16.5" customHeight="1" x14ac:dyDescent="0.25">
      <c r="A9" s="2">
        <v>12</v>
      </c>
      <c r="B9" s="2">
        <v>7001</v>
      </c>
      <c r="C9" s="81" t="s">
        <v>246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9"/>
      <c r="V9" s="130"/>
      <c r="W9" s="130"/>
      <c r="X9" s="1"/>
      <c r="Y9" s="59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79" t="s">
        <v>61</v>
      </c>
      <c r="AQ9" s="44"/>
      <c r="AR9" s="44"/>
      <c r="AS9" s="44"/>
      <c r="AT9" s="44"/>
      <c r="AU9" s="44"/>
      <c r="AV9" s="44"/>
      <c r="AW9" s="63"/>
      <c r="AX9" s="42">
        <f>ROUND(U8*AV10,0)</f>
        <v>180</v>
      </c>
      <c r="AY9" s="41"/>
    </row>
    <row r="10" spans="1:52" ht="16.5" customHeight="1" x14ac:dyDescent="0.25">
      <c r="A10" s="2">
        <v>12</v>
      </c>
      <c r="B10" s="2">
        <v>7002</v>
      </c>
      <c r="C10" s="89" t="s">
        <v>245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9"/>
      <c r="V10" s="130"/>
      <c r="W10" s="130"/>
      <c r="X10" s="1"/>
      <c r="Y10" s="59"/>
      <c r="Z10" s="5" t="s">
        <v>50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15" t="s">
        <v>59</v>
      </c>
      <c r="AN10" s="197">
        <f>AN8</f>
        <v>1</v>
      </c>
      <c r="AO10" s="198"/>
      <c r="AP10" s="58" t="s">
        <v>58</v>
      </c>
      <c r="AQ10" s="6"/>
      <c r="AR10" s="6"/>
      <c r="AS10" s="6"/>
      <c r="AT10" s="6"/>
      <c r="AU10" s="78" t="s">
        <v>1</v>
      </c>
      <c r="AV10" s="199">
        <v>0.85</v>
      </c>
      <c r="AW10" s="200"/>
      <c r="AX10" s="42">
        <f>ROUND(ROUND(U8*AN10,0)*AV10,0)</f>
        <v>180</v>
      </c>
      <c r="AY10" s="41"/>
    </row>
    <row r="11" spans="1:52" ht="16.5" customHeight="1" x14ac:dyDescent="0.25">
      <c r="A11" s="8">
        <v>12</v>
      </c>
      <c r="B11" s="10">
        <v>1181</v>
      </c>
      <c r="C11" s="43" t="s">
        <v>244</v>
      </c>
      <c r="D11" s="218" t="s">
        <v>193</v>
      </c>
      <c r="E11" s="219"/>
      <c r="F11" s="219"/>
      <c r="G11" s="219"/>
      <c r="H11" s="220"/>
      <c r="I11" s="83" t="s">
        <v>243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85"/>
      <c r="V11" s="66"/>
      <c r="W11" s="66"/>
      <c r="X11" s="44"/>
      <c r="Y11" s="63"/>
      <c r="Z11" s="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15"/>
      <c r="AN11" s="113"/>
      <c r="AO11" s="114"/>
      <c r="AP11" s="1"/>
      <c r="AQ11" s="1"/>
      <c r="AR11" s="1"/>
      <c r="AS11" s="1"/>
      <c r="AT11" s="1"/>
      <c r="AU11" s="1"/>
      <c r="AV11" s="1"/>
      <c r="AW11" s="1"/>
      <c r="AX11" s="42">
        <f>ROUND(U12,0)</f>
        <v>104</v>
      </c>
      <c r="AY11" s="41"/>
    </row>
    <row r="12" spans="1:52" ht="16.5" customHeight="1" x14ac:dyDescent="0.25">
      <c r="A12" s="8">
        <v>12</v>
      </c>
      <c r="B12" s="10">
        <v>1182</v>
      </c>
      <c r="C12" s="43" t="s">
        <v>242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01">
        <f>ROUND(U108*$F$13,0)</f>
        <v>104</v>
      </c>
      <c r="V12" s="202"/>
      <c r="W12" s="202"/>
      <c r="X12" s="1" t="s">
        <v>54</v>
      </c>
      <c r="Y12" s="59"/>
      <c r="Z12" s="5" t="s">
        <v>50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15" t="s">
        <v>59</v>
      </c>
      <c r="AN12" s="197">
        <f>AN10</f>
        <v>1</v>
      </c>
      <c r="AO12" s="203"/>
      <c r="AP12" s="1"/>
      <c r="AQ12" s="1"/>
      <c r="AR12" s="1"/>
      <c r="AS12" s="1"/>
      <c r="AT12" s="1"/>
      <c r="AU12" s="1"/>
      <c r="AV12" s="1"/>
      <c r="AW12" s="1"/>
      <c r="AX12" s="42">
        <f>ROUND(U12*AN12,0)</f>
        <v>104</v>
      </c>
      <c r="AY12" s="41"/>
    </row>
    <row r="13" spans="1:52" ht="16.5" customHeight="1" x14ac:dyDescent="0.25">
      <c r="A13" s="2">
        <v>12</v>
      </c>
      <c r="B13" s="2">
        <v>7003</v>
      </c>
      <c r="C13" s="81" t="s">
        <v>241</v>
      </c>
      <c r="D13" s="110"/>
      <c r="E13" s="111" t="s">
        <v>190</v>
      </c>
      <c r="F13" s="227"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29"/>
      <c r="V13" s="130"/>
      <c r="W13" s="130"/>
      <c r="X13" s="1"/>
      <c r="Y13" s="59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79" t="s">
        <v>61</v>
      </c>
      <c r="AQ13" s="44"/>
      <c r="AR13" s="44"/>
      <c r="AS13" s="44"/>
      <c r="AT13" s="44"/>
      <c r="AU13" s="44"/>
      <c r="AV13" s="44"/>
      <c r="AW13" s="63"/>
      <c r="AX13" s="42">
        <f>ROUND(U12*AV14,0)</f>
        <v>88</v>
      </c>
      <c r="AY13" s="41"/>
    </row>
    <row r="14" spans="1:52" ht="16.5" customHeight="1" x14ac:dyDescent="0.25">
      <c r="A14" s="2">
        <v>12</v>
      </c>
      <c r="B14" s="2">
        <v>7004</v>
      </c>
      <c r="C14" s="89" t="s">
        <v>240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29"/>
      <c r="V14" s="130"/>
      <c r="W14" s="130"/>
      <c r="X14" s="1"/>
      <c r="Y14" s="59"/>
      <c r="Z14" s="5" t="s">
        <v>50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5" t="s">
        <v>59</v>
      </c>
      <c r="AN14" s="197">
        <f>AN12</f>
        <v>1</v>
      </c>
      <c r="AO14" s="198"/>
      <c r="AP14" s="58" t="s">
        <v>58</v>
      </c>
      <c r="AQ14" s="6"/>
      <c r="AR14" s="6"/>
      <c r="AS14" s="6"/>
      <c r="AT14" s="6"/>
      <c r="AU14" s="78" t="s">
        <v>1</v>
      </c>
      <c r="AV14" s="199">
        <f>AV10</f>
        <v>0.85</v>
      </c>
      <c r="AW14" s="200"/>
      <c r="AX14" s="42">
        <f>ROUND(ROUND(U12*AN14,0)*AV14,0)</f>
        <v>88</v>
      </c>
      <c r="AY14" s="41"/>
    </row>
    <row r="15" spans="1:52" ht="16.5" customHeight="1" x14ac:dyDescent="0.25">
      <c r="A15" s="8">
        <v>12</v>
      </c>
      <c r="B15" s="10">
        <v>1391</v>
      </c>
      <c r="C15" s="43" t="s">
        <v>239</v>
      </c>
      <c r="D15" s="110"/>
      <c r="E15" s="111"/>
      <c r="F15" s="111"/>
      <c r="G15" s="111"/>
      <c r="H15" s="112"/>
      <c r="I15" s="82" t="s">
        <v>135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85"/>
      <c r="V15" s="66"/>
      <c r="W15" s="66"/>
      <c r="X15" s="44"/>
      <c r="Y15" s="63"/>
      <c r="Z15" s="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115"/>
      <c r="AN15" s="113"/>
      <c r="AO15" s="114"/>
      <c r="AP15" s="44"/>
      <c r="AQ15" s="44"/>
      <c r="AR15" s="44"/>
      <c r="AS15" s="44"/>
      <c r="AT15" s="44"/>
      <c r="AU15" s="44"/>
      <c r="AV15" s="44"/>
      <c r="AW15" s="44"/>
      <c r="AX15" s="137">
        <f>ROUND(U16,0)</f>
        <v>106</v>
      </c>
      <c r="AY15" s="41"/>
    </row>
    <row r="16" spans="1:52" ht="16.5" customHeight="1" x14ac:dyDescent="0.25">
      <c r="A16" s="8">
        <v>12</v>
      </c>
      <c r="B16" s="10">
        <v>1392</v>
      </c>
      <c r="C16" s="43" t="s">
        <v>238</v>
      </c>
      <c r="D16" s="110"/>
      <c r="E16" s="111"/>
      <c r="F16" s="111"/>
      <c r="G16" s="111"/>
      <c r="H16" s="1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10">
        <f>ROUND(U112*$F$13,0)</f>
        <v>106</v>
      </c>
      <c r="V16" s="211"/>
      <c r="W16" s="211"/>
      <c r="X16" s="1" t="s">
        <v>54</v>
      </c>
      <c r="Y16" s="59"/>
      <c r="Z16" s="5" t="s">
        <v>50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15" t="s">
        <v>59</v>
      </c>
      <c r="AN16" s="197">
        <f>AN14</f>
        <v>1</v>
      </c>
      <c r="AO16" s="203"/>
      <c r="AP16" s="6"/>
      <c r="AQ16" s="6"/>
      <c r="AR16" s="6"/>
      <c r="AS16" s="6"/>
      <c r="AT16" s="6"/>
      <c r="AU16" s="6"/>
      <c r="AV16" s="6"/>
      <c r="AW16" s="6"/>
      <c r="AX16" s="137">
        <f>ROUND(U16*AN16,0)</f>
        <v>106</v>
      </c>
      <c r="AY16" s="41"/>
    </row>
    <row r="17" spans="1:51" ht="16.5" customHeight="1" x14ac:dyDescent="0.25">
      <c r="A17" s="2">
        <v>12</v>
      </c>
      <c r="B17" s="2">
        <v>7005</v>
      </c>
      <c r="C17" s="81" t="s">
        <v>237</v>
      </c>
      <c r="D17" s="110"/>
      <c r="E17" s="111"/>
      <c r="F17" s="111"/>
      <c r="G17" s="111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29"/>
      <c r="V17" s="130"/>
      <c r="W17" s="130"/>
      <c r="X17" s="1"/>
      <c r="Y17" s="59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79" t="s">
        <v>61</v>
      </c>
      <c r="AQ17" s="44"/>
      <c r="AR17" s="44"/>
      <c r="AS17" s="44"/>
      <c r="AT17" s="44"/>
      <c r="AU17" s="44"/>
      <c r="AV17" s="44"/>
      <c r="AW17" s="63"/>
      <c r="AX17" s="137">
        <f>ROUND(U16*AV18,0)</f>
        <v>90</v>
      </c>
      <c r="AY17" s="41"/>
    </row>
    <row r="18" spans="1:51" ht="16.5" customHeight="1" x14ac:dyDescent="0.25">
      <c r="A18" s="2">
        <v>12</v>
      </c>
      <c r="B18" s="2">
        <v>7006</v>
      </c>
      <c r="C18" s="89" t="s">
        <v>236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29"/>
      <c r="V18" s="130"/>
      <c r="W18" s="130"/>
      <c r="X18" s="1"/>
      <c r="Y18" s="59"/>
      <c r="Z18" s="5" t="s">
        <v>50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15" t="s">
        <v>59</v>
      </c>
      <c r="AN18" s="197">
        <f>AN16</f>
        <v>1</v>
      </c>
      <c r="AO18" s="198"/>
      <c r="AP18" s="58" t="s">
        <v>58</v>
      </c>
      <c r="AQ18" s="6"/>
      <c r="AR18" s="6"/>
      <c r="AS18" s="6"/>
      <c r="AT18" s="6"/>
      <c r="AU18" s="78" t="s">
        <v>1</v>
      </c>
      <c r="AV18" s="199">
        <f>AV14</f>
        <v>0.85</v>
      </c>
      <c r="AW18" s="200"/>
      <c r="AX18" s="137">
        <f>ROUND(ROUND(U16*AN18,0)*AV18,0)</f>
        <v>90</v>
      </c>
      <c r="AY18" s="41"/>
    </row>
    <row r="19" spans="1:51" ht="16.5" customHeight="1" x14ac:dyDescent="0.25">
      <c r="A19" s="8">
        <v>12</v>
      </c>
      <c r="B19" s="10">
        <v>1401</v>
      </c>
      <c r="C19" s="43" t="s">
        <v>235</v>
      </c>
      <c r="D19" s="110"/>
      <c r="E19" s="111"/>
      <c r="F19" s="111"/>
      <c r="G19" s="111"/>
      <c r="H19" s="112"/>
      <c r="I19" s="82" t="s">
        <v>130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85"/>
      <c r="V19" s="66"/>
      <c r="W19" s="66"/>
      <c r="X19" s="44"/>
      <c r="Y19" s="63"/>
      <c r="Z19" s="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15"/>
      <c r="AN19" s="113"/>
      <c r="AO19" s="114"/>
      <c r="AP19" s="44"/>
      <c r="AQ19" s="44"/>
      <c r="AR19" s="44"/>
      <c r="AS19" s="44"/>
      <c r="AT19" s="44"/>
      <c r="AU19" s="44"/>
      <c r="AV19" s="44"/>
      <c r="AW19" s="44"/>
      <c r="AX19" s="42">
        <f>ROUND(U20,0)</f>
        <v>105</v>
      </c>
      <c r="AY19" s="41"/>
    </row>
    <row r="20" spans="1:51" ht="16.5" customHeight="1" x14ac:dyDescent="0.25">
      <c r="A20" s="8">
        <v>12</v>
      </c>
      <c r="B20" s="10">
        <v>1402</v>
      </c>
      <c r="C20" s="43" t="s">
        <v>234</v>
      </c>
      <c r="D20" s="110"/>
      <c r="E20" s="111"/>
      <c r="F20" s="111"/>
      <c r="G20" s="111"/>
      <c r="H20" s="1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01">
        <f>ROUND(U116*$F$13,0)</f>
        <v>105</v>
      </c>
      <c r="V20" s="202"/>
      <c r="W20" s="202"/>
      <c r="X20" s="1" t="s">
        <v>54</v>
      </c>
      <c r="Y20" s="59"/>
      <c r="Z20" s="5" t="s">
        <v>50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115" t="s">
        <v>59</v>
      </c>
      <c r="AN20" s="197">
        <f>AN18</f>
        <v>1</v>
      </c>
      <c r="AO20" s="203"/>
      <c r="AP20" s="6"/>
      <c r="AQ20" s="6"/>
      <c r="AR20" s="6"/>
      <c r="AS20" s="6"/>
      <c r="AT20" s="6"/>
      <c r="AU20" s="6"/>
      <c r="AV20" s="6"/>
      <c r="AW20" s="6"/>
      <c r="AX20" s="42">
        <f>ROUND(U20*AN20,0)</f>
        <v>105</v>
      </c>
      <c r="AY20" s="41"/>
    </row>
    <row r="21" spans="1:51" ht="16.5" customHeight="1" x14ac:dyDescent="0.25">
      <c r="A21" s="2">
        <v>12</v>
      </c>
      <c r="B21" s="2">
        <v>7007</v>
      </c>
      <c r="C21" s="81" t="s">
        <v>233</v>
      </c>
      <c r="D21" s="110"/>
      <c r="E21" s="111"/>
      <c r="F21" s="111"/>
      <c r="G21" s="111"/>
      <c r="H21" s="1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29"/>
      <c r="V21" s="130"/>
      <c r="W21" s="130"/>
      <c r="X21" s="1"/>
      <c r="Y21" s="59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79" t="s">
        <v>61</v>
      </c>
      <c r="AQ21" s="44"/>
      <c r="AR21" s="44"/>
      <c r="AS21" s="44"/>
      <c r="AT21" s="44"/>
      <c r="AU21" s="44"/>
      <c r="AV21" s="44"/>
      <c r="AW21" s="63"/>
      <c r="AX21" s="42">
        <f>ROUND(U20*AV22,0)</f>
        <v>89</v>
      </c>
      <c r="AY21" s="41"/>
    </row>
    <row r="22" spans="1:51" ht="16.5" customHeight="1" x14ac:dyDescent="0.25">
      <c r="A22" s="2">
        <v>12</v>
      </c>
      <c r="B22" s="2">
        <v>7008</v>
      </c>
      <c r="C22" s="89" t="s">
        <v>232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29"/>
      <c r="V22" s="130"/>
      <c r="W22" s="130"/>
      <c r="X22" s="1"/>
      <c r="Y22" s="59"/>
      <c r="Z22" s="5" t="s">
        <v>50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15" t="s">
        <v>59</v>
      </c>
      <c r="AN22" s="197">
        <f>AN20</f>
        <v>1</v>
      </c>
      <c r="AO22" s="198"/>
      <c r="AP22" s="58" t="s">
        <v>58</v>
      </c>
      <c r="AQ22" s="6"/>
      <c r="AR22" s="6"/>
      <c r="AS22" s="6"/>
      <c r="AT22" s="6"/>
      <c r="AU22" s="78" t="s">
        <v>1</v>
      </c>
      <c r="AV22" s="199">
        <f>AV18</f>
        <v>0.85</v>
      </c>
      <c r="AW22" s="200"/>
      <c r="AX22" s="42">
        <f>ROUND(ROUND(U20*AN22,0)*AV22,0)</f>
        <v>89</v>
      </c>
      <c r="AY22" s="41"/>
    </row>
    <row r="23" spans="1:51" ht="16.5" customHeight="1" x14ac:dyDescent="0.25">
      <c r="A23" s="8">
        <v>12</v>
      </c>
      <c r="B23" s="10">
        <v>1411</v>
      </c>
      <c r="C23" s="43" t="s">
        <v>231</v>
      </c>
      <c r="D23" s="110"/>
      <c r="E23" s="111"/>
      <c r="F23" s="111"/>
      <c r="G23" s="111"/>
      <c r="H23" s="112"/>
      <c r="I23" s="82" t="s">
        <v>125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85"/>
      <c r="V23" s="66"/>
      <c r="W23" s="66"/>
      <c r="X23" s="44"/>
      <c r="Y23" s="63"/>
      <c r="Z23" s="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15"/>
      <c r="AN23" s="113"/>
      <c r="AO23" s="114"/>
      <c r="AP23" s="44"/>
      <c r="AQ23" s="44"/>
      <c r="AR23" s="44"/>
      <c r="AS23" s="44"/>
      <c r="AT23" s="44"/>
      <c r="AU23" s="44"/>
      <c r="AV23" s="44"/>
      <c r="AW23" s="44"/>
      <c r="AX23" s="42">
        <f>ROUND(U24,0)</f>
        <v>106</v>
      </c>
      <c r="AY23" s="41"/>
    </row>
    <row r="24" spans="1:51" ht="16.5" customHeight="1" x14ac:dyDescent="0.25">
      <c r="A24" s="8">
        <v>12</v>
      </c>
      <c r="B24" s="10">
        <v>1412</v>
      </c>
      <c r="C24" s="43" t="s">
        <v>230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01">
        <f>ROUND(U120*$F$13,0)</f>
        <v>106</v>
      </c>
      <c r="V24" s="202"/>
      <c r="W24" s="202"/>
      <c r="X24" s="1" t="s">
        <v>54</v>
      </c>
      <c r="Y24" s="59"/>
      <c r="Z24" s="5" t="s">
        <v>50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15" t="s">
        <v>59</v>
      </c>
      <c r="AN24" s="197">
        <f>AN22</f>
        <v>1</v>
      </c>
      <c r="AO24" s="203"/>
      <c r="AP24" s="6"/>
      <c r="AQ24" s="6"/>
      <c r="AR24" s="6"/>
      <c r="AS24" s="6"/>
      <c r="AT24" s="6"/>
      <c r="AU24" s="6"/>
      <c r="AV24" s="6"/>
      <c r="AW24" s="6"/>
      <c r="AX24" s="42">
        <f>ROUND(U24*AN24,0)</f>
        <v>106</v>
      </c>
      <c r="AY24" s="41"/>
    </row>
    <row r="25" spans="1:51" ht="16.5" customHeight="1" x14ac:dyDescent="0.25">
      <c r="A25" s="8">
        <v>12</v>
      </c>
      <c r="B25" s="10">
        <v>7009</v>
      </c>
      <c r="C25" s="43" t="s">
        <v>229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29"/>
      <c r="V25" s="130"/>
      <c r="W25" s="130"/>
      <c r="X25" s="1"/>
      <c r="Y25" s="59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79" t="s">
        <v>61</v>
      </c>
      <c r="AQ25" s="44"/>
      <c r="AR25" s="44"/>
      <c r="AS25" s="44"/>
      <c r="AT25" s="44"/>
      <c r="AU25" s="44"/>
      <c r="AV25" s="44"/>
      <c r="AW25" s="63"/>
      <c r="AX25" s="42">
        <f>ROUND(U24*AV26,0)</f>
        <v>90</v>
      </c>
      <c r="AY25" s="41"/>
    </row>
    <row r="26" spans="1:51" ht="16.5" customHeight="1" x14ac:dyDescent="0.25">
      <c r="A26" s="8">
        <v>12</v>
      </c>
      <c r="B26" s="10">
        <v>7010</v>
      </c>
      <c r="C26" s="43" t="s">
        <v>228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29"/>
      <c r="V26" s="130"/>
      <c r="W26" s="130"/>
      <c r="X26" s="1"/>
      <c r="Y26" s="59"/>
      <c r="Z26" s="5" t="s">
        <v>50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115" t="s">
        <v>59</v>
      </c>
      <c r="AN26" s="197">
        <f>AN24</f>
        <v>1</v>
      </c>
      <c r="AO26" s="198"/>
      <c r="AP26" s="58" t="s">
        <v>58</v>
      </c>
      <c r="AQ26" s="6"/>
      <c r="AR26" s="6"/>
      <c r="AS26" s="6"/>
      <c r="AT26" s="6"/>
      <c r="AU26" s="78" t="s">
        <v>1</v>
      </c>
      <c r="AV26" s="199">
        <f>AV22</f>
        <v>0.85</v>
      </c>
      <c r="AW26" s="200"/>
      <c r="AX26" s="42">
        <f>ROUND(ROUND(U24*AN26,0)*AV26,0)</f>
        <v>90</v>
      </c>
      <c r="AY26" s="41"/>
    </row>
    <row r="27" spans="1:51" ht="16.5" customHeight="1" x14ac:dyDescent="0.25">
      <c r="A27" s="8">
        <v>12</v>
      </c>
      <c r="B27" s="10">
        <v>1421</v>
      </c>
      <c r="C27" s="43" t="s">
        <v>227</v>
      </c>
      <c r="D27" s="110"/>
      <c r="E27" s="111"/>
      <c r="F27" s="111"/>
      <c r="G27" s="111"/>
      <c r="H27" s="112"/>
      <c r="I27" s="82" t="s">
        <v>120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85"/>
      <c r="V27" s="66"/>
      <c r="W27" s="66"/>
      <c r="X27" s="44"/>
      <c r="Y27" s="63"/>
      <c r="Z27" s="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15"/>
      <c r="AN27" s="113"/>
      <c r="AO27" s="114"/>
      <c r="AP27" s="44"/>
      <c r="AQ27" s="44"/>
      <c r="AR27" s="44"/>
      <c r="AS27" s="44"/>
      <c r="AT27" s="44"/>
      <c r="AU27" s="44"/>
      <c r="AV27" s="44"/>
      <c r="AW27" s="44"/>
      <c r="AX27" s="42">
        <f>ROUND(U28,0)</f>
        <v>104</v>
      </c>
      <c r="AY27" s="41"/>
    </row>
    <row r="28" spans="1:51" ht="16.5" customHeight="1" x14ac:dyDescent="0.25">
      <c r="A28" s="8">
        <v>12</v>
      </c>
      <c r="B28" s="10">
        <v>1422</v>
      </c>
      <c r="C28" s="43" t="s">
        <v>226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01">
        <f>ROUND(U124*$F$13,0)</f>
        <v>104</v>
      </c>
      <c r="V28" s="202"/>
      <c r="W28" s="202"/>
      <c r="X28" s="1" t="s">
        <v>54</v>
      </c>
      <c r="Y28" s="59"/>
      <c r="Z28" s="5" t="s">
        <v>50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15" t="s">
        <v>59</v>
      </c>
      <c r="AN28" s="197">
        <f>AN26</f>
        <v>1</v>
      </c>
      <c r="AO28" s="203"/>
      <c r="AP28" s="6"/>
      <c r="AQ28" s="6"/>
      <c r="AR28" s="6"/>
      <c r="AS28" s="6"/>
      <c r="AT28" s="6"/>
      <c r="AU28" s="6"/>
      <c r="AV28" s="6"/>
      <c r="AW28" s="6"/>
      <c r="AX28" s="42">
        <f>ROUND(U28*AN28,0)</f>
        <v>104</v>
      </c>
      <c r="AY28" s="41"/>
    </row>
    <row r="29" spans="1:51" ht="16.5" customHeight="1" x14ac:dyDescent="0.25">
      <c r="A29" s="8">
        <v>12</v>
      </c>
      <c r="B29" s="10">
        <v>7011</v>
      </c>
      <c r="C29" s="43" t="s">
        <v>225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29"/>
      <c r="V29" s="130"/>
      <c r="W29" s="130"/>
      <c r="X29" s="1"/>
      <c r="Y29" s="59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79" t="s">
        <v>61</v>
      </c>
      <c r="AQ29" s="44"/>
      <c r="AR29" s="44"/>
      <c r="AS29" s="44"/>
      <c r="AT29" s="44"/>
      <c r="AU29" s="44"/>
      <c r="AV29" s="44"/>
      <c r="AW29" s="63"/>
      <c r="AX29" s="42">
        <f>ROUND(U28*AV30,0)</f>
        <v>88</v>
      </c>
      <c r="AY29" s="41"/>
    </row>
    <row r="30" spans="1:51" ht="16.5" customHeight="1" x14ac:dyDescent="0.25">
      <c r="A30" s="8">
        <v>12</v>
      </c>
      <c r="B30" s="10">
        <v>7012</v>
      </c>
      <c r="C30" s="43" t="s">
        <v>224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29"/>
      <c r="V30" s="130"/>
      <c r="W30" s="130"/>
      <c r="X30" s="1"/>
      <c r="Y30" s="59"/>
      <c r="Z30" s="5" t="s">
        <v>50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15" t="s">
        <v>59</v>
      </c>
      <c r="AN30" s="197">
        <f>AN28</f>
        <v>1</v>
      </c>
      <c r="AO30" s="198"/>
      <c r="AP30" s="58" t="s">
        <v>58</v>
      </c>
      <c r="AQ30" s="6"/>
      <c r="AR30" s="6"/>
      <c r="AS30" s="6"/>
      <c r="AT30" s="6"/>
      <c r="AU30" s="78" t="s">
        <v>1</v>
      </c>
      <c r="AV30" s="199">
        <f>AV26</f>
        <v>0.85</v>
      </c>
      <c r="AW30" s="200"/>
      <c r="AX30" s="42">
        <f>ROUND(ROUND(U28*AN30,0)*AV30,0)</f>
        <v>88</v>
      </c>
      <c r="AY30" s="41"/>
    </row>
    <row r="31" spans="1:51" ht="16.5" customHeight="1" x14ac:dyDescent="0.25">
      <c r="A31" s="8">
        <v>12</v>
      </c>
      <c r="B31" s="10">
        <v>1431</v>
      </c>
      <c r="C31" s="43" t="s">
        <v>223</v>
      </c>
      <c r="D31" s="110"/>
      <c r="E31" s="111"/>
      <c r="F31" s="111"/>
      <c r="G31" s="111"/>
      <c r="H31" s="112"/>
      <c r="I31" s="82" t="s">
        <v>115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85"/>
      <c r="V31" s="66"/>
      <c r="W31" s="66"/>
      <c r="X31" s="44"/>
      <c r="Y31" s="63"/>
      <c r="Z31" s="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15"/>
      <c r="AN31" s="113"/>
      <c r="AO31" s="114"/>
      <c r="AP31" s="44"/>
      <c r="AQ31" s="44"/>
      <c r="AR31" s="44"/>
      <c r="AS31" s="44"/>
      <c r="AT31" s="44"/>
      <c r="AU31" s="44"/>
      <c r="AV31" s="44"/>
      <c r="AW31" s="44"/>
      <c r="AX31" s="42">
        <f>ROUND(U32,0)</f>
        <v>106</v>
      </c>
      <c r="AY31" s="41"/>
    </row>
    <row r="32" spans="1:51" ht="16.5" customHeight="1" x14ac:dyDescent="0.25">
      <c r="A32" s="8">
        <v>12</v>
      </c>
      <c r="B32" s="10">
        <v>1432</v>
      </c>
      <c r="C32" s="43" t="s">
        <v>222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01">
        <f>ROUND(U128*$F$13,0)</f>
        <v>106</v>
      </c>
      <c r="V32" s="202"/>
      <c r="W32" s="202"/>
      <c r="X32" s="1" t="s">
        <v>54</v>
      </c>
      <c r="Y32" s="59"/>
      <c r="Z32" s="5" t="s">
        <v>50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15" t="s">
        <v>59</v>
      </c>
      <c r="AN32" s="197">
        <f>AN30</f>
        <v>1</v>
      </c>
      <c r="AO32" s="203"/>
      <c r="AP32" s="6"/>
      <c r="AQ32" s="6"/>
      <c r="AR32" s="6"/>
      <c r="AS32" s="6"/>
      <c r="AT32" s="6"/>
      <c r="AU32" s="6"/>
      <c r="AV32" s="6"/>
      <c r="AW32" s="6"/>
      <c r="AX32" s="42">
        <f>ROUND(U32*AN32,0)</f>
        <v>106</v>
      </c>
      <c r="AY32" s="41"/>
    </row>
    <row r="33" spans="1:51" ht="16.5" customHeight="1" x14ac:dyDescent="0.25">
      <c r="A33" s="8">
        <v>12</v>
      </c>
      <c r="B33" s="10">
        <v>7013</v>
      </c>
      <c r="C33" s="43" t="s">
        <v>221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29"/>
      <c r="V33" s="130"/>
      <c r="W33" s="130"/>
      <c r="X33" s="1"/>
      <c r="Y33" s="59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79" t="s">
        <v>61</v>
      </c>
      <c r="AQ33" s="44"/>
      <c r="AR33" s="44"/>
      <c r="AS33" s="44"/>
      <c r="AT33" s="44"/>
      <c r="AU33" s="44"/>
      <c r="AV33" s="44"/>
      <c r="AW33" s="63"/>
      <c r="AX33" s="42">
        <f>ROUND(U32*AV34,0)</f>
        <v>90</v>
      </c>
      <c r="AY33" s="41"/>
    </row>
    <row r="34" spans="1:51" ht="16.5" customHeight="1" x14ac:dyDescent="0.25">
      <c r="A34" s="8">
        <v>12</v>
      </c>
      <c r="B34" s="10">
        <v>7014</v>
      </c>
      <c r="C34" s="43" t="s">
        <v>220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29"/>
      <c r="V34" s="130"/>
      <c r="W34" s="130"/>
      <c r="X34" s="1"/>
      <c r="Y34" s="59"/>
      <c r="Z34" s="5" t="s">
        <v>50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15" t="s">
        <v>59</v>
      </c>
      <c r="AN34" s="197">
        <f>AN32</f>
        <v>1</v>
      </c>
      <c r="AO34" s="198"/>
      <c r="AP34" s="58" t="s">
        <v>58</v>
      </c>
      <c r="AQ34" s="6"/>
      <c r="AR34" s="6"/>
      <c r="AS34" s="6"/>
      <c r="AT34" s="6"/>
      <c r="AU34" s="78" t="s">
        <v>1</v>
      </c>
      <c r="AV34" s="199">
        <f>AV30</f>
        <v>0.85</v>
      </c>
      <c r="AW34" s="200"/>
      <c r="AX34" s="42">
        <f>ROUND(ROUND(U32*AN34,0)*AV34,0)</f>
        <v>90</v>
      </c>
      <c r="AY34" s="41"/>
    </row>
    <row r="35" spans="1:51" ht="17.2" customHeight="1" x14ac:dyDescent="0.25">
      <c r="A35" s="8">
        <v>12</v>
      </c>
      <c r="B35" s="10">
        <v>1121</v>
      </c>
      <c r="C35" s="43" t="s">
        <v>219</v>
      </c>
      <c r="D35" s="110"/>
      <c r="E35" s="111"/>
      <c r="F35" s="111"/>
      <c r="G35" s="111"/>
      <c r="H35" s="112"/>
      <c r="I35" s="82" t="s">
        <v>110</v>
      </c>
      <c r="J35" s="44"/>
      <c r="K35" s="44"/>
      <c r="L35" s="66"/>
      <c r="M35" s="66"/>
      <c r="N35" s="66"/>
      <c r="O35" s="66"/>
      <c r="P35" s="66"/>
      <c r="Q35" s="44"/>
      <c r="R35" s="44"/>
      <c r="S35" s="44"/>
      <c r="T35" s="44"/>
      <c r="U35" s="44"/>
      <c r="V35" s="44"/>
      <c r="W35" s="44"/>
      <c r="X35" s="44"/>
      <c r="Y35" s="63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45"/>
      <c r="AP35" s="44"/>
      <c r="AQ35" s="44"/>
      <c r="AR35" s="44"/>
      <c r="AS35" s="44"/>
      <c r="AT35" s="44"/>
      <c r="AU35" s="44"/>
      <c r="AV35" s="44"/>
      <c r="AW35" s="44"/>
      <c r="AX35" s="42">
        <f>ROUND(U36,0)</f>
        <v>98</v>
      </c>
      <c r="AY35" s="41"/>
    </row>
    <row r="36" spans="1:51" ht="16.5" customHeight="1" x14ac:dyDescent="0.25">
      <c r="A36" s="8">
        <v>12</v>
      </c>
      <c r="B36" s="10">
        <v>1122</v>
      </c>
      <c r="C36" s="43" t="s">
        <v>218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01">
        <f>ROUND(U132*$F$13,0)</f>
        <v>98</v>
      </c>
      <c r="V36" s="202"/>
      <c r="W36" s="202"/>
      <c r="X36" s="1" t="s">
        <v>54</v>
      </c>
      <c r="Y36" s="59"/>
      <c r="Z36" s="5" t="s">
        <v>50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15" t="s">
        <v>59</v>
      </c>
      <c r="AN36" s="197">
        <f>AN34</f>
        <v>1</v>
      </c>
      <c r="AO36" s="203"/>
      <c r="AP36" s="6"/>
      <c r="AQ36" s="6"/>
      <c r="AR36" s="6"/>
      <c r="AS36" s="6"/>
      <c r="AT36" s="6"/>
      <c r="AU36" s="6"/>
      <c r="AV36" s="6"/>
      <c r="AW36" s="115"/>
      <c r="AX36" s="42">
        <f>ROUND(U36*AN36,0)</f>
        <v>98</v>
      </c>
      <c r="AY36" s="41"/>
    </row>
    <row r="37" spans="1:51" ht="16.5" customHeight="1" x14ac:dyDescent="0.25">
      <c r="A37" s="8">
        <v>12</v>
      </c>
      <c r="B37" s="10">
        <v>7015</v>
      </c>
      <c r="C37" s="43" t="s">
        <v>217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29"/>
      <c r="V37" s="130"/>
      <c r="W37" s="130"/>
      <c r="X37" s="1"/>
      <c r="Y37" s="59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79" t="s">
        <v>61</v>
      </c>
      <c r="AQ37" s="44"/>
      <c r="AR37" s="44"/>
      <c r="AS37" s="44"/>
      <c r="AT37" s="44"/>
      <c r="AU37" s="44"/>
      <c r="AV37" s="44"/>
      <c r="AW37" s="63"/>
      <c r="AX37" s="42">
        <f>ROUND(U36*AV38,0)</f>
        <v>83</v>
      </c>
      <c r="AY37" s="41"/>
    </row>
    <row r="38" spans="1:51" ht="16.5" customHeight="1" x14ac:dyDescent="0.25">
      <c r="A38" s="8">
        <v>12</v>
      </c>
      <c r="B38" s="10">
        <v>7016</v>
      </c>
      <c r="C38" s="43" t="s">
        <v>216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29"/>
      <c r="V38" s="130"/>
      <c r="W38" s="130"/>
      <c r="X38" s="1"/>
      <c r="Y38" s="59"/>
      <c r="Z38" s="5" t="s">
        <v>50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115" t="s">
        <v>59</v>
      </c>
      <c r="AN38" s="197">
        <f>AN36</f>
        <v>1</v>
      </c>
      <c r="AO38" s="198"/>
      <c r="AP38" s="58" t="s">
        <v>58</v>
      </c>
      <c r="AQ38" s="6"/>
      <c r="AR38" s="6"/>
      <c r="AS38" s="6"/>
      <c r="AT38" s="6"/>
      <c r="AU38" s="78" t="s">
        <v>1</v>
      </c>
      <c r="AV38" s="199">
        <f>AV34</f>
        <v>0.85</v>
      </c>
      <c r="AW38" s="200"/>
      <c r="AX38" s="42">
        <f>ROUND(ROUND(U36*AN38,0)*AV38,0)</f>
        <v>83</v>
      </c>
      <c r="AY38" s="41"/>
    </row>
    <row r="39" spans="1:51" ht="17.2" customHeight="1" x14ac:dyDescent="0.25">
      <c r="A39" s="8">
        <v>12</v>
      </c>
      <c r="B39" s="10">
        <v>1131</v>
      </c>
      <c r="C39" s="43" t="s">
        <v>215</v>
      </c>
      <c r="D39" s="110"/>
      <c r="E39" s="111"/>
      <c r="F39" s="111"/>
      <c r="G39" s="111"/>
      <c r="H39" s="112"/>
      <c r="I39" s="82" t="s">
        <v>105</v>
      </c>
      <c r="J39" s="44"/>
      <c r="K39" s="44"/>
      <c r="L39" s="66"/>
      <c r="M39" s="66"/>
      <c r="N39" s="66"/>
      <c r="O39" s="66"/>
      <c r="P39" s="66"/>
      <c r="Q39" s="44"/>
      <c r="R39" s="44"/>
      <c r="S39" s="44"/>
      <c r="T39" s="44"/>
      <c r="U39" s="44"/>
      <c r="V39" s="44"/>
      <c r="W39" s="44"/>
      <c r="X39" s="44"/>
      <c r="Y39" s="63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45"/>
      <c r="AP39" s="44"/>
      <c r="AQ39" s="44"/>
      <c r="AR39" s="44"/>
      <c r="AS39" s="44"/>
      <c r="AT39" s="44"/>
      <c r="AU39" s="44"/>
      <c r="AV39" s="44"/>
      <c r="AW39" s="44"/>
      <c r="AX39" s="42">
        <f>ROUND(U40,0)</f>
        <v>98</v>
      </c>
      <c r="AY39" s="41"/>
    </row>
    <row r="40" spans="1:51" ht="16.5" customHeight="1" x14ac:dyDescent="0.25">
      <c r="A40" s="8">
        <v>12</v>
      </c>
      <c r="B40" s="10">
        <v>1132</v>
      </c>
      <c r="C40" s="43" t="s">
        <v>214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01">
        <f>ROUND(U136*$F$13,0)</f>
        <v>98</v>
      </c>
      <c r="V40" s="202"/>
      <c r="W40" s="202"/>
      <c r="X40" s="1" t="s">
        <v>54</v>
      </c>
      <c r="Y40" s="59"/>
      <c r="Z40" s="5" t="s">
        <v>50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115" t="s">
        <v>59</v>
      </c>
      <c r="AN40" s="197">
        <f>AN38</f>
        <v>1</v>
      </c>
      <c r="AO40" s="203"/>
      <c r="AP40" s="6"/>
      <c r="AQ40" s="6"/>
      <c r="AR40" s="6"/>
      <c r="AS40" s="6"/>
      <c r="AT40" s="6"/>
      <c r="AU40" s="6"/>
      <c r="AV40" s="6"/>
      <c r="AW40" s="115"/>
      <c r="AX40" s="42">
        <f>ROUND(U40*AN40,0)</f>
        <v>98</v>
      </c>
      <c r="AY40" s="41"/>
    </row>
    <row r="41" spans="1:51" ht="16.5" customHeight="1" x14ac:dyDescent="0.25">
      <c r="A41" s="8">
        <v>12</v>
      </c>
      <c r="B41" s="10">
        <v>7017</v>
      </c>
      <c r="C41" s="43" t="s">
        <v>213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29"/>
      <c r="V41" s="130"/>
      <c r="W41" s="130"/>
      <c r="X41" s="1"/>
      <c r="Y41" s="59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79" t="s">
        <v>61</v>
      </c>
      <c r="AQ41" s="44"/>
      <c r="AR41" s="44"/>
      <c r="AS41" s="44"/>
      <c r="AT41" s="44"/>
      <c r="AU41" s="44"/>
      <c r="AV41" s="44"/>
      <c r="AW41" s="63"/>
      <c r="AX41" s="42">
        <f>ROUND(U40*AV42,0)</f>
        <v>83</v>
      </c>
      <c r="AY41" s="41"/>
    </row>
    <row r="42" spans="1:51" ht="16.5" customHeight="1" x14ac:dyDescent="0.25">
      <c r="A42" s="8">
        <v>12</v>
      </c>
      <c r="B42" s="10">
        <v>7018</v>
      </c>
      <c r="C42" s="43" t="s">
        <v>212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29"/>
      <c r="V42" s="130"/>
      <c r="W42" s="130"/>
      <c r="X42" s="1"/>
      <c r="Y42" s="59"/>
      <c r="Z42" s="5" t="s">
        <v>50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15" t="s">
        <v>59</v>
      </c>
      <c r="AN42" s="197">
        <f>AN40</f>
        <v>1</v>
      </c>
      <c r="AO42" s="198"/>
      <c r="AP42" s="58" t="s">
        <v>58</v>
      </c>
      <c r="AQ42" s="6"/>
      <c r="AR42" s="6"/>
      <c r="AS42" s="6"/>
      <c r="AT42" s="6"/>
      <c r="AU42" s="78" t="s">
        <v>1</v>
      </c>
      <c r="AV42" s="199">
        <f>AV38</f>
        <v>0.85</v>
      </c>
      <c r="AW42" s="200"/>
      <c r="AX42" s="42">
        <f>ROUND(ROUND(U40*AN42,0)*AV42,0)</f>
        <v>83</v>
      </c>
      <c r="AY42" s="41"/>
    </row>
    <row r="43" spans="1:51" ht="17.2" customHeight="1" x14ac:dyDescent="0.25">
      <c r="A43" s="8">
        <v>12</v>
      </c>
      <c r="B43" s="10">
        <v>1141</v>
      </c>
      <c r="C43" s="43" t="s">
        <v>211</v>
      </c>
      <c r="D43" s="110"/>
      <c r="E43" s="111"/>
      <c r="F43" s="111"/>
      <c r="G43" s="111"/>
      <c r="H43" s="112"/>
      <c r="I43" s="82" t="s">
        <v>100</v>
      </c>
      <c r="J43" s="44"/>
      <c r="K43" s="44"/>
      <c r="L43" s="66"/>
      <c r="M43" s="66"/>
      <c r="N43" s="66"/>
      <c r="O43" s="66"/>
      <c r="P43" s="66"/>
      <c r="Q43" s="44"/>
      <c r="R43" s="44"/>
      <c r="S43" s="44"/>
      <c r="T43" s="44"/>
      <c r="U43" s="44"/>
      <c r="V43" s="44"/>
      <c r="W43" s="44"/>
      <c r="X43" s="44"/>
      <c r="Y43" s="63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45"/>
      <c r="AP43" s="44"/>
      <c r="AQ43" s="44"/>
      <c r="AR43" s="44"/>
      <c r="AS43" s="44"/>
      <c r="AT43" s="44"/>
      <c r="AU43" s="44"/>
      <c r="AV43" s="44"/>
      <c r="AW43" s="44"/>
      <c r="AX43" s="42">
        <f>ROUND(U44,0)</f>
        <v>92</v>
      </c>
      <c r="AY43" s="41"/>
    </row>
    <row r="44" spans="1:51" ht="16.5" customHeight="1" x14ac:dyDescent="0.25">
      <c r="A44" s="8">
        <v>12</v>
      </c>
      <c r="B44" s="10">
        <v>1142</v>
      </c>
      <c r="C44" s="43" t="s">
        <v>210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01">
        <f>ROUND(U140*$F$13,0)</f>
        <v>92</v>
      </c>
      <c r="V44" s="202"/>
      <c r="W44" s="202"/>
      <c r="X44" s="1" t="s">
        <v>54</v>
      </c>
      <c r="Y44" s="59"/>
      <c r="Z44" s="5" t="s">
        <v>50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115" t="s">
        <v>59</v>
      </c>
      <c r="AN44" s="197">
        <f>AN42</f>
        <v>1</v>
      </c>
      <c r="AO44" s="203"/>
      <c r="AP44" s="6"/>
      <c r="AQ44" s="6"/>
      <c r="AR44" s="6"/>
      <c r="AS44" s="6"/>
      <c r="AT44" s="6"/>
      <c r="AU44" s="6"/>
      <c r="AV44" s="6"/>
      <c r="AW44" s="115"/>
      <c r="AX44" s="42">
        <f>ROUND(U44*AN44,0)</f>
        <v>92</v>
      </c>
      <c r="AY44" s="41"/>
    </row>
    <row r="45" spans="1:51" ht="16.5" customHeight="1" x14ac:dyDescent="0.25">
      <c r="A45" s="8">
        <v>12</v>
      </c>
      <c r="B45" s="10">
        <v>7019</v>
      </c>
      <c r="C45" s="43" t="s">
        <v>209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29"/>
      <c r="V45" s="130"/>
      <c r="W45" s="130"/>
      <c r="X45" s="1"/>
      <c r="Y45" s="59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79" t="s">
        <v>61</v>
      </c>
      <c r="AQ45" s="44"/>
      <c r="AR45" s="44"/>
      <c r="AS45" s="44"/>
      <c r="AT45" s="44"/>
      <c r="AU45" s="44"/>
      <c r="AV45" s="44"/>
      <c r="AW45" s="63"/>
      <c r="AX45" s="42">
        <f>ROUND(U44*AV46,0)</f>
        <v>78</v>
      </c>
      <c r="AY45" s="41"/>
    </row>
    <row r="46" spans="1:51" ht="16.5" customHeight="1" x14ac:dyDescent="0.25">
      <c r="A46" s="8">
        <v>12</v>
      </c>
      <c r="B46" s="10">
        <v>7020</v>
      </c>
      <c r="C46" s="43" t="s">
        <v>208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29"/>
      <c r="V46" s="130"/>
      <c r="W46" s="130"/>
      <c r="X46" s="1"/>
      <c r="Y46" s="59"/>
      <c r="Z46" s="5" t="s">
        <v>50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115" t="s">
        <v>59</v>
      </c>
      <c r="AN46" s="197">
        <f>AN44</f>
        <v>1</v>
      </c>
      <c r="AO46" s="198"/>
      <c r="AP46" s="58" t="s">
        <v>58</v>
      </c>
      <c r="AQ46" s="6"/>
      <c r="AR46" s="6"/>
      <c r="AS46" s="6"/>
      <c r="AT46" s="6"/>
      <c r="AU46" s="78" t="s">
        <v>1</v>
      </c>
      <c r="AV46" s="199">
        <f>AV42</f>
        <v>0.85</v>
      </c>
      <c r="AW46" s="200"/>
      <c r="AX46" s="42">
        <f>ROUND(ROUND(U44*AN46,0)*AV46,0)</f>
        <v>78</v>
      </c>
      <c r="AY46" s="41"/>
    </row>
    <row r="47" spans="1:51" ht="17.2" customHeight="1" x14ac:dyDescent="0.25">
      <c r="A47" s="8">
        <v>12</v>
      </c>
      <c r="B47" s="10">
        <v>1151</v>
      </c>
      <c r="C47" s="43" t="s">
        <v>207</v>
      </c>
      <c r="D47" s="110"/>
      <c r="E47" s="111"/>
      <c r="F47" s="111"/>
      <c r="G47" s="111"/>
      <c r="H47" s="112"/>
      <c r="I47" s="82" t="s">
        <v>95</v>
      </c>
      <c r="J47" s="44"/>
      <c r="K47" s="44"/>
      <c r="L47" s="66"/>
      <c r="M47" s="66"/>
      <c r="N47" s="66"/>
      <c r="O47" s="66"/>
      <c r="P47" s="66"/>
      <c r="Q47" s="44"/>
      <c r="R47" s="44"/>
      <c r="S47" s="44"/>
      <c r="T47" s="44"/>
      <c r="U47" s="44"/>
      <c r="V47" s="44"/>
      <c r="W47" s="44"/>
      <c r="X47" s="44"/>
      <c r="Y47" s="63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45"/>
      <c r="AP47" s="44"/>
      <c r="AQ47" s="44"/>
      <c r="AR47" s="44"/>
      <c r="AS47" s="44"/>
      <c r="AT47" s="44"/>
      <c r="AU47" s="44"/>
      <c r="AV47" s="44"/>
      <c r="AW47" s="44"/>
      <c r="AX47" s="42">
        <f>ROUND(U48,0)</f>
        <v>99</v>
      </c>
      <c r="AY47" s="41"/>
    </row>
    <row r="48" spans="1:51" ht="16.5" customHeight="1" x14ac:dyDescent="0.25">
      <c r="A48" s="8">
        <v>12</v>
      </c>
      <c r="B48" s="10">
        <v>1152</v>
      </c>
      <c r="C48" s="43" t="s">
        <v>206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01">
        <f>ROUND(U144*$F$13,0)</f>
        <v>99</v>
      </c>
      <c r="V48" s="202"/>
      <c r="W48" s="202"/>
      <c r="X48" s="1" t="s">
        <v>54</v>
      </c>
      <c r="Y48" s="59"/>
      <c r="Z48" s="5" t="s">
        <v>50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15" t="s">
        <v>59</v>
      </c>
      <c r="AN48" s="197">
        <f>AN46</f>
        <v>1</v>
      </c>
      <c r="AO48" s="203"/>
      <c r="AP48" s="6"/>
      <c r="AQ48" s="6"/>
      <c r="AR48" s="6"/>
      <c r="AS48" s="6"/>
      <c r="AT48" s="6"/>
      <c r="AU48" s="6"/>
      <c r="AV48" s="6"/>
      <c r="AW48" s="115"/>
      <c r="AX48" s="42">
        <f>ROUND(U48*AN48,0)</f>
        <v>99</v>
      </c>
      <c r="AY48" s="41"/>
    </row>
    <row r="49" spans="1:51" ht="16.5" customHeight="1" x14ac:dyDescent="0.25">
      <c r="A49" s="8">
        <v>12</v>
      </c>
      <c r="B49" s="10">
        <v>7021</v>
      </c>
      <c r="C49" s="43" t="s">
        <v>205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29"/>
      <c r="V49" s="130"/>
      <c r="W49" s="130"/>
      <c r="X49" s="1"/>
      <c r="Y49" s="59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79" t="s">
        <v>61</v>
      </c>
      <c r="AQ49" s="44"/>
      <c r="AR49" s="44"/>
      <c r="AS49" s="44"/>
      <c r="AT49" s="44"/>
      <c r="AU49" s="44"/>
      <c r="AV49" s="44"/>
      <c r="AW49" s="63"/>
      <c r="AX49" s="42">
        <f>ROUND(U48*AV50,0)</f>
        <v>84</v>
      </c>
      <c r="AY49" s="41"/>
    </row>
    <row r="50" spans="1:51" ht="16.5" customHeight="1" x14ac:dyDescent="0.25">
      <c r="A50" s="8">
        <v>12</v>
      </c>
      <c r="B50" s="10">
        <v>7022</v>
      </c>
      <c r="C50" s="43" t="s">
        <v>204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29"/>
      <c r="V50" s="130"/>
      <c r="W50" s="130"/>
      <c r="X50" s="1"/>
      <c r="Y50" s="59"/>
      <c r="Z50" s="5" t="s">
        <v>50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15" t="s">
        <v>59</v>
      </c>
      <c r="AN50" s="197">
        <f>AN48</f>
        <v>1</v>
      </c>
      <c r="AO50" s="198"/>
      <c r="AP50" s="58" t="s">
        <v>58</v>
      </c>
      <c r="AQ50" s="6"/>
      <c r="AR50" s="6"/>
      <c r="AS50" s="6"/>
      <c r="AT50" s="6"/>
      <c r="AU50" s="78" t="s">
        <v>1</v>
      </c>
      <c r="AV50" s="199">
        <f>AV46</f>
        <v>0.85</v>
      </c>
      <c r="AW50" s="200"/>
      <c r="AX50" s="42">
        <f>ROUND(ROUND(U48*AN50,0)*AV50,0)</f>
        <v>84</v>
      </c>
      <c r="AY50" s="41"/>
    </row>
    <row r="51" spans="1:51" ht="17.2" customHeight="1" x14ac:dyDescent="0.25">
      <c r="A51" s="8">
        <v>12</v>
      </c>
      <c r="B51" s="10">
        <v>1161</v>
      </c>
      <c r="C51" s="43" t="s">
        <v>203</v>
      </c>
      <c r="D51" s="110"/>
      <c r="E51" s="111"/>
      <c r="F51" s="111"/>
      <c r="G51" s="111"/>
      <c r="H51" s="112"/>
      <c r="I51" s="82" t="s">
        <v>90</v>
      </c>
      <c r="J51" s="44"/>
      <c r="K51" s="44"/>
      <c r="L51" s="66"/>
      <c r="M51" s="66"/>
      <c r="N51" s="66"/>
      <c r="O51" s="66"/>
      <c r="P51" s="66"/>
      <c r="Q51" s="44"/>
      <c r="R51" s="44"/>
      <c r="S51" s="44"/>
      <c r="T51" s="44"/>
      <c r="U51" s="44"/>
      <c r="V51" s="44"/>
      <c r="W51" s="44"/>
      <c r="X51" s="44"/>
      <c r="Y51" s="63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5"/>
      <c r="AP51" s="44"/>
      <c r="AQ51" s="44"/>
      <c r="AR51" s="44"/>
      <c r="AS51" s="44"/>
      <c r="AT51" s="44"/>
      <c r="AU51" s="44"/>
      <c r="AV51" s="44"/>
      <c r="AW51" s="44"/>
      <c r="AX51" s="42">
        <f>ROUND(U52,0)</f>
        <v>92</v>
      </c>
      <c r="AY51" s="41"/>
    </row>
    <row r="52" spans="1:51" ht="16.5" customHeight="1" x14ac:dyDescent="0.25">
      <c r="A52" s="8">
        <v>12</v>
      </c>
      <c r="B52" s="10">
        <v>1162</v>
      </c>
      <c r="C52" s="43" t="s">
        <v>202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01">
        <f>ROUND(U148*$F$13,0)</f>
        <v>92</v>
      </c>
      <c r="V52" s="202"/>
      <c r="W52" s="202"/>
      <c r="X52" s="1" t="s">
        <v>54</v>
      </c>
      <c r="Y52" s="59"/>
      <c r="Z52" s="5" t="s">
        <v>50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15" t="s">
        <v>59</v>
      </c>
      <c r="AN52" s="197">
        <f>AN50</f>
        <v>1</v>
      </c>
      <c r="AO52" s="203"/>
      <c r="AP52" s="6"/>
      <c r="AQ52" s="6"/>
      <c r="AR52" s="6"/>
      <c r="AS52" s="6"/>
      <c r="AT52" s="6"/>
      <c r="AU52" s="6"/>
      <c r="AV52" s="6"/>
      <c r="AW52" s="115"/>
      <c r="AX52" s="42">
        <f>ROUND(U52*AN52,0)</f>
        <v>92</v>
      </c>
      <c r="AY52" s="41"/>
    </row>
    <row r="53" spans="1:51" ht="16.5" customHeight="1" x14ac:dyDescent="0.25">
      <c r="A53" s="8">
        <v>12</v>
      </c>
      <c r="B53" s="10">
        <v>7023</v>
      </c>
      <c r="C53" s="43" t="s">
        <v>201</v>
      </c>
      <c r="D53" s="90"/>
      <c r="E53" s="91"/>
      <c r="F53" s="91"/>
      <c r="G53" s="91"/>
      <c r="H53" s="9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29"/>
      <c r="V53" s="130"/>
      <c r="W53" s="130"/>
      <c r="X53" s="1"/>
      <c r="Y53" s="59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79" t="s">
        <v>61</v>
      </c>
      <c r="AQ53" s="44"/>
      <c r="AR53" s="44"/>
      <c r="AS53" s="44"/>
      <c r="AT53" s="44"/>
      <c r="AU53" s="44"/>
      <c r="AV53" s="44"/>
      <c r="AW53" s="63"/>
      <c r="AX53" s="42">
        <f>ROUND(U52*AV54,0)</f>
        <v>78</v>
      </c>
      <c r="AY53" s="41"/>
    </row>
    <row r="54" spans="1:51" ht="16.5" customHeight="1" x14ac:dyDescent="0.25">
      <c r="A54" s="8">
        <v>12</v>
      </c>
      <c r="B54" s="10">
        <v>7024</v>
      </c>
      <c r="C54" s="43" t="s">
        <v>200</v>
      </c>
      <c r="D54" s="93"/>
      <c r="E54" s="94"/>
      <c r="F54" s="94"/>
      <c r="G54" s="94"/>
      <c r="H54" s="9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86"/>
      <c r="V54" s="73"/>
      <c r="W54" s="73"/>
      <c r="X54" s="6"/>
      <c r="Y54" s="21"/>
      <c r="Z54" s="5" t="s">
        <v>50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115" t="s">
        <v>59</v>
      </c>
      <c r="AN54" s="197">
        <f>AN52</f>
        <v>1</v>
      </c>
      <c r="AO54" s="198"/>
      <c r="AP54" s="58" t="s">
        <v>58</v>
      </c>
      <c r="AQ54" s="6"/>
      <c r="AR54" s="6"/>
      <c r="AS54" s="6"/>
      <c r="AT54" s="6"/>
      <c r="AU54" s="78" t="s">
        <v>1</v>
      </c>
      <c r="AV54" s="199">
        <f>AV50</f>
        <v>0.85</v>
      </c>
      <c r="AW54" s="200"/>
      <c r="AX54" s="3">
        <f>ROUND(ROUND(U52*AN54,0)*AV54,0)</f>
        <v>78</v>
      </c>
      <c r="AY54" s="87"/>
    </row>
    <row r="55" spans="1:51" ht="17.2" customHeight="1" x14ac:dyDescent="0.3">
      <c r="A55" s="8">
        <v>12</v>
      </c>
      <c r="B55" s="10">
        <v>1271</v>
      </c>
      <c r="C55" s="43" t="s">
        <v>199</v>
      </c>
      <c r="D55" s="212" t="s">
        <v>198</v>
      </c>
      <c r="E55" s="213"/>
      <c r="F55" s="213"/>
      <c r="G55" s="213"/>
      <c r="H55" s="214"/>
      <c r="I55" s="80" t="s">
        <v>146</v>
      </c>
      <c r="J55" s="1"/>
      <c r="K55" s="1"/>
      <c r="L55" s="130"/>
      <c r="M55" s="130"/>
      <c r="N55" s="130"/>
      <c r="O55" s="130"/>
      <c r="P55" s="130"/>
      <c r="Q55" s="1"/>
      <c r="R55" s="1"/>
      <c r="S55" s="1"/>
      <c r="T55" s="1"/>
      <c r="U55" s="1"/>
      <c r="V55" s="1"/>
      <c r="W55" s="1"/>
      <c r="X55" s="1"/>
      <c r="Y55" s="59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5"/>
      <c r="AP55" s="44"/>
      <c r="AQ55" s="44"/>
      <c r="AR55" s="44"/>
      <c r="AS55" s="44"/>
      <c r="AT55" s="44"/>
      <c r="AU55" s="44"/>
      <c r="AV55" s="44"/>
      <c r="AW55" s="44"/>
      <c r="AX55" s="42">
        <f>ROUND(U56,0)</f>
        <v>200</v>
      </c>
      <c r="AY55" s="19" t="s">
        <v>145</v>
      </c>
    </row>
    <row r="56" spans="1:51" ht="16.5" customHeight="1" x14ac:dyDescent="0.25">
      <c r="A56" s="8">
        <v>12</v>
      </c>
      <c r="B56" s="10">
        <v>1272</v>
      </c>
      <c r="C56" s="43" t="s">
        <v>197</v>
      </c>
      <c r="D56" s="215"/>
      <c r="E56" s="216"/>
      <c r="F56" s="216"/>
      <c r="G56" s="216"/>
      <c r="H56" s="2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01">
        <f>ROUND(U104*$F$61,0)</f>
        <v>200</v>
      </c>
      <c r="V56" s="202"/>
      <c r="W56" s="202"/>
      <c r="X56" s="1" t="s">
        <v>54</v>
      </c>
      <c r="Y56" s="59"/>
      <c r="Z56" s="5" t="s">
        <v>50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115" t="s">
        <v>59</v>
      </c>
      <c r="AN56" s="197">
        <f>AN54</f>
        <v>1</v>
      </c>
      <c r="AO56" s="203"/>
      <c r="AP56" s="6"/>
      <c r="AQ56" s="6"/>
      <c r="AR56" s="6"/>
      <c r="AS56" s="6"/>
      <c r="AT56" s="6"/>
      <c r="AU56" s="6"/>
      <c r="AV56" s="6"/>
      <c r="AW56" s="6"/>
      <c r="AX56" s="42">
        <f>ROUND(U56*AN56,0)</f>
        <v>200</v>
      </c>
      <c r="AY56" s="41"/>
    </row>
    <row r="57" spans="1:51" ht="16.5" customHeight="1" x14ac:dyDescent="0.25">
      <c r="A57" s="8">
        <v>12</v>
      </c>
      <c r="B57" s="10">
        <v>7025</v>
      </c>
      <c r="C57" s="43" t="s">
        <v>196</v>
      </c>
      <c r="D57" s="215"/>
      <c r="E57" s="216"/>
      <c r="F57" s="216"/>
      <c r="G57" s="216"/>
      <c r="H57" s="2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29"/>
      <c r="V57" s="130"/>
      <c r="W57" s="130"/>
      <c r="X57" s="1"/>
      <c r="Y57" s="59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79" t="s">
        <v>61</v>
      </c>
      <c r="AQ57" s="44"/>
      <c r="AR57" s="44"/>
      <c r="AS57" s="44"/>
      <c r="AT57" s="44"/>
      <c r="AU57" s="44"/>
      <c r="AV57" s="44"/>
      <c r="AW57" s="63"/>
      <c r="AX57" s="42">
        <f>ROUND(U56*AV58,0)</f>
        <v>170</v>
      </c>
      <c r="AY57" s="41"/>
    </row>
    <row r="58" spans="1:51" ht="16.5" customHeight="1" x14ac:dyDescent="0.25">
      <c r="A58" s="8">
        <v>12</v>
      </c>
      <c r="B58" s="10">
        <v>7026</v>
      </c>
      <c r="C58" s="43" t="s">
        <v>195</v>
      </c>
      <c r="D58" s="215"/>
      <c r="E58" s="216"/>
      <c r="F58" s="216"/>
      <c r="G58" s="216"/>
      <c r="H58" s="2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29"/>
      <c r="V58" s="130"/>
      <c r="W58" s="130"/>
      <c r="X58" s="1"/>
      <c r="Y58" s="59"/>
      <c r="Z58" s="5" t="s">
        <v>50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115" t="s">
        <v>59</v>
      </c>
      <c r="AN58" s="197">
        <f>AN56</f>
        <v>1</v>
      </c>
      <c r="AO58" s="198"/>
      <c r="AP58" s="58" t="s">
        <v>58</v>
      </c>
      <c r="AQ58" s="6"/>
      <c r="AR58" s="6"/>
      <c r="AS58" s="6"/>
      <c r="AT58" s="6"/>
      <c r="AU58" s="78" t="s">
        <v>1</v>
      </c>
      <c r="AV58" s="199">
        <f>AV54</f>
        <v>0.85</v>
      </c>
      <c r="AW58" s="200"/>
      <c r="AX58" s="42">
        <f>ROUND(ROUND(U56*AN58,0)*AV58,0)</f>
        <v>170</v>
      </c>
      <c r="AY58" s="41"/>
    </row>
    <row r="59" spans="1:51" ht="17.2" customHeight="1" x14ac:dyDescent="0.25">
      <c r="A59" s="8">
        <v>12</v>
      </c>
      <c r="B59" s="10">
        <v>1281</v>
      </c>
      <c r="C59" s="43" t="s">
        <v>194</v>
      </c>
      <c r="D59" s="218" t="s">
        <v>193</v>
      </c>
      <c r="E59" s="219"/>
      <c r="F59" s="219"/>
      <c r="G59" s="219"/>
      <c r="H59" s="220"/>
      <c r="I59" s="82" t="s">
        <v>140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85"/>
      <c r="V59" s="66"/>
      <c r="W59" s="66"/>
      <c r="X59" s="44"/>
      <c r="Y59" s="63"/>
      <c r="Z59" s="5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115"/>
      <c r="AN59" s="113"/>
      <c r="AO59" s="114"/>
      <c r="AP59" s="1"/>
      <c r="AQ59" s="1"/>
      <c r="AR59" s="1"/>
      <c r="AS59" s="1"/>
      <c r="AT59" s="1"/>
      <c r="AU59" s="1"/>
      <c r="AV59" s="1"/>
      <c r="AW59" s="1"/>
      <c r="AX59" s="42">
        <f>ROUND(U60,0)</f>
        <v>98</v>
      </c>
      <c r="AY59" s="41"/>
    </row>
    <row r="60" spans="1:51" ht="16.5" customHeight="1" x14ac:dyDescent="0.25">
      <c r="A60" s="8">
        <v>12</v>
      </c>
      <c r="B60" s="10">
        <v>1282</v>
      </c>
      <c r="C60" s="43" t="s">
        <v>192</v>
      </c>
      <c r="D60" s="218"/>
      <c r="E60" s="219"/>
      <c r="F60" s="219"/>
      <c r="G60" s="219"/>
      <c r="H60" s="22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1">
        <f>ROUND(U108*$F$61,0)</f>
        <v>98</v>
      </c>
      <c r="V60" s="202"/>
      <c r="W60" s="202"/>
      <c r="X60" s="1" t="s">
        <v>54</v>
      </c>
      <c r="Y60" s="59"/>
      <c r="Z60" s="5" t="s">
        <v>50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115" t="s">
        <v>59</v>
      </c>
      <c r="AN60" s="197">
        <f>AN58</f>
        <v>1</v>
      </c>
      <c r="AO60" s="203"/>
      <c r="AP60" s="1"/>
      <c r="AQ60" s="1"/>
      <c r="AR60" s="1"/>
      <c r="AS60" s="1"/>
      <c r="AT60" s="1"/>
      <c r="AU60" s="1"/>
      <c r="AV60" s="1"/>
      <c r="AW60" s="1"/>
      <c r="AX60" s="42">
        <f>ROUND(U60*AN60,0)</f>
        <v>98</v>
      </c>
      <c r="AY60" s="41"/>
    </row>
    <row r="61" spans="1:51" ht="16.5" customHeight="1" x14ac:dyDescent="0.25">
      <c r="A61" s="8">
        <v>12</v>
      </c>
      <c r="B61" s="10">
        <v>7027</v>
      </c>
      <c r="C61" s="43" t="s">
        <v>191</v>
      </c>
      <c r="D61" s="110"/>
      <c r="E61" s="111" t="s">
        <v>190</v>
      </c>
      <c r="F61" s="221">
        <v>1.085</v>
      </c>
      <c r="G61" s="221"/>
      <c r="H61" s="22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29"/>
      <c r="V61" s="130"/>
      <c r="W61" s="130"/>
      <c r="X61" s="1"/>
      <c r="Y61" s="59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79" t="s">
        <v>61</v>
      </c>
      <c r="AQ61" s="44"/>
      <c r="AR61" s="44"/>
      <c r="AS61" s="44"/>
      <c r="AT61" s="44"/>
      <c r="AU61" s="44"/>
      <c r="AV61" s="44"/>
      <c r="AW61" s="63"/>
      <c r="AX61" s="42">
        <f>ROUND(U60*AV62,0)</f>
        <v>83</v>
      </c>
      <c r="AY61" s="41"/>
    </row>
    <row r="62" spans="1:51" ht="16.5" customHeight="1" x14ac:dyDescent="0.25">
      <c r="A62" s="8">
        <v>12</v>
      </c>
      <c r="B62" s="10">
        <v>7028</v>
      </c>
      <c r="C62" s="43" t="s">
        <v>189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29"/>
      <c r="V62" s="130"/>
      <c r="W62" s="130"/>
      <c r="X62" s="1"/>
      <c r="Y62" s="59"/>
      <c r="Z62" s="5" t="s">
        <v>50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115" t="s">
        <v>59</v>
      </c>
      <c r="AN62" s="197">
        <f>AN60</f>
        <v>1</v>
      </c>
      <c r="AO62" s="198"/>
      <c r="AP62" s="58" t="s">
        <v>58</v>
      </c>
      <c r="AQ62" s="6"/>
      <c r="AR62" s="6"/>
      <c r="AS62" s="6"/>
      <c r="AT62" s="6"/>
      <c r="AU62" s="78" t="s">
        <v>1</v>
      </c>
      <c r="AV62" s="199">
        <f>AV58</f>
        <v>0.85</v>
      </c>
      <c r="AW62" s="200"/>
      <c r="AX62" s="42">
        <f>ROUND(ROUND(U60*AN62,0)*AV62,0)</f>
        <v>83</v>
      </c>
      <c r="AY62" s="41"/>
    </row>
    <row r="63" spans="1:51" ht="16.5" customHeight="1" x14ac:dyDescent="0.25">
      <c r="A63" s="8">
        <v>12</v>
      </c>
      <c r="B63" s="10">
        <v>1441</v>
      </c>
      <c r="C63" s="43" t="s">
        <v>188</v>
      </c>
      <c r="D63" s="110"/>
      <c r="E63" s="111"/>
      <c r="F63" s="111"/>
      <c r="G63" s="111"/>
      <c r="H63" s="112"/>
      <c r="I63" s="82" t="s">
        <v>135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85"/>
      <c r="V63" s="66"/>
      <c r="W63" s="66"/>
      <c r="X63" s="44"/>
      <c r="Y63" s="63"/>
      <c r="Z63" s="5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115"/>
      <c r="AN63" s="113"/>
      <c r="AO63" s="114"/>
      <c r="AP63" s="44"/>
      <c r="AQ63" s="44"/>
      <c r="AR63" s="44"/>
      <c r="AS63" s="44"/>
      <c r="AT63" s="44"/>
      <c r="AU63" s="44"/>
      <c r="AV63" s="44"/>
      <c r="AW63" s="44"/>
      <c r="AX63" s="137">
        <f>ROUND(U64,0)</f>
        <v>100</v>
      </c>
      <c r="AY63" s="41"/>
    </row>
    <row r="64" spans="1:51" ht="16.5" customHeight="1" x14ac:dyDescent="0.25">
      <c r="A64" s="8">
        <v>12</v>
      </c>
      <c r="B64" s="10">
        <v>1442</v>
      </c>
      <c r="C64" s="43" t="s">
        <v>187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10">
        <f>ROUND(U112*$F$61,0)</f>
        <v>100</v>
      </c>
      <c r="V64" s="211"/>
      <c r="W64" s="211"/>
      <c r="X64" s="1" t="s">
        <v>54</v>
      </c>
      <c r="Y64" s="59"/>
      <c r="Z64" s="5" t="s">
        <v>50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115" t="s">
        <v>59</v>
      </c>
      <c r="AN64" s="197">
        <f>AN62</f>
        <v>1</v>
      </c>
      <c r="AO64" s="203"/>
      <c r="AP64" s="6"/>
      <c r="AQ64" s="6"/>
      <c r="AR64" s="6"/>
      <c r="AS64" s="6"/>
      <c r="AT64" s="6"/>
      <c r="AU64" s="6"/>
      <c r="AV64" s="6"/>
      <c r="AW64" s="6"/>
      <c r="AX64" s="137">
        <f>ROUND(U64*AN64,0)</f>
        <v>100</v>
      </c>
      <c r="AY64" s="41"/>
    </row>
    <row r="65" spans="1:51" ht="16.5" customHeight="1" x14ac:dyDescent="0.25">
      <c r="A65" s="8">
        <v>12</v>
      </c>
      <c r="B65" s="10">
        <v>7029</v>
      </c>
      <c r="C65" s="43" t="s">
        <v>186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29"/>
      <c r="V65" s="130"/>
      <c r="W65" s="130"/>
      <c r="X65" s="1"/>
      <c r="Y65" s="59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79" t="s">
        <v>61</v>
      </c>
      <c r="AQ65" s="44"/>
      <c r="AR65" s="44"/>
      <c r="AS65" s="44"/>
      <c r="AT65" s="44"/>
      <c r="AU65" s="44"/>
      <c r="AV65" s="44"/>
      <c r="AW65" s="63"/>
      <c r="AX65" s="137">
        <f>ROUND(U64*AV66,0)</f>
        <v>85</v>
      </c>
      <c r="AY65" s="41"/>
    </row>
    <row r="66" spans="1:51" ht="16.5" customHeight="1" x14ac:dyDescent="0.25">
      <c r="A66" s="8">
        <v>12</v>
      </c>
      <c r="B66" s="10">
        <v>7030</v>
      </c>
      <c r="C66" s="43" t="s">
        <v>185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29"/>
      <c r="V66" s="130"/>
      <c r="W66" s="130"/>
      <c r="X66" s="1"/>
      <c r="Y66" s="59"/>
      <c r="Z66" s="5" t="s">
        <v>50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115" t="s">
        <v>59</v>
      </c>
      <c r="AN66" s="197">
        <f>AN64</f>
        <v>1</v>
      </c>
      <c r="AO66" s="198"/>
      <c r="AP66" s="58" t="s">
        <v>58</v>
      </c>
      <c r="AQ66" s="6"/>
      <c r="AR66" s="6"/>
      <c r="AS66" s="6"/>
      <c r="AT66" s="6"/>
      <c r="AU66" s="78" t="s">
        <v>1</v>
      </c>
      <c r="AV66" s="199">
        <f>AV62</f>
        <v>0.85</v>
      </c>
      <c r="AW66" s="200"/>
      <c r="AX66" s="137">
        <f>ROUND(ROUND(U64*AN66,0)*AV66,0)</f>
        <v>85</v>
      </c>
      <c r="AY66" s="41"/>
    </row>
    <row r="67" spans="1:51" ht="16.5" customHeight="1" x14ac:dyDescent="0.25">
      <c r="A67" s="8">
        <v>12</v>
      </c>
      <c r="B67" s="10">
        <v>1451</v>
      </c>
      <c r="C67" s="43" t="s">
        <v>184</v>
      </c>
      <c r="D67" s="110"/>
      <c r="E67" s="111"/>
      <c r="F67" s="111"/>
      <c r="G67" s="111"/>
      <c r="H67" s="112"/>
      <c r="I67" s="82" t="s">
        <v>130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85"/>
      <c r="V67" s="66"/>
      <c r="W67" s="66"/>
      <c r="X67" s="44"/>
      <c r="Y67" s="63"/>
      <c r="Z67" s="5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15"/>
      <c r="AN67" s="113"/>
      <c r="AO67" s="114"/>
      <c r="AP67" s="44"/>
      <c r="AQ67" s="44"/>
      <c r="AR67" s="44"/>
      <c r="AS67" s="44"/>
      <c r="AT67" s="44"/>
      <c r="AU67" s="44"/>
      <c r="AV67" s="44"/>
      <c r="AW67" s="44"/>
      <c r="AX67" s="42">
        <f>ROUND(U68,0)</f>
        <v>99</v>
      </c>
      <c r="AY67" s="41"/>
    </row>
    <row r="68" spans="1:51" ht="16.5" customHeight="1" x14ac:dyDescent="0.25">
      <c r="A68" s="8">
        <v>12</v>
      </c>
      <c r="B68" s="10">
        <v>1452</v>
      </c>
      <c r="C68" s="43" t="s">
        <v>183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1">
        <f>ROUND(U116*$F$61,0)</f>
        <v>99</v>
      </c>
      <c r="V68" s="202"/>
      <c r="W68" s="202"/>
      <c r="X68" s="1" t="s">
        <v>54</v>
      </c>
      <c r="Y68" s="59"/>
      <c r="Z68" s="5" t="s">
        <v>50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15" t="s">
        <v>59</v>
      </c>
      <c r="AN68" s="197">
        <f>AN66</f>
        <v>1</v>
      </c>
      <c r="AO68" s="203"/>
      <c r="AP68" s="6"/>
      <c r="AQ68" s="6"/>
      <c r="AR68" s="6"/>
      <c r="AS68" s="6"/>
      <c r="AT68" s="6"/>
      <c r="AU68" s="6"/>
      <c r="AV68" s="6"/>
      <c r="AW68" s="6"/>
      <c r="AX68" s="42">
        <f>ROUND(U68*AN68,0)</f>
        <v>99</v>
      </c>
      <c r="AY68" s="41"/>
    </row>
    <row r="69" spans="1:51" ht="16.5" customHeight="1" x14ac:dyDescent="0.25">
      <c r="A69" s="8">
        <v>12</v>
      </c>
      <c r="B69" s="10">
        <v>7031</v>
      </c>
      <c r="C69" s="43" t="s">
        <v>182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29"/>
      <c r="V69" s="130"/>
      <c r="W69" s="130"/>
      <c r="X69" s="1"/>
      <c r="Y69" s="59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79" t="s">
        <v>61</v>
      </c>
      <c r="AQ69" s="44"/>
      <c r="AR69" s="44"/>
      <c r="AS69" s="44"/>
      <c r="AT69" s="44"/>
      <c r="AU69" s="44"/>
      <c r="AV69" s="44"/>
      <c r="AW69" s="63"/>
      <c r="AX69" s="42">
        <f>ROUND(U68*AV70,0)</f>
        <v>84</v>
      </c>
      <c r="AY69" s="41"/>
    </row>
    <row r="70" spans="1:51" ht="16.5" customHeight="1" x14ac:dyDescent="0.25">
      <c r="A70" s="8">
        <v>12</v>
      </c>
      <c r="B70" s="10">
        <v>7032</v>
      </c>
      <c r="C70" s="43" t="s">
        <v>181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29"/>
      <c r="V70" s="130"/>
      <c r="W70" s="130"/>
      <c r="X70" s="1"/>
      <c r="Y70" s="59"/>
      <c r="Z70" s="5" t="s">
        <v>50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115" t="s">
        <v>59</v>
      </c>
      <c r="AN70" s="197">
        <f>AN68</f>
        <v>1</v>
      </c>
      <c r="AO70" s="198"/>
      <c r="AP70" s="58" t="s">
        <v>58</v>
      </c>
      <c r="AQ70" s="6"/>
      <c r="AR70" s="6"/>
      <c r="AS70" s="6"/>
      <c r="AT70" s="6"/>
      <c r="AU70" s="78" t="s">
        <v>1</v>
      </c>
      <c r="AV70" s="199">
        <f>AV66</f>
        <v>0.85</v>
      </c>
      <c r="AW70" s="200"/>
      <c r="AX70" s="42">
        <f>ROUND(ROUND(U68*AN70,0)*AV70,0)</f>
        <v>84</v>
      </c>
      <c r="AY70" s="41"/>
    </row>
    <row r="71" spans="1:51" ht="16.5" customHeight="1" x14ac:dyDescent="0.25">
      <c r="A71" s="8">
        <v>12</v>
      </c>
      <c r="B71" s="10">
        <v>1461</v>
      </c>
      <c r="C71" s="43" t="s">
        <v>180</v>
      </c>
      <c r="D71" s="110"/>
      <c r="E71" s="111"/>
      <c r="F71" s="111"/>
      <c r="G71" s="111"/>
      <c r="H71" s="112"/>
      <c r="I71" s="82" t="s">
        <v>125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85"/>
      <c r="V71" s="66"/>
      <c r="W71" s="66"/>
      <c r="X71" s="44"/>
      <c r="Y71" s="63"/>
      <c r="Z71" s="5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115"/>
      <c r="AN71" s="113"/>
      <c r="AO71" s="114"/>
      <c r="AP71" s="44"/>
      <c r="AQ71" s="44"/>
      <c r="AR71" s="44"/>
      <c r="AS71" s="44"/>
      <c r="AT71" s="44"/>
      <c r="AU71" s="44"/>
      <c r="AV71" s="44"/>
      <c r="AW71" s="44"/>
      <c r="AX71" s="42">
        <f>ROUND(U72,0)</f>
        <v>100</v>
      </c>
      <c r="AY71" s="41"/>
    </row>
    <row r="72" spans="1:51" ht="16.5" customHeight="1" x14ac:dyDescent="0.25">
      <c r="A72" s="8">
        <v>12</v>
      </c>
      <c r="B72" s="10">
        <v>1462</v>
      </c>
      <c r="C72" s="43" t="s">
        <v>179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1">
        <f>ROUND(U120*$F$61,0)</f>
        <v>100</v>
      </c>
      <c r="V72" s="202"/>
      <c r="W72" s="202"/>
      <c r="X72" s="1" t="s">
        <v>54</v>
      </c>
      <c r="Y72" s="59"/>
      <c r="Z72" s="5" t="s">
        <v>50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115" t="s">
        <v>59</v>
      </c>
      <c r="AN72" s="197">
        <f>AN70</f>
        <v>1</v>
      </c>
      <c r="AO72" s="203"/>
      <c r="AP72" s="6"/>
      <c r="AQ72" s="6"/>
      <c r="AR72" s="6"/>
      <c r="AS72" s="6"/>
      <c r="AT72" s="6"/>
      <c r="AU72" s="6"/>
      <c r="AV72" s="6"/>
      <c r="AW72" s="6"/>
      <c r="AX72" s="42">
        <f>ROUND(U72*AN72,0)</f>
        <v>100</v>
      </c>
      <c r="AY72" s="41"/>
    </row>
    <row r="73" spans="1:51" ht="16.5" customHeight="1" x14ac:dyDescent="0.25">
      <c r="A73" s="8">
        <v>12</v>
      </c>
      <c r="B73" s="10">
        <v>7033</v>
      </c>
      <c r="C73" s="43" t="s">
        <v>178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9"/>
      <c r="V73" s="130"/>
      <c r="W73" s="130"/>
      <c r="X73" s="1"/>
      <c r="Y73" s="59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79" t="s">
        <v>61</v>
      </c>
      <c r="AQ73" s="44"/>
      <c r="AR73" s="44"/>
      <c r="AS73" s="44"/>
      <c r="AT73" s="44"/>
      <c r="AU73" s="44"/>
      <c r="AV73" s="44"/>
      <c r="AW73" s="63"/>
      <c r="AX73" s="42">
        <f>ROUND(U72*AV74,0)</f>
        <v>85</v>
      </c>
      <c r="AY73" s="41"/>
    </row>
    <row r="74" spans="1:51" ht="16.5" customHeight="1" x14ac:dyDescent="0.25">
      <c r="A74" s="8">
        <v>12</v>
      </c>
      <c r="B74" s="10">
        <v>7034</v>
      </c>
      <c r="C74" s="43" t="s">
        <v>177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9"/>
      <c r="V74" s="130"/>
      <c r="W74" s="130"/>
      <c r="X74" s="1"/>
      <c r="Y74" s="59"/>
      <c r="Z74" s="5" t="s">
        <v>50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115" t="s">
        <v>59</v>
      </c>
      <c r="AN74" s="197">
        <f>AN72</f>
        <v>1</v>
      </c>
      <c r="AO74" s="198"/>
      <c r="AP74" s="58" t="s">
        <v>58</v>
      </c>
      <c r="AQ74" s="6"/>
      <c r="AR74" s="6"/>
      <c r="AS74" s="6"/>
      <c r="AT74" s="6"/>
      <c r="AU74" s="78" t="s">
        <v>1</v>
      </c>
      <c r="AV74" s="199">
        <f>AV70</f>
        <v>0.85</v>
      </c>
      <c r="AW74" s="200"/>
      <c r="AX74" s="42">
        <f>ROUND(ROUND(U72*AN74,0)*AV74,0)</f>
        <v>85</v>
      </c>
      <c r="AY74" s="41"/>
    </row>
    <row r="75" spans="1:51" ht="16.5" customHeight="1" x14ac:dyDescent="0.25">
      <c r="A75" s="8">
        <v>12</v>
      </c>
      <c r="B75" s="10">
        <v>1471</v>
      </c>
      <c r="C75" s="43" t="s">
        <v>176</v>
      </c>
      <c r="D75" s="110"/>
      <c r="E75" s="111"/>
      <c r="F75" s="111"/>
      <c r="G75" s="111"/>
      <c r="H75" s="112"/>
      <c r="I75" s="82" t="s">
        <v>120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85"/>
      <c r="V75" s="66"/>
      <c r="W75" s="66"/>
      <c r="X75" s="44"/>
      <c r="Y75" s="63"/>
      <c r="Z75" s="5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115"/>
      <c r="AN75" s="113"/>
      <c r="AO75" s="114"/>
      <c r="AP75" s="44"/>
      <c r="AQ75" s="44"/>
      <c r="AR75" s="44"/>
      <c r="AS75" s="44"/>
      <c r="AT75" s="44"/>
      <c r="AU75" s="44"/>
      <c r="AV75" s="44"/>
      <c r="AW75" s="44"/>
      <c r="AX75" s="42">
        <f>ROUND(U76,0)</f>
        <v>98</v>
      </c>
      <c r="AY75" s="41"/>
    </row>
    <row r="76" spans="1:51" ht="16.5" customHeight="1" x14ac:dyDescent="0.25">
      <c r="A76" s="8">
        <v>12</v>
      </c>
      <c r="B76" s="10">
        <v>1472</v>
      </c>
      <c r="C76" s="43" t="s">
        <v>175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1">
        <f>ROUND(U124*$F$61,0)</f>
        <v>98</v>
      </c>
      <c r="V76" s="202"/>
      <c r="W76" s="202"/>
      <c r="X76" s="1" t="s">
        <v>54</v>
      </c>
      <c r="Y76" s="59"/>
      <c r="Z76" s="5" t="s">
        <v>50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115" t="s">
        <v>59</v>
      </c>
      <c r="AN76" s="197">
        <f>AN74</f>
        <v>1</v>
      </c>
      <c r="AO76" s="203"/>
      <c r="AP76" s="6"/>
      <c r="AQ76" s="6"/>
      <c r="AR76" s="6"/>
      <c r="AS76" s="6"/>
      <c r="AT76" s="6"/>
      <c r="AU76" s="6"/>
      <c r="AV76" s="6"/>
      <c r="AW76" s="6"/>
      <c r="AX76" s="42">
        <f>ROUND(U76*AN76,0)</f>
        <v>98</v>
      </c>
      <c r="AY76" s="41"/>
    </row>
    <row r="77" spans="1:51" ht="16.5" customHeight="1" x14ac:dyDescent="0.25">
      <c r="A77" s="8">
        <v>12</v>
      </c>
      <c r="B77" s="10">
        <v>7035</v>
      </c>
      <c r="C77" s="43" t="s">
        <v>174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29"/>
      <c r="V77" s="130"/>
      <c r="W77" s="130"/>
      <c r="X77" s="1"/>
      <c r="Y77" s="59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79" t="s">
        <v>61</v>
      </c>
      <c r="AQ77" s="44"/>
      <c r="AR77" s="44"/>
      <c r="AS77" s="44"/>
      <c r="AT77" s="44"/>
      <c r="AU77" s="44"/>
      <c r="AV77" s="44"/>
      <c r="AW77" s="63"/>
      <c r="AX77" s="42">
        <f>ROUND(U76*AV78,0)</f>
        <v>83</v>
      </c>
      <c r="AY77" s="41"/>
    </row>
    <row r="78" spans="1:51" ht="16.5" customHeight="1" x14ac:dyDescent="0.25">
      <c r="A78" s="8">
        <v>12</v>
      </c>
      <c r="B78" s="10">
        <v>7036</v>
      </c>
      <c r="C78" s="43" t="s">
        <v>173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29"/>
      <c r="V78" s="130"/>
      <c r="W78" s="130"/>
      <c r="X78" s="1"/>
      <c r="Y78" s="59"/>
      <c r="Z78" s="5" t="s">
        <v>50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115" t="s">
        <v>59</v>
      </c>
      <c r="AN78" s="197">
        <f>AN76</f>
        <v>1</v>
      </c>
      <c r="AO78" s="198"/>
      <c r="AP78" s="58" t="s">
        <v>58</v>
      </c>
      <c r="AQ78" s="6"/>
      <c r="AR78" s="6"/>
      <c r="AS78" s="6"/>
      <c r="AT78" s="6"/>
      <c r="AU78" s="78" t="s">
        <v>1</v>
      </c>
      <c r="AV78" s="199">
        <f>AV74</f>
        <v>0.85</v>
      </c>
      <c r="AW78" s="200"/>
      <c r="AX78" s="42">
        <f>ROUND(ROUND(U76*AN78,0)*AV78,0)</f>
        <v>83</v>
      </c>
      <c r="AY78" s="41"/>
    </row>
    <row r="79" spans="1:51" ht="16.5" customHeight="1" x14ac:dyDescent="0.25">
      <c r="A79" s="8">
        <v>12</v>
      </c>
      <c r="B79" s="10">
        <v>1481</v>
      </c>
      <c r="C79" s="43" t="s">
        <v>172</v>
      </c>
      <c r="D79" s="110"/>
      <c r="E79" s="111"/>
      <c r="F79" s="111"/>
      <c r="G79" s="111"/>
      <c r="H79" s="112"/>
      <c r="I79" s="82" t="s">
        <v>115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85"/>
      <c r="V79" s="66"/>
      <c r="W79" s="66"/>
      <c r="X79" s="44"/>
      <c r="Y79" s="63"/>
      <c r="Z79" s="5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115"/>
      <c r="AN79" s="113"/>
      <c r="AO79" s="114"/>
      <c r="AP79" s="44"/>
      <c r="AQ79" s="44"/>
      <c r="AR79" s="44"/>
      <c r="AS79" s="44"/>
      <c r="AT79" s="44"/>
      <c r="AU79" s="44"/>
      <c r="AV79" s="44"/>
      <c r="AW79" s="44"/>
      <c r="AX79" s="42">
        <f>ROUND(U80,0)</f>
        <v>100</v>
      </c>
      <c r="AY79" s="41"/>
    </row>
    <row r="80" spans="1:51" ht="16.5" customHeight="1" x14ac:dyDescent="0.25">
      <c r="A80" s="8">
        <v>12</v>
      </c>
      <c r="B80" s="10">
        <v>1482</v>
      </c>
      <c r="C80" s="43" t="s">
        <v>171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1">
        <f>ROUND(U128*$F$61,0)</f>
        <v>100</v>
      </c>
      <c r="V80" s="202"/>
      <c r="W80" s="202"/>
      <c r="X80" s="1" t="s">
        <v>54</v>
      </c>
      <c r="Y80" s="59"/>
      <c r="Z80" s="5" t="s">
        <v>50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115" t="s">
        <v>59</v>
      </c>
      <c r="AN80" s="197">
        <f>AN78</f>
        <v>1</v>
      </c>
      <c r="AO80" s="203"/>
      <c r="AP80" s="6"/>
      <c r="AQ80" s="6"/>
      <c r="AR80" s="6"/>
      <c r="AS80" s="6"/>
      <c r="AT80" s="6"/>
      <c r="AU80" s="6"/>
      <c r="AV80" s="6"/>
      <c r="AW80" s="6"/>
      <c r="AX80" s="42">
        <f>ROUND(U80*AN80,0)</f>
        <v>100</v>
      </c>
      <c r="AY80" s="41"/>
    </row>
    <row r="81" spans="1:51" ht="16.5" customHeight="1" x14ac:dyDescent="0.25">
      <c r="A81" s="8">
        <v>12</v>
      </c>
      <c r="B81" s="10">
        <v>7037</v>
      </c>
      <c r="C81" s="43" t="s">
        <v>170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29"/>
      <c r="V81" s="130"/>
      <c r="W81" s="130"/>
      <c r="X81" s="1"/>
      <c r="Y81" s="59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79" t="s">
        <v>61</v>
      </c>
      <c r="AQ81" s="44"/>
      <c r="AR81" s="44"/>
      <c r="AS81" s="44"/>
      <c r="AT81" s="44"/>
      <c r="AU81" s="44"/>
      <c r="AV81" s="44"/>
      <c r="AW81" s="63"/>
      <c r="AX81" s="42">
        <f>ROUND(U80*AV82,0)</f>
        <v>85</v>
      </c>
      <c r="AY81" s="41"/>
    </row>
    <row r="82" spans="1:51" ht="16.5" customHeight="1" x14ac:dyDescent="0.25">
      <c r="A82" s="8">
        <v>12</v>
      </c>
      <c r="B82" s="10">
        <v>7038</v>
      </c>
      <c r="C82" s="43" t="s">
        <v>169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29"/>
      <c r="V82" s="130"/>
      <c r="W82" s="130"/>
      <c r="X82" s="1"/>
      <c r="Y82" s="59"/>
      <c r="Z82" s="5" t="s">
        <v>50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115" t="s">
        <v>59</v>
      </c>
      <c r="AN82" s="197">
        <f>AN80</f>
        <v>1</v>
      </c>
      <c r="AO82" s="198"/>
      <c r="AP82" s="58" t="s">
        <v>58</v>
      </c>
      <c r="AQ82" s="6"/>
      <c r="AR82" s="6"/>
      <c r="AS82" s="6"/>
      <c r="AT82" s="6"/>
      <c r="AU82" s="78" t="s">
        <v>1</v>
      </c>
      <c r="AV82" s="199">
        <f>AV78</f>
        <v>0.85</v>
      </c>
      <c r="AW82" s="200"/>
      <c r="AX82" s="42">
        <f>ROUND(ROUND(U80*AN82,0)*AV82,0)</f>
        <v>85</v>
      </c>
      <c r="AY82" s="41"/>
    </row>
    <row r="83" spans="1:51" ht="17.2" customHeight="1" x14ac:dyDescent="0.25">
      <c r="A83" s="8">
        <v>12</v>
      </c>
      <c r="B83" s="10">
        <v>1221</v>
      </c>
      <c r="C83" s="43" t="s">
        <v>168</v>
      </c>
      <c r="D83" s="110"/>
      <c r="E83" s="111"/>
      <c r="F83" s="111"/>
      <c r="G83" s="111"/>
      <c r="H83" s="112"/>
      <c r="I83" s="82" t="s">
        <v>110</v>
      </c>
      <c r="J83" s="44"/>
      <c r="K83" s="44"/>
      <c r="L83" s="66"/>
      <c r="M83" s="66"/>
      <c r="N83" s="66"/>
      <c r="O83" s="66"/>
      <c r="P83" s="66"/>
      <c r="Q83" s="44"/>
      <c r="R83" s="44"/>
      <c r="S83" s="44"/>
      <c r="T83" s="44"/>
      <c r="U83" s="44"/>
      <c r="V83" s="44"/>
      <c r="W83" s="44"/>
      <c r="X83" s="44"/>
      <c r="Y83" s="63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45"/>
      <c r="AP83" s="44"/>
      <c r="AQ83" s="44"/>
      <c r="AR83" s="44"/>
      <c r="AS83" s="44"/>
      <c r="AT83" s="44"/>
      <c r="AU83" s="44"/>
      <c r="AV83" s="44"/>
      <c r="AW83" s="44"/>
      <c r="AX83" s="42">
        <f>ROUND(U84,0)</f>
        <v>92</v>
      </c>
      <c r="AY83" s="41"/>
    </row>
    <row r="84" spans="1:51" ht="16.5" customHeight="1" x14ac:dyDescent="0.25">
      <c r="A84" s="8">
        <v>12</v>
      </c>
      <c r="B84" s="10">
        <v>1222</v>
      </c>
      <c r="C84" s="43" t="s">
        <v>167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01">
        <f>ROUND(U132*$F$61,0)</f>
        <v>92</v>
      </c>
      <c r="V84" s="202"/>
      <c r="W84" s="202"/>
      <c r="X84" s="1" t="s">
        <v>54</v>
      </c>
      <c r="Y84" s="59"/>
      <c r="Z84" s="5" t="s">
        <v>50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115" t="s">
        <v>59</v>
      </c>
      <c r="AN84" s="197">
        <f>AN82</f>
        <v>1</v>
      </c>
      <c r="AO84" s="203"/>
      <c r="AP84" s="6"/>
      <c r="AQ84" s="6"/>
      <c r="AR84" s="6"/>
      <c r="AS84" s="6"/>
      <c r="AT84" s="6"/>
      <c r="AU84" s="6"/>
      <c r="AV84" s="6"/>
      <c r="AW84" s="115"/>
      <c r="AX84" s="42">
        <f>ROUND(U84*AN84,0)</f>
        <v>92</v>
      </c>
      <c r="AY84" s="41"/>
    </row>
    <row r="85" spans="1:51" ht="16.5" customHeight="1" x14ac:dyDescent="0.25">
      <c r="A85" s="8">
        <v>12</v>
      </c>
      <c r="B85" s="10">
        <v>7039</v>
      </c>
      <c r="C85" s="43" t="s">
        <v>166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29"/>
      <c r="V85" s="130"/>
      <c r="W85" s="130"/>
      <c r="X85" s="1"/>
      <c r="Y85" s="59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79" t="s">
        <v>61</v>
      </c>
      <c r="AQ85" s="44"/>
      <c r="AR85" s="44"/>
      <c r="AS85" s="44"/>
      <c r="AT85" s="44"/>
      <c r="AU85" s="44"/>
      <c r="AV85" s="44"/>
      <c r="AW85" s="63"/>
      <c r="AX85" s="42">
        <f>ROUND(U84*AV86,0)</f>
        <v>78</v>
      </c>
      <c r="AY85" s="41"/>
    </row>
    <row r="86" spans="1:51" ht="16.5" customHeight="1" x14ac:dyDescent="0.25">
      <c r="A86" s="8">
        <v>12</v>
      </c>
      <c r="B86" s="10">
        <v>7040</v>
      </c>
      <c r="C86" s="43" t="s">
        <v>165</v>
      </c>
      <c r="D86" s="110"/>
      <c r="E86" s="111"/>
      <c r="F86" s="111"/>
      <c r="G86" s="111"/>
      <c r="H86" s="11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29"/>
      <c r="V86" s="130"/>
      <c r="W86" s="130"/>
      <c r="X86" s="1"/>
      <c r="Y86" s="59"/>
      <c r="Z86" s="5" t="s">
        <v>50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115" t="s">
        <v>59</v>
      </c>
      <c r="AN86" s="197">
        <f>AN84</f>
        <v>1</v>
      </c>
      <c r="AO86" s="198"/>
      <c r="AP86" s="58" t="s">
        <v>58</v>
      </c>
      <c r="AQ86" s="6"/>
      <c r="AR86" s="6"/>
      <c r="AS86" s="6"/>
      <c r="AT86" s="6"/>
      <c r="AU86" s="78" t="s">
        <v>1</v>
      </c>
      <c r="AV86" s="199">
        <f>AV82</f>
        <v>0.85</v>
      </c>
      <c r="AW86" s="200"/>
      <c r="AX86" s="42">
        <f>ROUND(ROUND(U84*AN86,0)*AV86,0)</f>
        <v>78</v>
      </c>
      <c r="AY86" s="41"/>
    </row>
    <row r="87" spans="1:51" ht="17.2" customHeight="1" x14ac:dyDescent="0.25">
      <c r="A87" s="8">
        <v>12</v>
      </c>
      <c r="B87" s="10">
        <v>1231</v>
      </c>
      <c r="C87" s="43" t="s">
        <v>164</v>
      </c>
      <c r="D87" s="110"/>
      <c r="E87" s="111"/>
      <c r="F87" s="111"/>
      <c r="G87" s="111"/>
      <c r="H87" s="112"/>
      <c r="I87" s="82" t="s">
        <v>105</v>
      </c>
      <c r="J87" s="44"/>
      <c r="K87" s="44"/>
      <c r="L87" s="66"/>
      <c r="M87" s="66"/>
      <c r="N87" s="66"/>
      <c r="O87" s="66"/>
      <c r="P87" s="66"/>
      <c r="Q87" s="44"/>
      <c r="R87" s="44"/>
      <c r="S87" s="44"/>
      <c r="T87" s="44"/>
      <c r="U87" s="44"/>
      <c r="V87" s="44"/>
      <c r="W87" s="44"/>
      <c r="X87" s="44"/>
      <c r="Y87" s="63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45"/>
      <c r="AP87" s="44"/>
      <c r="AQ87" s="44"/>
      <c r="AR87" s="44"/>
      <c r="AS87" s="44"/>
      <c r="AT87" s="44"/>
      <c r="AU87" s="44"/>
      <c r="AV87" s="44"/>
      <c r="AW87" s="44"/>
      <c r="AX87" s="42">
        <f>ROUND(U88,0)</f>
        <v>92</v>
      </c>
      <c r="AY87" s="41"/>
    </row>
    <row r="88" spans="1:51" ht="16.5" customHeight="1" x14ac:dyDescent="0.25">
      <c r="A88" s="8">
        <v>12</v>
      </c>
      <c r="B88" s="10">
        <v>1232</v>
      </c>
      <c r="C88" s="43" t="s">
        <v>163</v>
      </c>
      <c r="D88" s="110"/>
      <c r="E88" s="111"/>
      <c r="F88" s="111"/>
      <c r="G88" s="111"/>
      <c r="H88" s="11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01">
        <f>ROUND(U136*$F$61,0)</f>
        <v>92</v>
      </c>
      <c r="V88" s="202"/>
      <c r="W88" s="202"/>
      <c r="X88" s="1" t="s">
        <v>54</v>
      </c>
      <c r="Y88" s="59"/>
      <c r="Z88" s="5" t="s">
        <v>50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115" t="s">
        <v>59</v>
      </c>
      <c r="AN88" s="197">
        <f>AN86</f>
        <v>1</v>
      </c>
      <c r="AO88" s="203"/>
      <c r="AP88" s="6"/>
      <c r="AQ88" s="6"/>
      <c r="AR88" s="6"/>
      <c r="AS88" s="6"/>
      <c r="AT88" s="6"/>
      <c r="AU88" s="6"/>
      <c r="AV88" s="6"/>
      <c r="AW88" s="115"/>
      <c r="AX88" s="42">
        <f>ROUND(U88*AN88,0)</f>
        <v>92</v>
      </c>
      <c r="AY88" s="41"/>
    </row>
    <row r="89" spans="1:51" ht="16.5" customHeight="1" x14ac:dyDescent="0.25">
      <c r="A89" s="8">
        <v>12</v>
      </c>
      <c r="B89" s="10">
        <v>7041</v>
      </c>
      <c r="C89" s="43" t="s">
        <v>162</v>
      </c>
      <c r="D89" s="110"/>
      <c r="E89" s="111"/>
      <c r="F89" s="111"/>
      <c r="G89" s="111"/>
      <c r="H89" s="11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29"/>
      <c r="V89" s="130"/>
      <c r="W89" s="130"/>
      <c r="X89" s="1"/>
      <c r="Y89" s="59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79" t="s">
        <v>61</v>
      </c>
      <c r="AQ89" s="44"/>
      <c r="AR89" s="44"/>
      <c r="AS89" s="44"/>
      <c r="AT89" s="44"/>
      <c r="AU89" s="44"/>
      <c r="AV89" s="44"/>
      <c r="AW89" s="63"/>
      <c r="AX89" s="42">
        <f>ROUND(U88*AV90,0)</f>
        <v>78</v>
      </c>
      <c r="AY89" s="41"/>
    </row>
    <row r="90" spans="1:51" ht="16.5" customHeight="1" x14ac:dyDescent="0.25">
      <c r="A90" s="8">
        <v>12</v>
      </c>
      <c r="B90" s="10">
        <v>7042</v>
      </c>
      <c r="C90" s="43" t="s">
        <v>161</v>
      </c>
      <c r="D90" s="110"/>
      <c r="E90" s="111"/>
      <c r="F90" s="111"/>
      <c r="G90" s="111"/>
      <c r="H90" s="1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9"/>
      <c r="V90" s="130"/>
      <c r="W90" s="130"/>
      <c r="X90" s="1"/>
      <c r="Y90" s="59"/>
      <c r="Z90" s="5" t="s">
        <v>50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115" t="s">
        <v>59</v>
      </c>
      <c r="AN90" s="197">
        <f>AN88</f>
        <v>1</v>
      </c>
      <c r="AO90" s="198"/>
      <c r="AP90" s="58" t="s">
        <v>58</v>
      </c>
      <c r="AQ90" s="6"/>
      <c r="AR90" s="6"/>
      <c r="AS90" s="6"/>
      <c r="AT90" s="6"/>
      <c r="AU90" s="78" t="s">
        <v>1</v>
      </c>
      <c r="AV90" s="199">
        <f>AV86</f>
        <v>0.85</v>
      </c>
      <c r="AW90" s="200"/>
      <c r="AX90" s="42">
        <f>ROUND(ROUND(U88*AN90,0)*AV90,0)</f>
        <v>78</v>
      </c>
      <c r="AY90" s="41"/>
    </row>
    <row r="91" spans="1:51" ht="17.2" customHeight="1" x14ac:dyDescent="0.25">
      <c r="A91" s="8">
        <v>12</v>
      </c>
      <c r="B91" s="10">
        <v>1241</v>
      </c>
      <c r="C91" s="43" t="s">
        <v>160</v>
      </c>
      <c r="D91" s="110"/>
      <c r="E91" s="111"/>
      <c r="F91" s="111"/>
      <c r="G91" s="111"/>
      <c r="H91" s="112"/>
      <c r="I91" s="82" t="s">
        <v>100</v>
      </c>
      <c r="J91" s="44"/>
      <c r="K91" s="44"/>
      <c r="L91" s="66"/>
      <c r="M91" s="66"/>
      <c r="N91" s="66"/>
      <c r="O91" s="66"/>
      <c r="P91" s="66"/>
      <c r="Q91" s="44"/>
      <c r="R91" s="44"/>
      <c r="S91" s="44"/>
      <c r="T91" s="44"/>
      <c r="U91" s="44"/>
      <c r="V91" s="44"/>
      <c r="W91" s="44"/>
      <c r="X91" s="44"/>
      <c r="Y91" s="63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45"/>
      <c r="AP91" s="44"/>
      <c r="AQ91" s="44"/>
      <c r="AR91" s="44"/>
      <c r="AS91" s="44"/>
      <c r="AT91" s="44"/>
      <c r="AU91" s="44"/>
      <c r="AV91" s="44"/>
      <c r="AW91" s="44"/>
      <c r="AX91" s="42">
        <f>ROUND(U92,0)</f>
        <v>87</v>
      </c>
      <c r="AY91" s="41"/>
    </row>
    <row r="92" spans="1:51" ht="16.5" customHeight="1" x14ac:dyDescent="0.25">
      <c r="A92" s="8">
        <v>12</v>
      </c>
      <c r="B92" s="10">
        <v>1242</v>
      </c>
      <c r="C92" s="43" t="s">
        <v>159</v>
      </c>
      <c r="D92" s="110"/>
      <c r="E92" s="111"/>
      <c r="F92" s="111"/>
      <c r="G92" s="111"/>
      <c r="H92" s="1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01">
        <f>ROUND(U140*$F$61,0)</f>
        <v>87</v>
      </c>
      <c r="V92" s="202"/>
      <c r="W92" s="202"/>
      <c r="X92" s="1" t="s">
        <v>54</v>
      </c>
      <c r="Y92" s="59"/>
      <c r="Z92" s="5" t="s">
        <v>50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115" t="s">
        <v>59</v>
      </c>
      <c r="AN92" s="197">
        <f>AN90</f>
        <v>1</v>
      </c>
      <c r="AO92" s="203"/>
      <c r="AP92" s="6"/>
      <c r="AQ92" s="6"/>
      <c r="AR92" s="6"/>
      <c r="AS92" s="6"/>
      <c r="AT92" s="6"/>
      <c r="AU92" s="6"/>
      <c r="AV92" s="6"/>
      <c r="AW92" s="115"/>
      <c r="AX92" s="42">
        <f>ROUND(U92*AN92,0)</f>
        <v>87</v>
      </c>
      <c r="AY92" s="41"/>
    </row>
    <row r="93" spans="1:51" ht="16.5" customHeight="1" x14ac:dyDescent="0.25">
      <c r="A93" s="8">
        <v>12</v>
      </c>
      <c r="B93" s="10">
        <v>7043</v>
      </c>
      <c r="C93" s="43" t="s">
        <v>158</v>
      </c>
      <c r="D93" s="110"/>
      <c r="E93" s="111"/>
      <c r="F93" s="111"/>
      <c r="G93" s="111"/>
      <c r="H93" s="11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9"/>
      <c r="V93" s="130"/>
      <c r="W93" s="130"/>
      <c r="X93" s="1"/>
      <c r="Y93" s="59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79" t="s">
        <v>61</v>
      </c>
      <c r="AQ93" s="44"/>
      <c r="AR93" s="44"/>
      <c r="AS93" s="44"/>
      <c r="AT93" s="44"/>
      <c r="AU93" s="44"/>
      <c r="AV93" s="44"/>
      <c r="AW93" s="63"/>
      <c r="AX93" s="42">
        <f>ROUND(U92*AV94,0)</f>
        <v>74</v>
      </c>
      <c r="AY93" s="41"/>
    </row>
    <row r="94" spans="1:51" ht="16.5" customHeight="1" x14ac:dyDescent="0.25">
      <c r="A94" s="8">
        <v>12</v>
      </c>
      <c r="B94" s="10">
        <v>7044</v>
      </c>
      <c r="C94" s="43" t="s">
        <v>157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9"/>
      <c r="V94" s="130"/>
      <c r="W94" s="130"/>
      <c r="X94" s="1"/>
      <c r="Y94" s="59"/>
      <c r="Z94" s="5" t="s">
        <v>50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115" t="s">
        <v>59</v>
      </c>
      <c r="AN94" s="197">
        <f>AN92</f>
        <v>1</v>
      </c>
      <c r="AO94" s="198"/>
      <c r="AP94" s="58" t="s">
        <v>58</v>
      </c>
      <c r="AQ94" s="6"/>
      <c r="AR94" s="6"/>
      <c r="AS94" s="6"/>
      <c r="AT94" s="6"/>
      <c r="AU94" s="78" t="s">
        <v>1</v>
      </c>
      <c r="AV94" s="199">
        <f>AV90</f>
        <v>0.85</v>
      </c>
      <c r="AW94" s="200"/>
      <c r="AX94" s="42">
        <f>ROUND(ROUND(U92*AN94,0)*AV94,0)</f>
        <v>74</v>
      </c>
      <c r="AY94" s="41"/>
    </row>
    <row r="95" spans="1:51" ht="17.2" customHeight="1" x14ac:dyDescent="0.25">
      <c r="A95" s="8">
        <v>12</v>
      </c>
      <c r="B95" s="10">
        <v>1251</v>
      </c>
      <c r="C95" s="43" t="s">
        <v>156</v>
      </c>
      <c r="D95" s="110"/>
      <c r="E95" s="111"/>
      <c r="F95" s="111"/>
      <c r="G95" s="111"/>
      <c r="H95" s="112"/>
      <c r="I95" s="82" t="s">
        <v>95</v>
      </c>
      <c r="J95" s="44"/>
      <c r="K95" s="44"/>
      <c r="L95" s="66"/>
      <c r="M95" s="66"/>
      <c r="N95" s="66"/>
      <c r="O95" s="66"/>
      <c r="P95" s="66"/>
      <c r="Q95" s="44"/>
      <c r="R95" s="44"/>
      <c r="S95" s="44"/>
      <c r="T95" s="44"/>
      <c r="U95" s="44"/>
      <c r="V95" s="44"/>
      <c r="W95" s="44"/>
      <c r="X95" s="44"/>
      <c r="Y95" s="63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45"/>
      <c r="AP95" s="44"/>
      <c r="AQ95" s="44"/>
      <c r="AR95" s="44"/>
      <c r="AS95" s="44"/>
      <c r="AT95" s="44"/>
      <c r="AU95" s="44"/>
      <c r="AV95" s="44"/>
      <c r="AW95" s="44"/>
      <c r="AX95" s="42">
        <f>ROUND(U96,0)</f>
        <v>93</v>
      </c>
      <c r="AY95" s="41"/>
    </row>
    <row r="96" spans="1:51" ht="16.5" customHeight="1" x14ac:dyDescent="0.25">
      <c r="A96" s="8">
        <v>12</v>
      </c>
      <c r="B96" s="10">
        <v>1252</v>
      </c>
      <c r="C96" s="43" t="s">
        <v>155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01">
        <f>ROUND(U144*$F$61,0)</f>
        <v>93</v>
      </c>
      <c r="V96" s="202"/>
      <c r="W96" s="202"/>
      <c r="X96" s="1" t="s">
        <v>54</v>
      </c>
      <c r="Y96" s="59"/>
      <c r="Z96" s="5" t="s">
        <v>50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115" t="s">
        <v>59</v>
      </c>
      <c r="AN96" s="197">
        <f>AN94</f>
        <v>1</v>
      </c>
      <c r="AO96" s="203"/>
      <c r="AP96" s="6"/>
      <c r="AQ96" s="6"/>
      <c r="AR96" s="6"/>
      <c r="AS96" s="6"/>
      <c r="AT96" s="6"/>
      <c r="AU96" s="6"/>
      <c r="AV96" s="6"/>
      <c r="AW96" s="115"/>
      <c r="AX96" s="42">
        <f>ROUND(U96*AN96,0)</f>
        <v>93</v>
      </c>
      <c r="AY96" s="41"/>
    </row>
    <row r="97" spans="1:51" ht="16.5" customHeight="1" x14ac:dyDescent="0.25">
      <c r="A97" s="8">
        <v>12</v>
      </c>
      <c r="B97" s="10">
        <v>7045</v>
      </c>
      <c r="C97" s="43" t="s">
        <v>154</v>
      </c>
      <c r="D97" s="110"/>
      <c r="E97" s="111"/>
      <c r="F97" s="111"/>
      <c r="G97" s="111"/>
      <c r="H97" s="1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29"/>
      <c r="V97" s="130"/>
      <c r="W97" s="130"/>
      <c r="X97" s="1"/>
      <c r="Y97" s="59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79" t="s">
        <v>61</v>
      </c>
      <c r="AQ97" s="44"/>
      <c r="AR97" s="44"/>
      <c r="AS97" s="44"/>
      <c r="AT97" s="44"/>
      <c r="AU97" s="44"/>
      <c r="AV97" s="44"/>
      <c r="AW97" s="63"/>
      <c r="AX97" s="42">
        <f>ROUND(U96*AV98,0)</f>
        <v>79</v>
      </c>
      <c r="AY97" s="41"/>
    </row>
    <row r="98" spans="1:51" ht="16.5" customHeight="1" x14ac:dyDescent="0.25">
      <c r="A98" s="8">
        <v>12</v>
      </c>
      <c r="B98" s="10">
        <v>7046</v>
      </c>
      <c r="C98" s="43" t="s">
        <v>153</v>
      </c>
      <c r="D98" s="110"/>
      <c r="E98" s="111"/>
      <c r="F98" s="111"/>
      <c r="G98" s="111"/>
      <c r="H98" s="1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29"/>
      <c r="V98" s="130"/>
      <c r="W98" s="130"/>
      <c r="X98" s="1"/>
      <c r="Y98" s="59"/>
      <c r="Z98" s="5" t="s">
        <v>50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115" t="s">
        <v>59</v>
      </c>
      <c r="AN98" s="197">
        <f>AN96</f>
        <v>1</v>
      </c>
      <c r="AO98" s="198"/>
      <c r="AP98" s="58" t="s">
        <v>58</v>
      </c>
      <c r="AQ98" s="6"/>
      <c r="AR98" s="6"/>
      <c r="AS98" s="6"/>
      <c r="AT98" s="6"/>
      <c r="AU98" s="78" t="s">
        <v>1</v>
      </c>
      <c r="AV98" s="199">
        <f>AV94</f>
        <v>0.85</v>
      </c>
      <c r="AW98" s="200"/>
      <c r="AX98" s="42">
        <f>ROUND(ROUND(U96*AN98,0)*AV98,0)</f>
        <v>79</v>
      </c>
      <c r="AY98" s="41"/>
    </row>
    <row r="99" spans="1:51" ht="17.2" customHeight="1" x14ac:dyDescent="0.25">
      <c r="A99" s="8">
        <v>12</v>
      </c>
      <c r="B99" s="10">
        <v>1261</v>
      </c>
      <c r="C99" s="43" t="s">
        <v>152</v>
      </c>
      <c r="D99" s="110"/>
      <c r="E99" s="111"/>
      <c r="F99" s="111"/>
      <c r="G99" s="111"/>
      <c r="H99" s="112"/>
      <c r="I99" s="82" t="s">
        <v>90</v>
      </c>
      <c r="J99" s="44"/>
      <c r="K99" s="44"/>
      <c r="L99" s="66"/>
      <c r="M99" s="66"/>
      <c r="N99" s="66"/>
      <c r="O99" s="66"/>
      <c r="P99" s="66"/>
      <c r="Q99" s="44"/>
      <c r="R99" s="44"/>
      <c r="S99" s="44"/>
      <c r="T99" s="44"/>
      <c r="U99" s="44"/>
      <c r="V99" s="44"/>
      <c r="W99" s="44"/>
      <c r="X99" s="44"/>
      <c r="Y99" s="63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45"/>
      <c r="AP99" s="44"/>
      <c r="AQ99" s="44"/>
      <c r="AR99" s="44"/>
      <c r="AS99" s="44"/>
      <c r="AT99" s="44"/>
      <c r="AU99" s="44"/>
      <c r="AV99" s="44"/>
      <c r="AW99" s="44"/>
      <c r="AX99" s="42">
        <f>ROUND(U100,0)</f>
        <v>87</v>
      </c>
      <c r="AY99" s="41"/>
    </row>
    <row r="100" spans="1:51" ht="16.5" customHeight="1" x14ac:dyDescent="0.25">
      <c r="A100" s="8">
        <v>12</v>
      </c>
      <c r="B100" s="10">
        <v>1262</v>
      </c>
      <c r="C100" s="43" t="s">
        <v>151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01">
        <f>ROUND(U148*$F$61,0)</f>
        <v>87</v>
      </c>
      <c r="V100" s="202"/>
      <c r="W100" s="202"/>
      <c r="X100" s="1" t="s">
        <v>54</v>
      </c>
      <c r="Y100" s="59"/>
      <c r="Z100" s="5" t="s">
        <v>50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115" t="s">
        <v>59</v>
      </c>
      <c r="AN100" s="197">
        <f>AN98</f>
        <v>1</v>
      </c>
      <c r="AO100" s="203"/>
      <c r="AP100" s="6"/>
      <c r="AQ100" s="6"/>
      <c r="AR100" s="6"/>
      <c r="AS100" s="6"/>
      <c r="AT100" s="6"/>
      <c r="AU100" s="6"/>
      <c r="AV100" s="6"/>
      <c r="AW100" s="115"/>
      <c r="AX100" s="42">
        <f>ROUND(U100*AN100,0)</f>
        <v>87</v>
      </c>
      <c r="AY100" s="41"/>
    </row>
    <row r="101" spans="1:51" ht="16.5" customHeight="1" x14ac:dyDescent="0.25">
      <c r="A101" s="8">
        <v>12</v>
      </c>
      <c r="B101" s="10">
        <v>7047</v>
      </c>
      <c r="C101" s="43" t="s">
        <v>150</v>
      </c>
      <c r="D101" s="110"/>
      <c r="E101" s="111"/>
      <c r="F101" s="111"/>
      <c r="G101" s="111"/>
      <c r="H101" s="11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29"/>
      <c r="V101" s="130"/>
      <c r="W101" s="130"/>
      <c r="X101" s="1"/>
      <c r="Y101" s="59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79" t="s">
        <v>61</v>
      </c>
      <c r="AQ101" s="44"/>
      <c r="AR101" s="44"/>
      <c r="AS101" s="44"/>
      <c r="AT101" s="44"/>
      <c r="AU101" s="44"/>
      <c r="AV101" s="44"/>
      <c r="AW101" s="63"/>
      <c r="AX101" s="42">
        <f>ROUND(U100*AV102,0)</f>
        <v>74</v>
      </c>
      <c r="AY101" s="41"/>
    </row>
    <row r="102" spans="1:51" ht="16.5" customHeight="1" x14ac:dyDescent="0.25">
      <c r="A102" s="8">
        <v>12</v>
      </c>
      <c r="B102" s="10">
        <v>7048</v>
      </c>
      <c r="C102" s="43" t="s">
        <v>149</v>
      </c>
      <c r="D102" s="96"/>
      <c r="E102" s="97"/>
      <c r="F102" s="97"/>
      <c r="G102" s="97"/>
      <c r="H102" s="9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86"/>
      <c r="V102" s="73"/>
      <c r="W102" s="73"/>
      <c r="X102" s="6"/>
      <c r="Y102" s="21"/>
      <c r="Z102" s="5" t="s">
        <v>50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115" t="s">
        <v>59</v>
      </c>
      <c r="AN102" s="197">
        <f>AN100</f>
        <v>1</v>
      </c>
      <c r="AO102" s="198"/>
      <c r="AP102" s="58" t="s">
        <v>58</v>
      </c>
      <c r="AQ102" s="6"/>
      <c r="AR102" s="6"/>
      <c r="AS102" s="6"/>
      <c r="AT102" s="6"/>
      <c r="AU102" s="78" t="s">
        <v>1</v>
      </c>
      <c r="AV102" s="199">
        <f>AV98</f>
        <v>0.85</v>
      </c>
      <c r="AW102" s="200"/>
      <c r="AX102" s="3">
        <f>ROUND(ROUND(U100*AN102,0)*AV102,0)</f>
        <v>74</v>
      </c>
      <c r="AY102" s="87"/>
    </row>
    <row r="103" spans="1:51" ht="17.2" customHeight="1" x14ac:dyDescent="0.3">
      <c r="A103" s="8">
        <v>12</v>
      </c>
      <c r="B103" s="10">
        <v>1371</v>
      </c>
      <c r="C103" s="43" t="s">
        <v>148</v>
      </c>
      <c r="D103" s="212" t="s">
        <v>147</v>
      </c>
      <c r="E103" s="213"/>
      <c r="F103" s="213"/>
      <c r="G103" s="213"/>
      <c r="H103" s="214"/>
      <c r="I103" s="82" t="s">
        <v>146</v>
      </c>
      <c r="J103" s="44"/>
      <c r="K103" s="44"/>
      <c r="L103" s="66"/>
      <c r="M103" s="66"/>
      <c r="N103" s="66"/>
      <c r="O103" s="66"/>
      <c r="P103" s="66"/>
      <c r="Q103" s="44"/>
      <c r="R103" s="44"/>
      <c r="S103" s="44"/>
      <c r="T103" s="44"/>
      <c r="U103" s="44"/>
      <c r="V103" s="44"/>
      <c r="W103" s="44"/>
      <c r="X103" s="44"/>
      <c r="Y103" s="63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45"/>
      <c r="AP103" s="44"/>
      <c r="AQ103" s="44"/>
      <c r="AR103" s="44"/>
      <c r="AS103" s="44"/>
      <c r="AT103" s="44"/>
      <c r="AU103" s="44"/>
      <c r="AV103" s="44"/>
      <c r="AW103" s="44"/>
      <c r="AX103" s="42">
        <f>ROUND(U104,0)</f>
        <v>184</v>
      </c>
      <c r="AY103" s="19" t="s">
        <v>145</v>
      </c>
    </row>
    <row r="104" spans="1:51" ht="16.5" customHeight="1" x14ac:dyDescent="0.25">
      <c r="A104" s="8">
        <v>12</v>
      </c>
      <c r="B104" s="10">
        <v>1372</v>
      </c>
      <c r="C104" s="43" t="s">
        <v>144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01">
        <v>184</v>
      </c>
      <c r="V104" s="202"/>
      <c r="W104" s="202"/>
      <c r="X104" s="1" t="s">
        <v>54</v>
      </c>
      <c r="Y104" s="59"/>
      <c r="Z104" s="5" t="s">
        <v>50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115" t="s">
        <v>59</v>
      </c>
      <c r="AN104" s="197">
        <f>AN102</f>
        <v>1</v>
      </c>
      <c r="AO104" s="203"/>
      <c r="AP104" s="6"/>
      <c r="AQ104" s="6"/>
      <c r="AR104" s="6"/>
      <c r="AS104" s="6"/>
      <c r="AT104" s="6"/>
      <c r="AU104" s="6"/>
      <c r="AV104" s="6"/>
      <c r="AW104" s="6"/>
      <c r="AX104" s="42">
        <f>ROUND(U104*AN104,0)</f>
        <v>184</v>
      </c>
      <c r="AY104" s="41"/>
    </row>
    <row r="105" spans="1:51" ht="16.5" customHeight="1" x14ac:dyDescent="0.25">
      <c r="A105" s="8">
        <v>12</v>
      </c>
      <c r="B105" s="10">
        <v>7049</v>
      </c>
      <c r="C105" s="43" t="s">
        <v>143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29"/>
      <c r="V105" s="130"/>
      <c r="W105" s="130"/>
      <c r="X105" s="1"/>
      <c r="Y105" s="59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79" t="s">
        <v>61</v>
      </c>
      <c r="AQ105" s="44"/>
      <c r="AR105" s="44"/>
      <c r="AS105" s="44"/>
      <c r="AT105" s="44"/>
      <c r="AU105" s="44"/>
      <c r="AV105" s="44"/>
      <c r="AW105" s="63"/>
      <c r="AX105" s="42">
        <f>ROUND(U104*AV106,0)</f>
        <v>156</v>
      </c>
      <c r="AY105" s="41"/>
    </row>
    <row r="106" spans="1:51" ht="16.5" customHeight="1" x14ac:dyDescent="0.25">
      <c r="A106" s="8">
        <v>12</v>
      </c>
      <c r="B106" s="10">
        <v>7050</v>
      </c>
      <c r="C106" s="43" t="s">
        <v>142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29"/>
      <c r="V106" s="130"/>
      <c r="W106" s="130"/>
      <c r="X106" s="1"/>
      <c r="Y106" s="59"/>
      <c r="Z106" s="5" t="s">
        <v>50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115" t="s">
        <v>59</v>
      </c>
      <c r="AN106" s="197">
        <f>AN104</f>
        <v>1</v>
      </c>
      <c r="AO106" s="198"/>
      <c r="AP106" s="58" t="s">
        <v>58</v>
      </c>
      <c r="AQ106" s="6"/>
      <c r="AR106" s="6"/>
      <c r="AS106" s="6"/>
      <c r="AT106" s="6"/>
      <c r="AU106" s="78" t="s">
        <v>1</v>
      </c>
      <c r="AV106" s="199">
        <f>AV102</f>
        <v>0.85</v>
      </c>
      <c r="AW106" s="200"/>
      <c r="AX106" s="42">
        <f>ROUND(ROUND(U104*AN106,0)*AV106,0)</f>
        <v>156</v>
      </c>
      <c r="AY106" s="41"/>
    </row>
    <row r="107" spans="1:51" ht="17.2" customHeight="1" x14ac:dyDescent="0.25">
      <c r="A107" s="8">
        <v>12</v>
      </c>
      <c r="B107" s="10">
        <v>1381</v>
      </c>
      <c r="C107" s="43" t="s">
        <v>141</v>
      </c>
      <c r="D107" s="110"/>
      <c r="E107" s="111"/>
      <c r="F107" s="111"/>
      <c r="G107" s="111"/>
      <c r="H107" s="112"/>
      <c r="I107" s="82" t="s">
        <v>140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85"/>
      <c r="V107" s="66"/>
      <c r="W107" s="66"/>
      <c r="X107" s="44"/>
      <c r="Y107" s="63"/>
      <c r="Z107" s="5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115"/>
      <c r="AN107" s="113"/>
      <c r="AO107" s="114"/>
      <c r="AP107" s="1"/>
      <c r="AQ107" s="1"/>
      <c r="AR107" s="1"/>
      <c r="AS107" s="1"/>
      <c r="AT107" s="1"/>
      <c r="AU107" s="1"/>
      <c r="AV107" s="1"/>
      <c r="AW107" s="1"/>
      <c r="AX107" s="42">
        <f>ROUND(U108,0)</f>
        <v>90</v>
      </c>
      <c r="AY107" s="41"/>
    </row>
    <row r="108" spans="1:51" ht="16.5" customHeight="1" x14ac:dyDescent="0.25">
      <c r="A108" s="8">
        <v>12</v>
      </c>
      <c r="B108" s="10">
        <v>1382</v>
      </c>
      <c r="C108" s="43" t="s">
        <v>139</v>
      </c>
      <c r="D108" s="110"/>
      <c r="E108" s="111"/>
      <c r="F108" s="111"/>
      <c r="G108" s="111"/>
      <c r="H108" s="1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01">
        <v>90</v>
      </c>
      <c r="V108" s="202"/>
      <c r="W108" s="202"/>
      <c r="X108" s="1" t="s">
        <v>54</v>
      </c>
      <c r="Y108" s="59"/>
      <c r="Z108" s="5" t="s">
        <v>50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115" t="s">
        <v>59</v>
      </c>
      <c r="AN108" s="197">
        <f>AN106</f>
        <v>1</v>
      </c>
      <c r="AO108" s="203"/>
      <c r="AP108" s="1"/>
      <c r="AQ108" s="1"/>
      <c r="AR108" s="1"/>
      <c r="AS108" s="1"/>
      <c r="AT108" s="1"/>
      <c r="AU108" s="1"/>
      <c r="AV108" s="1"/>
      <c r="AW108" s="1"/>
      <c r="AX108" s="42">
        <f>ROUND(U108*AN108,0)</f>
        <v>90</v>
      </c>
      <c r="AY108" s="41"/>
    </row>
    <row r="109" spans="1:51" ht="16.5" customHeight="1" x14ac:dyDescent="0.25">
      <c r="A109" s="8">
        <v>12</v>
      </c>
      <c r="B109" s="10">
        <v>7051</v>
      </c>
      <c r="C109" s="43" t="s">
        <v>138</v>
      </c>
      <c r="D109" s="110"/>
      <c r="E109" s="111"/>
      <c r="F109" s="111"/>
      <c r="G109" s="111"/>
      <c r="H109" s="1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29"/>
      <c r="V109" s="130"/>
      <c r="W109" s="130"/>
      <c r="X109" s="1"/>
      <c r="Y109" s="59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79" t="s">
        <v>61</v>
      </c>
      <c r="AQ109" s="44"/>
      <c r="AR109" s="44"/>
      <c r="AS109" s="44"/>
      <c r="AT109" s="44"/>
      <c r="AU109" s="44"/>
      <c r="AV109" s="44"/>
      <c r="AW109" s="63"/>
      <c r="AX109" s="42">
        <f>ROUND(U108*AV110,0)</f>
        <v>77</v>
      </c>
      <c r="AY109" s="41"/>
    </row>
    <row r="110" spans="1:51" ht="16.5" customHeight="1" x14ac:dyDescent="0.25">
      <c r="A110" s="8">
        <v>12</v>
      </c>
      <c r="B110" s="10">
        <v>7052</v>
      </c>
      <c r="C110" s="43" t="s">
        <v>137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29"/>
      <c r="V110" s="130"/>
      <c r="W110" s="130"/>
      <c r="X110" s="1"/>
      <c r="Y110" s="59"/>
      <c r="Z110" s="5" t="s">
        <v>50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115" t="s">
        <v>59</v>
      </c>
      <c r="AN110" s="197">
        <f>AN108</f>
        <v>1</v>
      </c>
      <c r="AO110" s="198"/>
      <c r="AP110" s="58" t="s">
        <v>58</v>
      </c>
      <c r="AQ110" s="6"/>
      <c r="AR110" s="6"/>
      <c r="AS110" s="6"/>
      <c r="AT110" s="6"/>
      <c r="AU110" s="78" t="s">
        <v>1</v>
      </c>
      <c r="AV110" s="199">
        <f>AV106</f>
        <v>0.85</v>
      </c>
      <c r="AW110" s="200"/>
      <c r="AX110" s="42">
        <f>ROUND(ROUND(U108*AN110,0)*AV110,0)</f>
        <v>77</v>
      </c>
      <c r="AY110" s="41"/>
    </row>
    <row r="111" spans="1:51" ht="16.5" customHeight="1" x14ac:dyDescent="0.25">
      <c r="A111" s="8">
        <v>12</v>
      </c>
      <c r="B111" s="10">
        <v>1491</v>
      </c>
      <c r="C111" s="43" t="s">
        <v>136</v>
      </c>
      <c r="D111" s="110"/>
      <c r="E111" s="111"/>
      <c r="F111" s="111"/>
      <c r="G111" s="111"/>
      <c r="H111" s="112"/>
      <c r="I111" s="82" t="s">
        <v>135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85"/>
      <c r="V111" s="66"/>
      <c r="W111" s="66"/>
      <c r="X111" s="44"/>
      <c r="Y111" s="63"/>
      <c r="Z111" s="5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115"/>
      <c r="AN111" s="113"/>
      <c r="AO111" s="114"/>
      <c r="AP111" s="44"/>
      <c r="AQ111" s="44"/>
      <c r="AR111" s="44"/>
      <c r="AS111" s="44"/>
      <c r="AT111" s="44"/>
      <c r="AU111" s="44"/>
      <c r="AV111" s="44"/>
      <c r="AW111" s="44"/>
      <c r="AX111" s="137">
        <f>ROUND(U112,0)</f>
        <v>92</v>
      </c>
      <c r="AY111" s="41"/>
    </row>
    <row r="112" spans="1:51" ht="16.5" customHeight="1" x14ac:dyDescent="0.25">
      <c r="A112" s="8">
        <v>12</v>
      </c>
      <c r="B112" s="10">
        <v>1492</v>
      </c>
      <c r="C112" s="43" t="s">
        <v>134</v>
      </c>
      <c r="D112" s="110"/>
      <c r="E112" s="111"/>
      <c r="F112" s="111"/>
      <c r="G112" s="111"/>
      <c r="H112" s="11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10">
        <v>92</v>
      </c>
      <c r="V112" s="211"/>
      <c r="W112" s="211"/>
      <c r="X112" s="1" t="s">
        <v>54</v>
      </c>
      <c r="Y112" s="59"/>
      <c r="Z112" s="5" t="s">
        <v>50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115" t="s">
        <v>59</v>
      </c>
      <c r="AN112" s="197">
        <f>AN110</f>
        <v>1</v>
      </c>
      <c r="AO112" s="203"/>
      <c r="AP112" s="6"/>
      <c r="AQ112" s="6"/>
      <c r="AR112" s="6"/>
      <c r="AS112" s="6"/>
      <c r="AT112" s="6"/>
      <c r="AU112" s="6"/>
      <c r="AV112" s="6"/>
      <c r="AW112" s="6"/>
      <c r="AX112" s="137">
        <f>ROUND(U112*AN112,0)</f>
        <v>92</v>
      </c>
      <c r="AY112" s="41"/>
    </row>
    <row r="113" spans="1:51" ht="16.5" customHeight="1" x14ac:dyDescent="0.25">
      <c r="A113" s="8">
        <v>12</v>
      </c>
      <c r="B113" s="10">
        <v>7053</v>
      </c>
      <c r="C113" s="43" t="s">
        <v>133</v>
      </c>
      <c r="D113" s="110"/>
      <c r="E113" s="111"/>
      <c r="F113" s="111"/>
      <c r="G113" s="111"/>
      <c r="H113" s="11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29"/>
      <c r="V113" s="130"/>
      <c r="W113" s="130"/>
      <c r="X113" s="1"/>
      <c r="Y113" s="59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79" t="s">
        <v>61</v>
      </c>
      <c r="AQ113" s="44"/>
      <c r="AR113" s="44"/>
      <c r="AS113" s="44"/>
      <c r="AT113" s="44"/>
      <c r="AU113" s="44"/>
      <c r="AV113" s="44"/>
      <c r="AW113" s="63"/>
      <c r="AX113" s="137">
        <f>ROUND(U112*AV114,0)</f>
        <v>78</v>
      </c>
      <c r="AY113" s="41"/>
    </row>
    <row r="114" spans="1:51" ht="16.5" customHeight="1" x14ac:dyDescent="0.25">
      <c r="A114" s="8">
        <v>12</v>
      </c>
      <c r="B114" s="10">
        <v>7054</v>
      </c>
      <c r="C114" s="43" t="s">
        <v>132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29"/>
      <c r="V114" s="130"/>
      <c r="W114" s="130"/>
      <c r="X114" s="1"/>
      <c r="Y114" s="59"/>
      <c r="Z114" s="5" t="s">
        <v>50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115" t="s">
        <v>59</v>
      </c>
      <c r="AN114" s="197">
        <f>AN112</f>
        <v>1</v>
      </c>
      <c r="AO114" s="198"/>
      <c r="AP114" s="58" t="s">
        <v>58</v>
      </c>
      <c r="AQ114" s="6"/>
      <c r="AR114" s="6"/>
      <c r="AS114" s="6"/>
      <c r="AT114" s="6"/>
      <c r="AU114" s="78" t="s">
        <v>1</v>
      </c>
      <c r="AV114" s="199">
        <f>AV110</f>
        <v>0.85</v>
      </c>
      <c r="AW114" s="200"/>
      <c r="AX114" s="137">
        <f>ROUND(ROUND(U112*AN114,0)*AV114,0)</f>
        <v>78</v>
      </c>
      <c r="AY114" s="41"/>
    </row>
    <row r="115" spans="1:51" ht="16.5" customHeight="1" x14ac:dyDescent="0.25">
      <c r="A115" s="8">
        <v>12</v>
      </c>
      <c r="B115" s="10">
        <v>1501</v>
      </c>
      <c r="C115" s="43" t="s">
        <v>131</v>
      </c>
      <c r="D115" s="110"/>
      <c r="E115" s="111"/>
      <c r="F115" s="111"/>
      <c r="G115" s="111"/>
      <c r="H115" s="112"/>
      <c r="I115" s="82" t="s">
        <v>130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85"/>
      <c r="V115" s="66"/>
      <c r="W115" s="66"/>
      <c r="X115" s="44"/>
      <c r="Y115" s="63"/>
      <c r="Z115" s="5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115"/>
      <c r="AN115" s="113"/>
      <c r="AO115" s="114"/>
      <c r="AP115" s="44"/>
      <c r="AQ115" s="44"/>
      <c r="AR115" s="44"/>
      <c r="AS115" s="44"/>
      <c r="AT115" s="44"/>
      <c r="AU115" s="44"/>
      <c r="AV115" s="44"/>
      <c r="AW115" s="44"/>
      <c r="AX115" s="42">
        <f>ROUND(U116,0)</f>
        <v>91</v>
      </c>
      <c r="AY115" s="41"/>
    </row>
    <row r="116" spans="1:51" ht="16.5" customHeight="1" x14ac:dyDescent="0.25">
      <c r="A116" s="8">
        <v>12</v>
      </c>
      <c r="B116" s="10">
        <v>1502</v>
      </c>
      <c r="C116" s="43" t="s">
        <v>129</v>
      </c>
      <c r="D116" s="110"/>
      <c r="E116" s="111"/>
      <c r="F116" s="111"/>
      <c r="G116" s="111"/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01">
        <v>91</v>
      </c>
      <c r="V116" s="202"/>
      <c r="W116" s="202"/>
      <c r="X116" s="1" t="s">
        <v>54</v>
      </c>
      <c r="Y116" s="59"/>
      <c r="Z116" s="5" t="s">
        <v>50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115" t="s">
        <v>59</v>
      </c>
      <c r="AN116" s="197">
        <f>AN114</f>
        <v>1</v>
      </c>
      <c r="AO116" s="203"/>
      <c r="AP116" s="6"/>
      <c r="AQ116" s="6"/>
      <c r="AR116" s="6"/>
      <c r="AS116" s="6"/>
      <c r="AT116" s="6"/>
      <c r="AU116" s="6"/>
      <c r="AV116" s="6"/>
      <c r="AW116" s="6"/>
      <c r="AX116" s="42">
        <f>ROUND(U116*AN116,0)</f>
        <v>91</v>
      </c>
      <c r="AY116" s="41"/>
    </row>
    <row r="117" spans="1:51" ht="16.5" customHeight="1" x14ac:dyDescent="0.25">
      <c r="A117" s="8">
        <v>12</v>
      </c>
      <c r="B117" s="10">
        <v>7055</v>
      </c>
      <c r="C117" s="43" t="s">
        <v>128</v>
      </c>
      <c r="D117" s="110"/>
      <c r="E117" s="111"/>
      <c r="F117" s="111"/>
      <c r="G117" s="111"/>
      <c r="H117" s="11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29"/>
      <c r="V117" s="130"/>
      <c r="W117" s="130"/>
      <c r="X117" s="1"/>
      <c r="Y117" s="59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79" t="s">
        <v>61</v>
      </c>
      <c r="AQ117" s="44"/>
      <c r="AR117" s="44"/>
      <c r="AS117" s="44"/>
      <c r="AT117" s="44"/>
      <c r="AU117" s="44"/>
      <c r="AV117" s="44"/>
      <c r="AW117" s="63"/>
      <c r="AX117" s="42">
        <f>ROUND(U116*AV118,0)</f>
        <v>77</v>
      </c>
      <c r="AY117" s="41"/>
    </row>
    <row r="118" spans="1:51" ht="16.5" customHeight="1" x14ac:dyDescent="0.25">
      <c r="A118" s="8">
        <v>12</v>
      </c>
      <c r="B118" s="10">
        <v>7056</v>
      </c>
      <c r="C118" s="43" t="s">
        <v>127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29"/>
      <c r="V118" s="130"/>
      <c r="W118" s="130"/>
      <c r="X118" s="1"/>
      <c r="Y118" s="59"/>
      <c r="Z118" s="5" t="s">
        <v>50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115" t="s">
        <v>59</v>
      </c>
      <c r="AN118" s="197">
        <f>AN116</f>
        <v>1</v>
      </c>
      <c r="AO118" s="198"/>
      <c r="AP118" s="58" t="s">
        <v>58</v>
      </c>
      <c r="AQ118" s="6"/>
      <c r="AR118" s="6"/>
      <c r="AS118" s="6"/>
      <c r="AT118" s="6"/>
      <c r="AU118" s="78" t="s">
        <v>1</v>
      </c>
      <c r="AV118" s="199">
        <f>AV114</f>
        <v>0.85</v>
      </c>
      <c r="AW118" s="200"/>
      <c r="AX118" s="42">
        <f>ROUND(ROUND(U116*AN118,0)*AV118,0)</f>
        <v>77</v>
      </c>
      <c r="AY118" s="41"/>
    </row>
    <row r="119" spans="1:51" ht="16.5" customHeight="1" x14ac:dyDescent="0.25">
      <c r="A119" s="8">
        <v>12</v>
      </c>
      <c r="B119" s="10">
        <v>1511</v>
      </c>
      <c r="C119" s="43" t="s">
        <v>126</v>
      </c>
      <c r="D119" s="110"/>
      <c r="E119" s="111"/>
      <c r="F119" s="111"/>
      <c r="G119" s="111"/>
      <c r="H119" s="112"/>
      <c r="I119" s="82" t="s">
        <v>125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85"/>
      <c r="V119" s="66"/>
      <c r="W119" s="66"/>
      <c r="X119" s="44"/>
      <c r="Y119" s="63"/>
      <c r="Z119" s="5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115"/>
      <c r="AN119" s="113"/>
      <c r="AO119" s="114"/>
      <c r="AP119" s="44"/>
      <c r="AQ119" s="44"/>
      <c r="AR119" s="44"/>
      <c r="AS119" s="44"/>
      <c r="AT119" s="44"/>
      <c r="AU119" s="44"/>
      <c r="AV119" s="44"/>
      <c r="AW119" s="44"/>
      <c r="AX119" s="42">
        <f>ROUND(U120,0)</f>
        <v>92</v>
      </c>
      <c r="AY119" s="41"/>
    </row>
    <row r="120" spans="1:51" ht="16.5" customHeight="1" x14ac:dyDescent="0.25">
      <c r="A120" s="8">
        <v>12</v>
      </c>
      <c r="B120" s="10">
        <v>1512</v>
      </c>
      <c r="C120" s="43" t="s">
        <v>124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01">
        <v>92</v>
      </c>
      <c r="V120" s="202"/>
      <c r="W120" s="202"/>
      <c r="X120" s="1" t="s">
        <v>54</v>
      </c>
      <c r="Y120" s="59"/>
      <c r="Z120" s="5" t="s">
        <v>50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115" t="s">
        <v>59</v>
      </c>
      <c r="AN120" s="197">
        <f>AN118</f>
        <v>1</v>
      </c>
      <c r="AO120" s="203"/>
      <c r="AP120" s="6"/>
      <c r="AQ120" s="6"/>
      <c r="AR120" s="6"/>
      <c r="AS120" s="6"/>
      <c r="AT120" s="6"/>
      <c r="AU120" s="6"/>
      <c r="AV120" s="6"/>
      <c r="AW120" s="6"/>
      <c r="AX120" s="42">
        <f>ROUND(U120*AN120,0)</f>
        <v>92</v>
      </c>
      <c r="AY120" s="41"/>
    </row>
    <row r="121" spans="1:51" ht="16.5" customHeight="1" x14ac:dyDescent="0.25">
      <c r="A121" s="8">
        <v>12</v>
      </c>
      <c r="B121" s="10">
        <v>7057</v>
      </c>
      <c r="C121" s="43" t="s">
        <v>123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29"/>
      <c r="V121" s="130"/>
      <c r="W121" s="130"/>
      <c r="X121" s="1"/>
      <c r="Y121" s="59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79" t="s">
        <v>61</v>
      </c>
      <c r="AQ121" s="44"/>
      <c r="AR121" s="44"/>
      <c r="AS121" s="44"/>
      <c r="AT121" s="44"/>
      <c r="AU121" s="44"/>
      <c r="AV121" s="44"/>
      <c r="AW121" s="63"/>
      <c r="AX121" s="42">
        <f>ROUND(U120*AV122,0)</f>
        <v>78</v>
      </c>
      <c r="AY121" s="41"/>
    </row>
    <row r="122" spans="1:51" ht="16.5" customHeight="1" x14ac:dyDescent="0.25">
      <c r="A122" s="8">
        <v>12</v>
      </c>
      <c r="B122" s="10">
        <v>7058</v>
      </c>
      <c r="C122" s="43" t="s">
        <v>122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29"/>
      <c r="V122" s="130"/>
      <c r="W122" s="130"/>
      <c r="X122" s="1"/>
      <c r="Y122" s="59"/>
      <c r="Z122" s="5" t="s">
        <v>50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115" t="s">
        <v>59</v>
      </c>
      <c r="AN122" s="197">
        <f>AN120</f>
        <v>1</v>
      </c>
      <c r="AO122" s="198"/>
      <c r="AP122" s="58" t="s">
        <v>58</v>
      </c>
      <c r="AQ122" s="6"/>
      <c r="AR122" s="6"/>
      <c r="AS122" s="6"/>
      <c r="AT122" s="6"/>
      <c r="AU122" s="78" t="s">
        <v>1</v>
      </c>
      <c r="AV122" s="199">
        <f>AV118</f>
        <v>0.85</v>
      </c>
      <c r="AW122" s="200"/>
      <c r="AX122" s="42">
        <f>ROUND(ROUND(U120*AN122,0)*AV122,0)</f>
        <v>78</v>
      </c>
      <c r="AY122" s="41"/>
    </row>
    <row r="123" spans="1:51" ht="16.5" customHeight="1" x14ac:dyDescent="0.25">
      <c r="A123" s="8">
        <v>12</v>
      </c>
      <c r="B123" s="10">
        <v>1521</v>
      </c>
      <c r="C123" s="43" t="s">
        <v>121</v>
      </c>
      <c r="D123" s="110"/>
      <c r="E123" s="111"/>
      <c r="F123" s="111"/>
      <c r="G123" s="111"/>
      <c r="H123" s="112"/>
      <c r="I123" s="82" t="s">
        <v>120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85"/>
      <c r="V123" s="66"/>
      <c r="W123" s="66"/>
      <c r="X123" s="44"/>
      <c r="Y123" s="63"/>
      <c r="Z123" s="5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115"/>
      <c r="AN123" s="113"/>
      <c r="AO123" s="114"/>
      <c r="AP123" s="44"/>
      <c r="AQ123" s="44"/>
      <c r="AR123" s="44"/>
      <c r="AS123" s="44"/>
      <c r="AT123" s="44"/>
      <c r="AU123" s="44"/>
      <c r="AV123" s="44"/>
      <c r="AW123" s="44"/>
      <c r="AX123" s="42">
        <f>ROUND(U124,0)</f>
        <v>90</v>
      </c>
      <c r="AY123" s="41"/>
    </row>
    <row r="124" spans="1:51" ht="16.5" customHeight="1" x14ac:dyDescent="0.25">
      <c r="A124" s="8">
        <v>12</v>
      </c>
      <c r="B124" s="10">
        <v>1522</v>
      </c>
      <c r="C124" s="43" t="s">
        <v>119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01">
        <v>90</v>
      </c>
      <c r="V124" s="202"/>
      <c r="W124" s="202"/>
      <c r="X124" s="1" t="s">
        <v>54</v>
      </c>
      <c r="Y124" s="59"/>
      <c r="Z124" s="5" t="s">
        <v>50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115" t="s">
        <v>59</v>
      </c>
      <c r="AN124" s="197">
        <f>AN122</f>
        <v>1</v>
      </c>
      <c r="AO124" s="203"/>
      <c r="AP124" s="6"/>
      <c r="AQ124" s="6"/>
      <c r="AR124" s="6"/>
      <c r="AS124" s="6"/>
      <c r="AT124" s="6"/>
      <c r="AU124" s="6"/>
      <c r="AV124" s="6"/>
      <c r="AW124" s="6"/>
      <c r="AX124" s="42">
        <f>ROUND(U124*AN124,0)</f>
        <v>90</v>
      </c>
      <c r="AY124" s="41"/>
    </row>
    <row r="125" spans="1:51" ht="16.5" customHeight="1" x14ac:dyDescent="0.25">
      <c r="A125" s="8">
        <v>12</v>
      </c>
      <c r="B125" s="10">
        <v>7059</v>
      </c>
      <c r="C125" s="43" t="s">
        <v>118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29"/>
      <c r="V125" s="130"/>
      <c r="W125" s="130"/>
      <c r="X125" s="1"/>
      <c r="Y125" s="59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79" t="s">
        <v>61</v>
      </c>
      <c r="AQ125" s="44"/>
      <c r="AR125" s="44"/>
      <c r="AS125" s="44"/>
      <c r="AT125" s="44"/>
      <c r="AU125" s="44"/>
      <c r="AV125" s="44"/>
      <c r="AW125" s="63"/>
      <c r="AX125" s="42">
        <f>ROUND(U124*AV126,0)</f>
        <v>77</v>
      </c>
      <c r="AY125" s="41"/>
    </row>
    <row r="126" spans="1:51" ht="16.5" customHeight="1" x14ac:dyDescent="0.25">
      <c r="A126" s="8">
        <v>12</v>
      </c>
      <c r="B126" s="10">
        <v>7060</v>
      </c>
      <c r="C126" s="43" t="s">
        <v>117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29"/>
      <c r="V126" s="130"/>
      <c r="W126" s="130"/>
      <c r="X126" s="1"/>
      <c r="Y126" s="59"/>
      <c r="Z126" s="5" t="s">
        <v>50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115" t="s">
        <v>59</v>
      </c>
      <c r="AN126" s="197">
        <f>AN124</f>
        <v>1</v>
      </c>
      <c r="AO126" s="198"/>
      <c r="AP126" s="58" t="s">
        <v>58</v>
      </c>
      <c r="AQ126" s="6"/>
      <c r="AR126" s="6"/>
      <c r="AS126" s="6"/>
      <c r="AT126" s="6"/>
      <c r="AU126" s="78" t="s">
        <v>1</v>
      </c>
      <c r="AV126" s="199">
        <f>AV122</f>
        <v>0.85</v>
      </c>
      <c r="AW126" s="200"/>
      <c r="AX126" s="42">
        <f>ROUND(ROUND(U124*AN126,0)*AV126,0)</f>
        <v>77</v>
      </c>
      <c r="AY126" s="41"/>
    </row>
    <row r="127" spans="1:51" ht="16.5" customHeight="1" x14ac:dyDescent="0.25">
      <c r="A127" s="8">
        <v>12</v>
      </c>
      <c r="B127" s="10">
        <v>1531</v>
      </c>
      <c r="C127" s="43" t="s">
        <v>116</v>
      </c>
      <c r="D127" s="110"/>
      <c r="E127" s="111"/>
      <c r="F127" s="111"/>
      <c r="G127" s="111"/>
      <c r="H127" s="112"/>
      <c r="I127" s="82" t="s">
        <v>115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85"/>
      <c r="V127" s="66"/>
      <c r="W127" s="66"/>
      <c r="X127" s="44"/>
      <c r="Y127" s="63"/>
      <c r="Z127" s="5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115"/>
      <c r="AN127" s="113"/>
      <c r="AO127" s="114"/>
      <c r="AP127" s="44"/>
      <c r="AQ127" s="44"/>
      <c r="AR127" s="44"/>
      <c r="AS127" s="44"/>
      <c r="AT127" s="44"/>
      <c r="AU127" s="44"/>
      <c r="AV127" s="44"/>
      <c r="AW127" s="44"/>
      <c r="AX127" s="42">
        <f>ROUND(U128,0)</f>
        <v>92</v>
      </c>
      <c r="AY127" s="41"/>
    </row>
    <row r="128" spans="1:51" ht="16.5" customHeight="1" x14ac:dyDescent="0.25">
      <c r="A128" s="8">
        <v>12</v>
      </c>
      <c r="B128" s="10">
        <v>1532</v>
      </c>
      <c r="C128" s="43" t="s">
        <v>114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01">
        <v>92</v>
      </c>
      <c r="V128" s="202"/>
      <c r="W128" s="202"/>
      <c r="X128" s="1" t="s">
        <v>54</v>
      </c>
      <c r="Y128" s="59"/>
      <c r="Z128" s="5" t="s">
        <v>50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115" t="s">
        <v>59</v>
      </c>
      <c r="AN128" s="197">
        <f>AN126</f>
        <v>1</v>
      </c>
      <c r="AO128" s="203"/>
      <c r="AP128" s="6"/>
      <c r="AQ128" s="6"/>
      <c r="AR128" s="6"/>
      <c r="AS128" s="6"/>
      <c r="AT128" s="6"/>
      <c r="AU128" s="6"/>
      <c r="AV128" s="6"/>
      <c r="AW128" s="6"/>
      <c r="AX128" s="42">
        <f>ROUND(U128*AN128,0)</f>
        <v>92</v>
      </c>
      <c r="AY128" s="41"/>
    </row>
    <row r="129" spans="1:51" ht="16.5" customHeight="1" x14ac:dyDescent="0.25">
      <c r="A129" s="8">
        <v>12</v>
      </c>
      <c r="B129" s="10">
        <v>7061</v>
      </c>
      <c r="C129" s="43" t="s">
        <v>113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29"/>
      <c r="V129" s="130"/>
      <c r="W129" s="130"/>
      <c r="X129" s="1"/>
      <c r="Y129" s="59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79" t="s">
        <v>61</v>
      </c>
      <c r="AQ129" s="44"/>
      <c r="AR129" s="44"/>
      <c r="AS129" s="44"/>
      <c r="AT129" s="44"/>
      <c r="AU129" s="44"/>
      <c r="AV129" s="44"/>
      <c r="AW129" s="63"/>
      <c r="AX129" s="42">
        <f>ROUND(U128*AV130,0)</f>
        <v>78</v>
      </c>
      <c r="AY129" s="41"/>
    </row>
    <row r="130" spans="1:51" ht="16.5" customHeight="1" x14ac:dyDescent="0.25">
      <c r="A130" s="8">
        <v>12</v>
      </c>
      <c r="B130" s="10">
        <v>7062</v>
      </c>
      <c r="C130" s="43" t="s">
        <v>112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29"/>
      <c r="V130" s="130"/>
      <c r="W130" s="130"/>
      <c r="X130" s="1"/>
      <c r="Y130" s="59"/>
      <c r="Z130" s="5" t="s">
        <v>50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115" t="s">
        <v>59</v>
      </c>
      <c r="AN130" s="197">
        <f>AN128</f>
        <v>1</v>
      </c>
      <c r="AO130" s="198"/>
      <c r="AP130" s="58" t="s">
        <v>58</v>
      </c>
      <c r="AQ130" s="6"/>
      <c r="AR130" s="6"/>
      <c r="AS130" s="6"/>
      <c r="AT130" s="6"/>
      <c r="AU130" s="78" t="s">
        <v>1</v>
      </c>
      <c r="AV130" s="199">
        <f>AV126</f>
        <v>0.85</v>
      </c>
      <c r="AW130" s="200"/>
      <c r="AX130" s="42">
        <f>ROUND(ROUND(U128*AN130,0)*AV130,0)</f>
        <v>78</v>
      </c>
      <c r="AY130" s="41"/>
    </row>
    <row r="131" spans="1:51" ht="17.2" customHeight="1" x14ac:dyDescent="0.25">
      <c r="A131" s="8">
        <v>12</v>
      </c>
      <c r="B131" s="10">
        <v>1321</v>
      </c>
      <c r="C131" s="43" t="s">
        <v>111</v>
      </c>
      <c r="D131" s="110"/>
      <c r="E131" s="111"/>
      <c r="F131" s="111"/>
      <c r="G131" s="111"/>
      <c r="H131" s="112"/>
      <c r="I131" s="82" t="s">
        <v>110</v>
      </c>
      <c r="J131" s="44"/>
      <c r="K131" s="44"/>
      <c r="L131" s="66"/>
      <c r="M131" s="66"/>
      <c r="N131" s="66"/>
      <c r="O131" s="66"/>
      <c r="P131" s="66"/>
      <c r="Q131" s="44"/>
      <c r="R131" s="44"/>
      <c r="S131" s="44"/>
      <c r="T131" s="44"/>
      <c r="U131" s="44"/>
      <c r="V131" s="44"/>
      <c r="W131" s="44"/>
      <c r="X131" s="44"/>
      <c r="Y131" s="63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45"/>
      <c r="AP131" s="44"/>
      <c r="AQ131" s="44"/>
      <c r="AR131" s="44"/>
      <c r="AS131" s="44"/>
      <c r="AT131" s="44"/>
      <c r="AU131" s="44"/>
      <c r="AV131" s="44"/>
      <c r="AW131" s="44"/>
      <c r="AX131" s="42">
        <f>ROUND(U132,0)</f>
        <v>85</v>
      </c>
      <c r="AY131" s="41"/>
    </row>
    <row r="132" spans="1:51" ht="16.5" customHeight="1" x14ac:dyDescent="0.25">
      <c r="A132" s="8">
        <v>12</v>
      </c>
      <c r="B132" s="10">
        <v>1322</v>
      </c>
      <c r="C132" s="43" t="s">
        <v>109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01">
        <v>85</v>
      </c>
      <c r="V132" s="202"/>
      <c r="W132" s="202"/>
      <c r="X132" s="1" t="s">
        <v>54</v>
      </c>
      <c r="Y132" s="59"/>
      <c r="Z132" s="5" t="s">
        <v>50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115" t="s">
        <v>59</v>
      </c>
      <c r="AN132" s="197">
        <f>AN130</f>
        <v>1</v>
      </c>
      <c r="AO132" s="203"/>
      <c r="AP132" s="6"/>
      <c r="AQ132" s="6"/>
      <c r="AR132" s="6"/>
      <c r="AS132" s="6"/>
      <c r="AT132" s="6"/>
      <c r="AU132" s="6"/>
      <c r="AV132" s="6"/>
      <c r="AW132" s="115"/>
      <c r="AX132" s="42">
        <f>ROUND(U132*AN132,0)</f>
        <v>85</v>
      </c>
      <c r="AY132" s="41"/>
    </row>
    <row r="133" spans="1:51" ht="16.5" customHeight="1" x14ac:dyDescent="0.25">
      <c r="A133" s="8">
        <v>12</v>
      </c>
      <c r="B133" s="10">
        <v>7063</v>
      </c>
      <c r="C133" s="43" t="s">
        <v>108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29"/>
      <c r="V133" s="130"/>
      <c r="W133" s="130"/>
      <c r="X133" s="1"/>
      <c r="Y133" s="59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79" t="s">
        <v>61</v>
      </c>
      <c r="AQ133" s="44"/>
      <c r="AR133" s="44"/>
      <c r="AS133" s="44"/>
      <c r="AT133" s="44"/>
      <c r="AU133" s="44"/>
      <c r="AV133" s="44"/>
      <c r="AW133" s="63"/>
      <c r="AX133" s="42">
        <f>ROUND(U132*AV134,0)</f>
        <v>72</v>
      </c>
      <c r="AY133" s="41"/>
    </row>
    <row r="134" spans="1:51" ht="16.5" customHeight="1" x14ac:dyDescent="0.25">
      <c r="A134" s="8">
        <v>12</v>
      </c>
      <c r="B134" s="10">
        <v>7064</v>
      </c>
      <c r="C134" s="43" t="s">
        <v>107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29"/>
      <c r="V134" s="130"/>
      <c r="W134" s="130"/>
      <c r="X134" s="1"/>
      <c r="Y134" s="59"/>
      <c r="Z134" s="5" t="s">
        <v>50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115" t="s">
        <v>59</v>
      </c>
      <c r="AN134" s="197">
        <f>AN132</f>
        <v>1</v>
      </c>
      <c r="AO134" s="198"/>
      <c r="AP134" s="58" t="s">
        <v>58</v>
      </c>
      <c r="AQ134" s="6"/>
      <c r="AR134" s="6"/>
      <c r="AS134" s="6"/>
      <c r="AT134" s="6"/>
      <c r="AU134" s="78" t="s">
        <v>1</v>
      </c>
      <c r="AV134" s="199">
        <f>AV130</f>
        <v>0.85</v>
      </c>
      <c r="AW134" s="200"/>
      <c r="AX134" s="42">
        <f>ROUND(ROUND(U132*AN134,0)*AV134,0)</f>
        <v>72</v>
      </c>
      <c r="AY134" s="41"/>
    </row>
    <row r="135" spans="1:51" ht="17.2" customHeight="1" x14ac:dyDescent="0.25">
      <c r="A135" s="8">
        <v>12</v>
      </c>
      <c r="B135" s="10">
        <v>1331</v>
      </c>
      <c r="C135" s="43" t="s">
        <v>106</v>
      </c>
      <c r="D135" s="110"/>
      <c r="E135" s="111"/>
      <c r="F135" s="111"/>
      <c r="G135" s="111"/>
      <c r="H135" s="112"/>
      <c r="I135" s="82" t="s">
        <v>105</v>
      </c>
      <c r="J135" s="44"/>
      <c r="K135" s="44"/>
      <c r="L135" s="66"/>
      <c r="M135" s="66"/>
      <c r="N135" s="66"/>
      <c r="O135" s="66"/>
      <c r="P135" s="66"/>
      <c r="Q135" s="44"/>
      <c r="R135" s="44"/>
      <c r="S135" s="44"/>
      <c r="T135" s="44"/>
      <c r="U135" s="44"/>
      <c r="V135" s="44"/>
      <c r="W135" s="44"/>
      <c r="X135" s="44"/>
      <c r="Y135" s="63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45"/>
      <c r="AP135" s="44"/>
      <c r="AQ135" s="44"/>
      <c r="AR135" s="44"/>
      <c r="AS135" s="44"/>
      <c r="AT135" s="44"/>
      <c r="AU135" s="44"/>
      <c r="AV135" s="44"/>
      <c r="AW135" s="44"/>
      <c r="AX135" s="42">
        <f>ROUND(U136,0)</f>
        <v>85</v>
      </c>
      <c r="AY135" s="41"/>
    </row>
    <row r="136" spans="1:51" ht="16.5" customHeight="1" x14ac:dyDescent="0.25">
      <c r="A136" s="8">
        <v>12</v>
      </c>
      <c r="B136" s="10">
        <v>1332</v>
      </c>
      <c r="C136" s="43" t="s">
        <v>104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01">
        <v>85</v>
      </c>
      <c r="V136" s="202"/>
      <c r="W136" s="202"/>
      <c r="X136" s="1" t="s">
        <v>54</v>
      </c>
      <c r="Y136" s="59"/>
      <c r="Z136" s="5" t="s">
        <v>50</v>
      </c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115" t="s">
        <v>59</v>
      </c>
      <c r="AN136" s="197">
        <f>AN134</f>
        <v>1</v>
      </c>
      <c r="AO136" s="203"/>
      <c r="AP136" s="6"/>
      <c r="AQ136" s="6"/>
      <c r="AR136" s="6"/>
      <c r="AS136" s="6"/>
      <c r="AT136" s="6"/>
      <c r="AU136" s="6"/>
      <c r="AV136" s="6"/>
      <c r="AW136" s="115"/>
      <c r="AX136" s="42">
        <f>ROUND(U136*AN136,0)</f>
        <v>85</v>
      </c>
      <c r="AY136" s="41"/>
    </row>
    <row r="137" spans="1:51" ht="16.5" customHeight="1" x14ac:dyDescent="0.25">
      <c r="A137" s="8">
        <v>12</v>
      </c>
      <c r="B137" s="10">
        <v>7065</v>
      </c>
      <c r="C137" s="43" t="s">
        <v>103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29"/>
      <c r="V137" s="130"/>
      <c r="W137" s="130"/>
      <c r="X137" s="1"/>
      <c r="Y137" s="59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79" t="s">
        <v>61</v>
      </c>
      <c r="AQ137" s="44"/>
      <c r="AR137" s="44"/>
      <c r="AS137" s="44"/>
      <c r="AT137" s="44"/>
      <c r="AU137" s="44"/>
      <c r="AV137" s="44"/>
      <c r="AW137" s="63"/>
      <c r="AX137" s="42">
        <f>ROUND(U136*AV138,0)</f>
        <v>72</v>
      </c>
      <c r="AY137" s="41"/>
    </row>
    <row r="138" spans="1:51" ht="16.5" customHeight="1" x14ac:dyDescent="0.25">
      <c r="A138" s="8">
        <v>12</v>
      </c>
      <c r="B138" s="10">
        <v>7066</v>
      </c>
      <c r="C138" s="43" t="s">
        <v>102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29"/>
      <c r="V138" s="130"/>
      <c r="W138" s="130"/>
      <c r="X138" s="1"/>
      <c r="Y138" s="59"/>
      <c r="Z138" s="5" t="s">
        <v>50</v>
      </c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115" t="s">
        <v>59</v>
      </c>
      <c r="AN138" s="197">
        <f>AN136</f>
        <v>1</v>
      </c>
      <c r="AO138" s="198"/>
      <c r="AP138" s="58" t="s">
        <v>58</v>
      </c>
      <c r="AQ138" s="6"/>
      <c r="AR138" s="6"/>
      <c r="AS138" s="6"/>
      <c r="AT138" s="6"/>
      <c r="AU138" s="78" t="s">
        <v>1</v>
      </c>
      <c r="AV138" s="199">
        <f>AV134</f>
        <v>0.85</v>
      </c>
      <c r="AW138" s="200"/>
      <c r="AX138" s="42">
        <f>ROUND(ROUND(U136*AN138,0)*AV138,0)</f>
        <v>72</v>
      </c>
      <c r="AY138" s="41"/>
    </row>
    <row r="139" spans="1:51" ht="17.2" customHeight="1" x14ac:dyDescent="0.25">
      <c r="A139" s="8">
        <v>12</v>
      </c>
      <c r="B139" s="10">
        <v>1341</v>
      </c>
      <c r="C139" s="43" t="s">
        <v>101</v>
      </c>
      <c r="D139" s="110"/>
      <c r="E139" s="111"/>
      <c r="F139" s="111"/>
      <c r="G139" s="111"/>
      <c r="H139" s="112"/>
      <c r="I139" s="82" t="s">
        <v>100</v>
      </c>
      <c r="J139" s="44"/>
      <c r="K139" s="44"/>
      <c r="L139" s="66"/>
      <c r="M139" s="66"/>
      <c r="N139" s="66"/>
      <c r="O139" s="66"/>
      <c r="P139" s="66"/>
      <c r="Q139" s="44"/>
      <c r="R139" s="44"/>
      <c r="S139" s="44"/>
      <c r="T139" s="44"/>
      <c r="U139" s="44"/>
      <c r="V139" s="44"/>
      <c r="W139" s="44"/>
      <c r="X139" s="44"/>
      <c r="Y139" s="63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45"/>
      <c r="AP139" s="44"/>
      <c r="AQ139" s="44"/>
      <c r="AR139" s="44"/>
      <c r="AS139" s="44"/>
      <c r="AT139" s="44"/>
      <c r="AU139" s="44"/>
      <c r="AV139" s="44"/>
      <c r="AW139" s="44"/>
      <c r="AX139" s="42">
        <f>ROUND(U140,0)</f>
        <v>80</v>
      </c>
      <c r="AY139" s="41"/>
    </row>
    <row r="140" spans="1:51" ht="16.5" customHeight="1" x14ac:dyDescent="0.25">
      <c r="A140" s="8">
        <v>12</v>
      </c>
      <c r="B140" s="10">
        <v>1342</v>
      </c>
      <c r="C140" s="43" t="s">
        <v>99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01">
        <v>80</v>
      </c>
      <c r="V140" s="202"/>
      <c r="W140" s="202"/>
      <c r="X140" s="1" t="s">
        <v>54</v>
      </c>
      <c r="Y140" s="59"/>
      <c r="Z140" s="5" t="s">
        <v>50</v>
      </c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115" t="s">
        <v>59</v>
      </c>
      <c r="AN140" s="197">
        <f>AN138</f>
        <v>1</v>
      </c>
      <c r="AO140" s="203"/>
      <c r="AP140" s="6"/>
      <c r="AQ140" s="6"/>
      <c r="AR140" s="6"/>
      <c r="AS140" s="6"/>
      <c r="AT140" s="6"/>
      <c r="AU140" s="6"/>
      <c r="AV140" s="6"/>
      <c r="AW140" s="115"/>
      <c r="AX140" s="42">
        <f>ROUND(U140*AN140,0)</f>
        <v>80</v>
      </c>
      <c r="AY140" s="41"/>
    </row>
    <row r="141" spans="1:51" ht="16.5" customHeight="1" x14ac:dyDescent="0.25">
      <c r="A141" s="8">
        <v>12</v>
      </c>
      <c r="B141" s="10">
        <v>7067</v>
      </c>
      <c r="C141" s="43" t="s">
        <v>98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29"/>
      <c r="V141" s="130"/>
      <c r="W141" s="130"/>
      <c r="X141" s="1"/>
      <c r="Y141" s="59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79" t="s">
        <v>61</v>
      </c>
      <c r="AQ141" s="44"/>
      <c r="AR141" s="44"/>
      <c r="AS141" s="44"/>
      <c r="AT141" s="44"/>
      <c r="AU141" s="44"/>
      <c r="AV141" s="44"/>
      <c r="AW141" s="63"/>
      <c r="AX141" s="42">
        <f>ROUND(U140*AV142,0)</f>
        <v>68</v>
      </c>
      <c r="AY141" s="41"/>
    </row>
    <row r="142" spans="1:51" ht="16.5" customHeight="1" x14ac:dyDescent="0.25">
      <c r="A142" s="8">
        <v>12</v>
      </c>
      <c r="B142" s="10">
        <v>7068</v>
      </c>
      <c r="C142" s="43" t="s">
        <v>97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29"/>
      <c r="V142" s="130"/>
      <c r="W142" s="130"/>
      <c r="X142" s="1"/>
      <c r="Y142" s="59"/>
      <c r="Z142" s="5" t="s">
        <v>50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115" t="s">
        <v>59</v>
      </c>
      <c r="AN142" s="197">
        <f>AN140</f>
        <v>1</v>
      </c>
      <c r="AO142" s="198"/>
      <c r="AP142" s="58" t="s">
        <v>58</v>
      </c>
      <c r="AQ142" s="6"/>
      <c r="AR142" s="6"/>
      <c r="AS142" s="6"/>
      <c r="AT142" s="6"/>
      <c r="AU142" s="78" t="s">
        <v>1</v>
      </c>
      <c r="AV142" s="199">
        <f>AV138</f>
        <v>0.85</v>
      </c>
      <c r="AW142" s="200"/>
      <c r="AX142" s="42">
        <f>ROUND(ROUND(U140*AN142,0)*AV142,0)</f>
        <v>68</v>
      </c>
      <c r="AY142" s="41"/>
    </row>
    <row r="143" spans="1:51" ht="17.2" customHeight="1" x14ac:dyDescent="0.25">
      <c r="A143" s="8">
        <v>12</v>
      </c>
      <c r="B143" s="10">
        <v>1351</v>
      </c>
      <c r="C143" s="43" t="s">
        <v>96</v>
      </c>
      <c r="D143" s="110"/>
      <c r="E143" s="111"/>
      <c r="F143" s="111"/>
      <c r="G143" s="111"/>
      <c r="H143" s="112"/>
      <c r="I143" s="82" t="s">
        <v>95</v>
      </c>
      <c r="J143" s="44"/>
      <c r="K143" s="44"/>
      <c r="L143" s="66"/>
      <c r="M143" s="66"/>
      <c r="N143" s="66"/>
      <c r="O143" s="66"/>
      <c r="P143" s="66"/>
      <c r="Q143" s="44"/>
      <c r="R143" s="44"/>
      <c r="S143" s="44"/>
      <c r="T143" s="44"/>
      <c r="U143" s="44"/>
      <c r="V143" s="44"/>
      <c r="W143" s="44"/>
      <c r="X143" s="44"/>
      <c r="Y143" s="63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45"/>
      <c r="AP143" s="44"/>
      <c r="AQ143" s="44"/>
      <c r="AR143" s="44"/>
      <c r="AS143" s="44"/>
      <c r="AT143" s="44"/>
      <c r="AU143" s="44"/>
      <c r="AV143" s="44"/>
      <c r="AW143" s="44"/>
      <c r="AX143" s="42">
        <f>ROUND(U144,0)</f>
        <v>86</v>
      </c>
      <c r="AY143" s="41"/>
    </row>
    <row r="144" spans="1:51" ht="16.5" customHeight="1" x14ac:dyDescent="0.25">
      <c r="A144" s="8">
        <v>12</v>
      </c>
      <c r="B144" s="10">
        <v>1352</v>
      </c>
      <c r="C144" s="43" t="s">
        <v>94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01">
        <v>86</v>
      </c>
      <c r="V144" s="202"/>
      <c r="W144" s="202"/>
      <c r="X144" s="1" t="s">
        <v>54</v>
      </c>
      <c r="Y144" s="59"/>
      <c r="Z144" s="5" t="s">
        <v>50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115" t="s">
        <v>59</v>
      </c>
      <c r="AN144" s="197">
        <f>AN142</f>
        <v>1</v>
      </c>
      <c r="AO144" s="203"/>
      <c r="AP144" s="6"/>
      <c r="AQ144" s="6"/>
      <c r="AR144" s="6"/>
      <c r="AS144" s="6"/>
      <c r="AT144" s="6"/>
      <c r="AU144" s="6"/>
      <c r="AV144" s="6"/>
      <c r="AW144" s="115"/>
      <c r="AX144" s="42">
        <f>ROUND(U144*AN144,0)</f>
        <v>86</v>
      </c>
      <c r="AY144" s="41"/>
    </row>
    <row r="145" spans="1:51" ht="16.5" customHeight="1" x14ac:dyDescent="0.25">
      <c r="A145" s="8">
        <v>12</v>
      </c>
      <c r="B145" s="10">
        <v>7069</v>
      </c>
      <c r="C145" s="43" t="s">
        <v>93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29"/>
      <c r="V145" s="130"/>
      <c r="W145" s="130"/>
      <c r="X145" s="1"/>
      <c r="Y145" s="59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79" t="s">
        <v>61</v>
      </c>
      <c r="AQ145" s="44"/>
      <c r="AR145" s="44"/>
      <c r="AS145" s="44"/>
      <c r="AT145" s="44"/>
      <c r="AU145" s="44"/>
      <c r="AV145" s="44"/>
      <c r="AW145" s="63"/>
      <c r="AX145" s="42">
        <f>ROUND(U144*AV146,0)</f>
        <v>73</v>
      </c>
      <c r="AY145" s="41"/>
    </row>
    <row r="146" spans="1:51" ht="16.5" customHeight="1" x14ac:dyDescent="0.25">
      <c r="A146" s="8">
        <v>12</v>
      </c>
      <c r="B146" s="10">
        <v>7070</v>
      </c>
      <c r="C146" s="43" t="s">
        <v>92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29"/>
      <c r="V146" s="130"/>
      <c r="W146" s="130"/>
      <c r="X146" s="1"/>
      <c r="Y146" s="59"/>
      <c r="Z146" s="5" t="s">
        <v>50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115" t="s">
        <v>59</v>
      </c>
      <c r="AN146" s="197">
        <f>AN144</f>
        <v>1</v>
      </c>
      <c r="AO146" s="198"/>
      <c r="AP146" s="58" t="s">
        <v>58</v>
      </c>
      <c r="AQ146" s="6"/>
      <c r="AR146" s="6"/>
      <c r="AS146" s="6"/>
      <c r="AT146" s="6"/>
      <c r="AU146" s="78" t="s">
        <v>1</v>
      </c>
      <c r="AV146" s="199">
        <f>AV142</f>
        <v>0.85</v>
      </c>
      <c r="AW146" s="200"/>
      <c r="AX146" s="42">
        <f>ROUND(ROUND(U144*AN146,0)*AV146,0)</f>
        <v>73</v>
      </c>
      <c r="AY146" s="41"/>
    </row>
    <row r="147" spans="1:51" ht="17.2" customHeight="1" x14ac:dyDescent="0.25">
      <c r="A147" s="8">
        <v>12</v>
      </c>
      <c r="B147" s="10">
        <v>1361</v>
      </c>
      <c r="C147" s="43" t="s">
        <v>91</v>
      </c>
      <c r="D147" s="110"/>
      <c r="E147" s="111"/>
      <c r="F147" s="111"/>
      <c r="G147" s="111"/>
      <c r="H147" s="112"/>
      <c r="I147" s="82" t="s">
        <v>90</v>
      </c>
      <c r="J147" s="44"/>
      <c r="K147" s="44"/>
      <c r="L147" s="66"/>
      <c r="M147" s="66"/>
      <c r="N147" s="66"/>
      <c r="O147" s="66"/>
      <c r="P147" s="66"/>
      <c r="Q147" s="44"/>
      <c r="R147" s="44"/>
      <c r="S147" s="44"/>
      <c r="T147" s="44"/>
      <c r="U147" s="44"/>
      <c r="V147" s="44"/>
      <c r="W147" s="44"/>
      <c r="X147" s="44"/>
      <c r="Y147" s="63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45"/>
      <c r="AP147" s="44"/>
      <c r="AQ147" s="44"/>
      <c r="AR147" s="44"/>
      <c r="AS147" s="44"/>
      <c r="AT147" s="44"/>
      <c r="AU147" s="44"/>
      <c r="AV147" s="44"/>
      <c r="AW147" s="44"/>
      <c r="AX147" s="42">
        <f>ROUND(U148,0)</f>
        <v>80</v>
      </c>
      <c r="AY147" s="41"/>
    </row>
    <row r="148" spans="1:51" ht="16.5" customHeight="1" x14ac:dyDescent="0.25">
      <c r="A148" s="8">
        <v>12</v>
      </c>
      <c r="B148" s="10">
        <v>1362</v>
      </c>
      <c r="C148" s="43" t="s">
        <v>89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01">
        <v>80</v>
      </c>
      <c r="V148" s="202"/>
      <c r="W148" s="202"/>
      <c r="X148" s="1" t="s">
        <v>54</v>
      </c>
      <c r="Y148" s="59"/>
      <c r="Z148" s="5" t="s">
        <v>50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115" t="s">
        <v>59</v>
      </c>
      <c r="AN148" s="197">
        <f>AN146</f>
        <v>1</v>
      </c>
      <c r="AO148" s="203"/>
      <c r="AP148" s="6"/>
      <c r="AQ148" s="6"/>
      <c r="AR148" s="6"/>
      <c r="AS148" s="6"/>
      <c r="AT148" s="6"/>
      <c r="AU148" s="6"/>
      <c r="AV148" s="6"/>
      <c r="AW148" s="115"/>
      <c r="AX148" s="42">
        <f>ROUND(U148*AN148,0)</f>
        <v>80</v>
      </c>
      <c r="AY148" s="41"/>
    </row>
    <row r="149" spans="1:51" ht="16.5" customHeight="1" x14ac:dyDescent="0.25">
      <c r="A149" s="8">
        <v>12</v>
      </c>
      <c r="B149" s="10">
        <v>7071</v>
      </c>
      <c r="C149" s="43" t="s">
        <v>88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29"/>
      <c r="V149" s="130"/>
      <c r="W149" s="130"/>
      <c r="X149" s="1"/>
      <c r="Y149" s="59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79" t="s">
        <v>61</v>
      </c>
      <c r="AQ149" s="44"/>
      <c r="AR149" s="44"/>
      <c r="AS149" s="44"/>
      <c r="AT149" s="44"/>
      <c r="AU149" s="44"/>
      <c r="AV149" s="44"/>
      <c r="AW149" s="63"/>
      <c r="AX149" s="42">
        <f>ROUND(U148*AV150,0)</f>
        <v>68</v>
      </c>
      <c r="AY149" s="41"/>
    </row>
    <row r="150" spans="1:51" ht="16.5" customHeight="1" x14ac:dyDescent="0.25">
      <c r="A150" s="8">
        <v>12</v>
      </c>
      <c r="B150" s="10">
        <v>7072</v>
      </c>
      <c r="C150" s="43" t="s">
        <v>87</v>
      </c>
      <c r="D150" s="96"/>
      <c r="E150" s="97"/>
      <c r="F150" s="97"/>
      <c r="G150" s="97"/>
      <c r="H150" s="9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86"/>
      <c r="V150" s="73"/>
      <c r="W150" s="73"/>
      <c r="X150" s="6"/>
      <c r="Y150" s="21"/>
      <c r="Z150" s="5" t="s">
        <v>50</v>
      </c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115" t="s">
        <v>59</v>
      </c>
      <c r="AN150" s="197">
        <f>AN148</f>
        <v>1</v>
      </c>
      <c r="AO150" s="198"/>
      <c r="AP150" s="58" t="s">
        <v>58</v>
      </c>
      <c r="AQ150" s="6"/>
      <c r="AR150" s="6"/>
      <c r="AS150" s="6"/>
      <c r="AT150" s="6"/>
      <c r="AU150" s="78" t="s">
        <v>1</v>
      </c>
      <c r="AV150" s="199">
        <f>AV146</f>
        <v>0.85</v>
      </c>
      <c r="AW150" s="200"/>
      <c r="AX150" s="3">
        <f>ROUND(ROUND(U148*AN150,0)*AV150,0)</f>
        <v>68</v>
      </c>
      <c r="AY150" s="41"/>
    </row>
    <row r="151" spans="1:51" ht="17.2" customHeight="1" x14ac:dyDescent="0.3">
      <c r="A151" s="8">
        <v>12</v>
      </c>
      <c r="B151" s="8">
        <v>8453</v>
      </c>
      <c r="C151" s="43" t="s">
        <v>86</v>
      </c>
      <c r="D151" s="204" t="s">
        <v>85</v>
      </c>
      <c r="E151" s="205"/>
      <c r="F151" s="205"/>
      <c r="G151" s="205"/>
      <c r="H151" s="206"/>
      <c r="I151" s="44" t="s">
        <v>84</v>
      </c>
      <c r="J151" s="44"/>
      <c r="K151" s="44"/>
      <c r="L151" s="44"/>
      <c r="M151" s="44"/>
      <c r="N151" s="44"/>
      <c r="O151" s="44"/>
      <c r="P151" s="44"/>
      <c r="Q151" s="66"/>
      <c r="R151" s="44"/>
      <c r="S151" s="44"/>
      <c r="T151" s="44"/>
      <c r="U151" s="44"/>
      <c r="V151" s="44"/>
      <c r="W151" s="44"/>
      <c r="X151" s="44"/>
      <c r="Y151" s="63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45"/>
      <c r="AP151" s="44"/>
      <c r="AQ151" s="44"/>
      <c r="AR151" s="44"/>
      <c r="AS151" s="44"/>
      <c r="AT151" s="44"/>
      <c r="AU151" s="44"/>
      <c r="AV151" s="44"/>
      <c r="AW151" s="44"/>
      <c r="AX151" s="42">
        <f>ROUND(U152,0)</f>
        <v>100</v>
      </c>
      <c r="AY151" s="99"/>
    </row>
    <row r="152" spans="1:51" ht="17.2" customHeight="1" x14ac:dyDescent="0.3">
      <c r="A152" s="8">
        <v>12</v>
      </c>
      <c r="B152" s="8">
        <v>8454</v>
      </c>
      <c r="C152" s="43" t="s">
        <v>83</v>
      </c>
      <c r="D152" s="207"/>
      <c r="E152" s="208"/>
      <c r="F152" s="208"/>
      <c r="G152" s="208"/>
      <c r="H152" s="209"/>
      <c r="I152" s="1"/>
      <c r="J152" s="1"/>
      <c r="K152" s="1"/>
      <c r="L152" s="1"/>
      <c r="M152" s="1"/>
      <c r="N152" s="1"/>
      <c r="O152" s="1"/>
      <c r="P152" s="1"/>
      <c r="Q152" s="130"/>
      <c r="R152" s="1"/>
      <c r="S152" s="1"/>
      <c r="T152" s="1"/>
      <c r="U152" s="201">
        <v>100</v>
      </c>
      <c r="V152" s="202"/>
      <c r="W152" s="202"/>
      <c r="X152" s="1" t="s">
        <v>54</v>
      </c>
      <c r="Y152" s="59"/>
      <c r="Z152" s="5" t="s">
        <v>50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115" t="s">
        <v>59</v>
      </c>
      <c r="AN152" s="197">
        <f>AN150</f>
        <v>1</v>
      </c>
      <c r="AO152" s="203"/>
      <c r="AP152" s="6"/>
      <c r="AQ152" s="6"/>
      <c r="AR152" s="6"/>
      <c r="AS152" s="6"/>
      <c r="AT152" s="6"/>
      <c r="AU152" s="6"/>
      <c r="AV152" s="6"/>
      <c r="AW152" s="6"/>
      <c r="AX152" s="42">
        <f>ROUND(U152*AN152,0)</f>
        <v>100</v>
      </c>
      <c r="AY152" s="99"/>
    </row>
    <row r="153" spans="1:51" ht="17.2" customHeight="1" x14ac:dyDescent="0.25">
      <c r="A153" s="8">
        <v>12</v>
      </c>
      <c r="B153" s="8">
        <v>8455</v>
      </c>
      <c r="C153" s="43" t="s">
        <v>82</v>
      </c>
      <c r="D153" s="207"/>
      <c r="E153" s="208"/>
      <c r="F153" s="208"/>
      <c r="G153" s="208"/>
      <c r="H153" s="209"/>
      <c r="I153" s="1"/>
      <c r="J153" s="1"/>
      <c r="K153" s="1"/>
      <c r="L153" s="1"/>
      <c r="M153" s="1"/>
      <c r="N153" s="1"/>
      <c r="O153" s="1"/>
      <c r="P153" s="1"/>
      <c r="Q153" s="130"/>
      <c r="R153" s="1"/>
      <c r="S153" s="1"/>
      <c r="T153" s="1"/>
      <c r="U153" s="129"/>
      <c r="V153" s="130"/>
      <c r="W153" s="130"/>
      <c r="X153" s="1"/>
      <c r="Y153" s="59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79" t="s">
        <v>61</v>
      </c>
      <c r="AQ153" s="44"/>
      <c r="AR153" s="44"/>
      <c r="AS153" s="44"/>
      <c r="AT153" s="44"/>
      <c r="AU153" s="44"/>
      <c r="AV153" s="44"/>
      <c r="AW153" s="63"/>
      <c r="AX153" s="42">
        <f>ROUND(U152*AV154,0)</f>
        <v>85</v>
      </c>
      <c r="AY153" s="41"/>
    </row>
    <row r="154" spans="1:51" ht="17.2" customHeight="1" x14ac:dyDescent="0.25">
      <c r="A154" s="8">
        <v>12</v>
      </c>
      <c r="B154" s="8">
        <v>8456</v>
      </c>
      <c r="C154" s="43" t="s">
        <v>81</v>
      </c>
      <c r="D154" s="207"/>
      <c r="E154" s="208"/>
      <c r="F154" s="208"/>
      <c r="G154" s="208"/>
      <c r="H154" s="209"/>
      <c r="I154" s="1"/>
      <c r="J154" s="1"/>
      <c r="K154" s="1"/>
      <c r="L154" s="1"/>
      <c r="M154" s="1"/>
      <c r="N154" s="1"/>
      <c r="O154" s="1"/>
      <c r="P154" s="1"/>
      <c r="Q154" s="130"/>
      <c r="R154" s="1"/>
      <c r="S154" s="1"/>
      <c r="T154" s="1"/>
      <c r="U154" s="129"/>
      <c r="V154" s="130"/>
      <c r="W154" s="130"/>
      <c r="X154" s="1"/>
      <c r="Y154" s="59"/>
      <c r="Z154" s="5" t="s">
        <v>50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115" t="s">
        <v>59</v>
      </c>
      <c r="AN154" s="197">
        <f>AN152</f>
        <v>1</v>
      </c>
      <c r="AO154" s="198"/>
      <c r="AP154" s="58" t="s">
        <v>58</v>
      </c>
      <c r="AQ154" s="6"/>
      <c r="AR154" s="6"/>
      <c r="AS154" s="6"/>
      <c r="AT154" s="6"/>
      <c r="AU154" s="78" t="s">
        <v>1</v>
      </c>
      <c r="AV154" s="199">
        <f>AV150</f>
        <v>0.85</v>
      </c>
      <c r="AW154" s="200"/>
      <c r="AX154" s="42">
        <f>ROUND(ROUND(U152*AN154,0)*AV154,0)</f>
        <v>85</v>
      </c>
      <c r="AY154" s="41"/>
    </row>
    <row r="155" spans="1:51" ht="17.2" customHeight="1" x14ac:dyDescent="0.3">
      <c r="A155" s="8">
        <v>12</v>
      </c>
      <c r="B155" s="8">
        <v>8457</v>
      </c>
      <c r="C155" s="43" t="s">
        <v>80</v>
      </c>
      <c r="D155" s="117"/>
      <c r="E155" s="118"/>
      <c r="F155" s="118"/>
      <c r="G155" s="118"/>
      <c r="H155" s="119"/>
      <c r="I155" s="44" t="s">
        <v>79</v>
      </c>
      <c r="J155" s="44"/>
      <c r="K155" s="44"/>
      <c r="L155" s="44"/>
      <c r="M155" s="44"/>
      <c r="N155" s="44"/>
      <c r="O155" s="44"/>
      <c r="P155" s="44"/>
      <c r="Q155" s="66"/>
      <c r="R155" s="44"/>
      <c r="S155" s="44"/>
      <c r="T155" s="44"/>
      <c r="U155" s="44"/>
      <c r="V155" s="44"/>
      <c r="W155" s="44"/>
      <c r="X155" s="44"/>
      <c r="Y155" s="63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45"/>
      <c r="AP155" s="44"/>
      <c r="AQ155" s="44"/>
      <c r="AR155" s="44"/>
      <c r="AS155" s="44"/>
      <c r="AT155" s="44"/>
      <c r="AU155" s="44"/>
      <c r="AV155" s="44"/>
      <c r="AW155" s="44"/>
      <c r="AX155" s="42">
        <f>ROUND(U156,0)</f>
        <v>25</v>
      </c>
      <c r="AY155" s="100"/>
    </row>
    <row r="156" spans="1:51" ht="17.2" customHeight="1" x14ac:dyDescent="0.3">
      <c r="A156" s="8">
        <v>12</v>
      </c>
      <c r="B156" s="8">
        <v>8458</v>
      </c>
      <c r="C156" s="43" t="s">
        <v>78</v>
      </c>
      <c r="D156" s="117"/>
      <c r="E156" s="118"/>
      <c r="F156" s="118"/>
      <c r="G156" s="118"/>
      <c r="H156" s="119"/>
      <c r="I156" s="1"/>
      <c r="J156" s="1"/>
      <c r="K156" s="1"/>
      <c r="L156" s="1"/>
      <c r="M156" s="1"/>
      <c r="N156" s="1"/>
      <c r="O156" s="1"/>
      <c r="P156" s="1"/>
      <c r="Q156" s="130"/>
      <c r="R156" s="1"/>
      <c r="S156" s="1"/>
      <c r="T156" s="1"/>
      <c r="U156" s="201">
        <v>25</v>
      </c>
      <c r="V156" s="202"/>
      <c r="W156" s="202"/>
      <c r="X156" s="1" t="s">
        <v>54</v>
      </c>
      <c r="Y156" s="59"/>
      <c r="Z156" s="5" t="s">
        <v>50</v>
      </c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115" t="s">
        <v>59</v>
      </c>
      <c r="AN156" s="197">
        <f>AN154</f>
        <v>1</v>
      </c>
      <c r="AO156" s="203"/>
      <c r="AP156" s="6"/>
      <c r="AQ156" s="6"/>
      <c r="AR156" s="6"/>
      <c r="AS156" s="6"/>
      <c r="AT156" s="6"/>
      <c r="AU156" s="6"/>
      <c r="AV156" s="6"/>
      <c r="AW156" s="6"/>
      <c r="AX156" s="42">
        <f>ROUND(U156*AN156,0)</f>
        <v>25</v>
      </c>
      <c r="AY156" s="100"/>
    </row>
    <row r="157" spans="1:51" ht="17.2" customHeight="1" x14ac:dyDescent="0.25">
      <c r="A157" s="8">
        <v>12</v>
      </c>
      <c r="B157" s="8">
        <v>8459</v>
      </c>
      <c r="C157" s="43" t="s">
        <v>77</v>
      </c>
      <c r="D157" s="117"/>
      <c r="E157" s="118"/>
      <c r="F157" s="118"/>
      <c r="G157" s="118"/>
      <c r="H157" s="119"/>
      <c r="I157" s="1"/>
      <c r="J157" s="1"/>
      <c r="K157" s="1"/>
      <c r="L157" s="1"/>
      <c r="M157" s="1"/>
      <c r="N157" s="1"/>
      <c r="O157" s="1"/>
      <c r="P157" s="1"/>
      <c r="Q157" s="130"/>
      <c r="R157" s="1"/>
      <c r="S157" s="1"/>
      <c r="T157" s="1"/>
      <c r="U157" s="129"/>
      <c r="V157" s="130"/>
      <c r="W157" s="130"/>
      <c r="X157" s="1"/>
      <c r="Y157" s="59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79" t="s">
        <v>61</v>
      </c>
      <c r="AQ157" s="44"/>
      <c r="AR157" s="44"/>
      <c r="AS157" s="44"/>
      <c r="AT157" s="44"/>
      <c r="AU157" s="44"/>
      <c r="AV157" s="44"/>
      <c r="AW157" s="63"/>
      <c r="AX157" s="42">
        <f>ROUND(U156*AV158,0)</f>
        <v>21</v>
      </c>
      <c r="AY157" s="41"/>
    </row>
    <row r="158" spans="1:51" ht="17.2" customHeight="1" x14ac:dyDescent="0.25">
      <c r="A158" s="8">
        <v>12</v>
      </c>
      <c r="B158" s="8">
        <v>8460</v>
      </c>
      <c r="C158" s="43" t="s">
        <v>76</v>
      </c>
      <c r="D158" s="117"/>
      <c r="E158" s="118"/>
      <c r="F158" s="118"/>
      <c r="G158" s="118"/>
      <c r="H158" s="119"/>
      <c r="I158" s="1"/>
      <c r="J158" s="1"/>
      <c r="K158" s="1"/>
      <c r="L158" s="1"/>
      <c r="M158" s="1"/>
      <c r="N158" s="1"/>
      <c r="O158" s="1"/>
      <c r="P158" s="1"/>
      <c r="Q158" s="130"/>
      <c r="R158" s="1"/>
      <c r="S158" s="1"/>
      <c r="T158" s="1"/>
      <c r="U158" s="129"/>
      <c r="V158" s="130"/>
      <c r="W158" s="130"/>
      <c r="X158" s="1"/>
      <c r="Y158" s="59"/>
      <c r="Z158" s="5" t="s">
        <v>50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115" t="s">
        <v>59</v>
      </c>
      <c r="AN158" s="197">
        <f>AN156</f>
        <v>1</v>
      </c>
      <c r="AO158" s="198"/>
      <c r="AP158" s="58" t="s">
        <v>58</v>
      </c>
      <c r="AQ158" s="6"/>
      <c r="AR158" s="6"/>
      <c r="AS158" s="6"/>
      <c r="AT158" s="6"/>
      <c r="AU158" s="78" t="s">
        <v>1</v>
      </c>
      <c r="AV158" s="199">
        <f>AV154</f>
        <v>0.85</v>
      </c>
      <c r="AW158" s="200"/>
      <c r="AX158" s="42">
        <f>ROUND(ROUND(U156*AN158,0)*AV158,0)</f>
        <v>21</v>
      </c>
      <c r="AY158" s="41"/>
    </row>
    <row r="159" spans="1:51" ht="17.2" customHeight="1" x14ac:dyDescent="0.3">
      <c r="A159" s="8">
        <v>12</v>
      </c>
      <c r="B159" s="8">
        <v>8461</v>
      </c>
      <c r="C159" s="43" t="s">
        <v>75</v>
      </c>
      <c r="D159" s="117"/>
      <c r="E159" s="118"/>
      <c r="F159" s="118"/>
      <c r="G159" s="118"/>
      <c r="H159" s="119"/>
      <c r="I159" s="44" t="s">
        <v>74</v>
      </c>
      <c r="J159" s="44"/>
      <c r="K159" s="44"/>
      <c r="L159" s="44"/>
      <c r="M159" s="44"/>
      <c r="N159" s="44"/>
      <c r="O159" s="44"/>
      <c r="P159" s="44"/>
      <c r="Q159" s="66"/>
      <c r="R159" s="44"/>
      <c r="S159" s="44"/>
      <c r="T159" s="44"/>
      <c r="U159" s="44"/>
      <c r="V159" s="44"/>
      <c r="W159" s="44"/>
      <c r="X159" s="44"/>
      <c r="Y159" s="63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45"/>
      <c r="AP159" s="44"/>
      <c r="AQ159" s="44"/>
      <c r="AR159" s="44"/>
      <c r="AS159" s="44"/>
      <c r="AT159" s="44"/>
      <c r="AU159" s="44"/>
      <c r="AV159" s="44"/>
      <c r="AW159" s="44"/>
      <c r="AX159" s="42">
        <f>ROUND(U160,0)</f>
        <v>25</v>
      </c>
      <c r="AY159" s="100"/>
    </row>
    <row r="160" spans="1:51" ht="17.2" customHeight="1" x14ac:dyDescent="0.3">
      <c r="A160" s="8">
        <v>12</v>
      </c>
      <c r="B160" s="8">
        <v>8462</v>
      </c>
      <c r="C160" s="43" t="s">
        <v>73</v>
      </c>
      <c r="D160" s="117"/>
      <c r="E160" s="118"/>
      <c r="F160" s="118"/>
      <c r="G160" s="118"/>
      <c r="H160" s="119"/>
      <c r="I160" s="1"/>
      <c r="J160" s="1"/>
      <c r="K160" s="1"/>
      <c r="L160" s="1"/>
      <c r="M160" s="1"/>
      <c r="N160" s="1"/>
      <c r="O160" s="1"/>
      <c r="P160" s="1"/>
      <c r="Q160" s="130"/>
      <c r="R160" s="1"/>
      <c r="S160" s="1"/>
      <c r="T160" s="1"/>
      <c r="U160" s="201">
        <v>25</v>
      </c>
      <c r="V160" s="202"/>
      <c r="W160" s="202"/>
      <c r="X160" s="1" t="s">
        <v>54</v>
      </c>
      <c r="Y160" s="59"/>
      <c r="Z160" s="5" t="s">
        <v>50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115" t="s">
        <v>59</v>
      </c>
      <c r="AN160" s="197">
        <f>AN158</f>
        <v>1</v>
      </c>
      <c r="AO160" s="203"/>
      <c r="AP160" s="6"/>
      <c r="AQ160" s="6"/>
      <c r="AR160" s="6"/>
      <c r="AS160" s="6"/>
      <c r="AT160" s="6"/>
      <c r="AU160" s="6"/>
      <c r="AV160" s="6"/>
      <c r="AW160" s="6"/>
      <c r="AX160" s="42">
        <f>ROUND(U160*AN160,0)</f>
        <v>25</v>
      </c>
      <c r="AY160" s="100"/>
    </row>
    <row r="161" spans="1:53" ht="17.2" customHeight="1" x14ac:dyDescent="0.25">
      <c r="A161" s="8">
        <v>12</v>
      </c>
      <c r="B161" s="8">
        <v>8463</v>
      </c>
      <c r="C161" s="43" t="s">
        <v>72</v>
      </c>
      <c r="D161" s="117"/>
      <c r="E161" s="118"/>
      <c r="F161" s="118"/>
      <c r="G161" s="118"/>
      <c r="H161" s="119"/>
      <c r="I161" s="1"/>
      <c r="J161" s="1"/>
      <c r="K161" s="1"/>
      <c r="L161" s="1"/>
      <c r="M161" s="1"/>
      <c r="N161" s="1"/>
      <c r="O161" s="1"/>
      <c r="P161" s="1"/>
      <c r="Q161" s="130"/>
      <c r="R161" s="1"/>
      <c r="S161" s="1"/>
      <c r="T161" s="1"/>
      <c r="U161" s="129"/>
      <c r="V161" s="130"/>
      <c r="W161" s="130"/>
      <c r="X161" s="1"/>
      <c r="Y161" s="59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79" t="s">
        <v>61</v>
      </c>
      <c r="AQ161" s="44"/>
      <c r="AR161" s="44"/>
      <c r="AS161" s="44"/>
      <c r="AT161" s="44"/>
      <c r="AU161" s="44"/>
      <c r="AV161" s="44"/>
      <c r="AW161" s="63"/>
      <c r="AX161" s="42">
        <f>ROUND(U160*AV162,0)</f>
        <v>21</v>
      </c>
      <c r="AY161" s="41"/>
    </row>
    <row r="162" spans="1:53" ht="17.2" customHeight="1" x14ac:dyDescent="0.25">
      <c r="A162" s="8">
        <v>12</v>
      </c>
      <c r="B162" s="8">
        <v>8464</v>
      </c>
      <c r="C162" s="43" t="s">
        <v>71</v>
      </c>
      <c r="D162" s="117"/>
      <c r="E162" s="118"/>
      <c r="F162" s="118"/>
      <c r="G162" s="118"/>
      <c r="H162" s="119"/>
      <c r="I162" s="1"/>
      <c r="J162" s="1"/>
      <c r="K162" s="1"/>
      <c r="L162" s="1"/>
      <c r="M162" s="1"/>
      <c r="N162" s="1"/>
      <c r="O162" s="1"/>
      <c r="P162" s="1"/>
      <c r="Q162" s="130"/>
      <c r="R162" s="1"/>
      <c r="S162" s="1"/>
      <c r="T162" s="1"/>
      <c r="U162" s="129"/>
      <c r="V162" s="130"/>
      <c r="W162" s="130"/>
      <c r="X162" s="1"/>
      <c r="Y162" s="59"/>
      <c r="Z162" s="5" t="s">
        <v>50</v>
      </c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115" t="s">
        <v>59</v>
      </c>
      <c r="AN162" s="197">
        <f>AN160</f>
        <v>1</v>
      </c>
      <c r="AO162" s="198"/>
      <c r="AP162" s="58" t="s">
        <v>58</v>
      </c>
      <c r="AQ162" s="6"/>
      <c r="AR162" s="6"/>
      <c r="AS162" s="6"/>
      <c r="AT162" s="6"/>
      <c r="AU162" s="78" t="s">
        <v>1</v>
      </c>
      <c r="AV162" s="199">
        <f>AV158</f>
        <v>0.85</v>
      </c>
      <c r="AW162" s="200"/>
      <c r="AX162" s="42">
        <f>ROUND(ROUND(U160*AN162,0)*AV162,0)</f>
        <v>21</v>
      </c>
      <c r="AY162" s="41"/>
    </row>
    <row r="163" spans="1:53" ht="17.2" customHeight="1" x14ac:dyDescent="0.3">
      <c r="A163" s="8">
        <v>12</v>
      </c>
      <c r="B163" s="8">
        <v>8465</v>
      </c>
      <c r="C163" s="43" t="s">
        <v>70</v>
      </c>
      <c r="D163" s="117"/>
      <c r="E163" s="118"/>
      <c r="F163" s="118"/>
      <c r="G163" s="118"/>
      <c r="H163" s="119"/>
      <c r="I163" s="44" t="s">
        <v>69</v>
      </c>
      <c r="J163" s="44"/>
      <c r="K163" s="44"/>
      <c r="L163" s="44"/>
      <c r="M163" s="44"/>
      <c r="N163" s="44"/>
      <c r="O163" s="44"/>
      <c r="P163" s="44"/>
      <c r="Q163" s="66"/>
      <c r="R163" s="44"/>
      <c r="S163" s="44"/>
      <c r="T163" s="44"/>
      <c r="U163" s="64"/>
      <c r="V163" s="88"/>
      <c r="W163" s="44"/>
      <c r="X163" s="44"/>
      <c r="Y163" s="7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45"/>
      <c r="AP163" s="44"/>
      <c r="AQ163" s="44"/>
      <c r="AR163" s="44"/>
      <c r="AS163" s="44"/>
      <c r="AT163" s="44"/>
      <c r="AU163" s="44"/>
      <c r="AV163" s="44"/>
      <c r="AW163" s="44"/>
      <c r="AX163" s="42">
        <f>ROUND(U164,0)</f>
        <v>25</v>
      </c>
      <c r="AY163" s="100"/>
    </row>
    <row r="164" spans="1:53" ht="17.2" customHeight="1" x14ac:dyDescent="0.3">
      <c r="A164" s="8">
        <v>12</v>
      </c>
      <c r="B164" s="8">
        <v>8466</v>
      </c>
      <c r="C164" s="43" t="s">
        <v>68</v>
      </c>
      <c r="D164" s="117"/>
      <c r="E164" s="118"/>
      <c r="F164" s="118"/>
      <c r="G164" s="118"/>
      <c r="H164" s="119"/>
      <c r="I164" s="1"/>
      <c r="J164" s="1"/>
      <c r="K164" s="1"/>
      <c r="L164" s="1"/>
      <c r="M164" s="1"/>
      <c r="N164" s="1"/>
      <c r="O164" s="1"/>
      <c r="P164" s="1"/>
      <c r="Q164" s="130"/>
      <c r="R164" s="1"/>
      <c r="S164" s="1"/>
      <c r="T164" s="1"/>
      <c r="U164" s="201">
        <v>25</v>
      </c>
      <c r="V164" s="202"/>
      <c r="W164" s="202"/>
      <c r="X164" s="1" t="s">
        <v>54</v>
      </c>
      <c r="Y164" s="59"/>
      <c r="Z164" s="5" t="s">
        <v>50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115" t="s">
        <v>59</v>
      </c>
      <c r="AN164" s="197">
        <f>AN162</f>
        <v>1</v>
      </c>
      <c r="AO164" s="203"/>
      <c r="AP164" s="6"/>
      <c r="AQ164" s="6"/>
      <c r="AR164" s="6"/>
      <c r="AS164" s="6"/>
      <c r="AT164" s="6"/>
      <c r="AU164" s="6"/>
      <c r="AV164" s="6"/>
      <c r="AW164" s="6"/>
      <c r="AX164" s="42">
        <f>ROUND(U164*AN164,0)</f>
        <v>25</v>
      </c>
      <c r="AY164" s="100"/>
    </row>
    <row r="165" spans="1:53" ht="17.2" customHeight="1" x14ac:dyDescent="0.25">
      <c r="A165" s="8">
        <v>12</v>
      </c>
      <c r="B165" s="8">
        <v>8467</v>
      </c>
      <c r="C165" s="43" t="s">
        <v>67</v>
      </c>
      <c r="D165" s="117"/>
      <c r="E165" s="118"/>
      <c r="F165" s="118"/>
      <c r="G165" s="118"/>
      <c r="H165" s="119"/>
      <c r="I165" s="1"/>
      <c r="J165" s="1"/>
      <c r="K165" s="1"/>
      <c r="L165" s="1"/>
      <c r="M165" s="1"/>
      <c r="N165" s="1"/>
      <c r="O165" s="1"/>
      <c r="P165" s="1"/>
      <c r="Q165" s="130"/>
      <c r="R165" s="1"/>
      <c r="S165" s="1"/>
      <c r="T165" s="1"/>
      <c r="U165" s="129"/>
      <c r="V165" s="130"/>
      <c r="W165" s="130"/>
      <c r="X165" s="1"/>
      <c r="Y165" s="59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79" t="s">
        <v>61</v>
      </c>
      <c r="AQ165" s="44"/>
      <c r="AR165" s="44"/>
      <c r="AS165" s="44"/>
      <c r="AT165" s="44"/>
      <c r="AU165" s="44"/>
      <c r="AV165" s="44"/>
      <c r="AW165" s="63"/>
      <c r="AX165" s="42">
        <f>ROUND(U164*AV166,0)</f>
        <v>21</v>
      </c>
      <c r="AY165" s="41"/>
    </row>
    <row r="166" spans="1:53" ht="17.2" customHeight="1" x14ac:dyDescent="0.25">
      <c r="A166" s="8">
        <v>12</v>
      </c>
      <c r="B166" s="8">
        <v>8468</v>
      </c>
      <c r="C166" s="43" t="s">
        <v>66</v>
      </c>
      <c r="D166" s="117"/>
      <c r="E166" s="118"/>
      <c r="F166" s="118"/>
      <c r="G166" s="118"/>
      <c r="H166" s="119"/>
      <c r="I166" s="1"/>
      <c r="J166" s="1"/>
      <c r="K166" s="1"/>
      <c r="L166" s="1"/>
      <c r="M166" s="1"/>
      <c r="N166" s="1"/>
      <c r="O166" s="1"/>
      <c r="P166" s="1"/>
      <c r="Q166" s="130"/>
      <c r="R166" s="1"/>
      <c r="S166" s="1"/>
      <c r="T166" s="1"/>
      <c r="U166" s="129"/>
      <c r="V166" s="130"/>
      <c r="W166" s="130"/>
      <c r="X166" s="1"/>
      <c r="Y166" s="59"/>
      <c r="Z166" s="5" t="s">
        <v>50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115" t="s">
        <v>59</v>
      </c>
      <c r="AN166" s="197">
        <f>AN164</f>
        <v>1</v>
      </c>
      <c r="AO166" s="198"/>
      <c r="AP166" s="58" t="s">
        <v>58</v>
      </c>
      <c r="AQ166" s="6"/>
      <c r="AR166" s="6"/>
      <c r="AS166" s="6"/>
      <c r="AT166" s="6"/>
      <c r="AU166" s="78" t="s">
        <v>1</v>
      </c>
      <c r="AV166" s="199">
        <f>AV162</f>
        <v>0.85</v>
      </c>
      <c r="AW166" s="200"/>
      <c r="AX166" s="42">
        <f>ROUND(ROUND(U164*AN166,0)*AV166,0)</f>
        <v>21</v>
      </c>
      <c r="AY166" s="41"/>
    </row>
    <row r="167" spans="1:53" ht="17.2" customHeight="1" x14ac:dyDescent="0.3">
      <c r="A167" s="8">
        <v>12</v>
      </c>
      <c r="B167" s="8">
        <v>8469</v>
      </c>
      <c r="C167" s="43" t="s">
        <v>65</v>
      </c>
      <c r="D167" s="117"/>
      <c r="E167" s="118"/>
      <c r="F167" s="118"/>
      <c r="G167" s="118"/>
      <c r="H167" s="119"/>
      <c r="I167" s="44" t="s">
        <v>64</v>
      </c>
      <c r="J167" s="44"/>
      <c r="K167" s="44"/>
      <c r="L167" s="44"/>
      <c r="M167" s="44"/>
      <c r="N167" s="44"/>
      <c r="O167" s="44"/>
      <c r="P167" s="44"/>
      <c r="Q167" s="66"/>
      <c r="R167" s="44"/>
      <c r="S167" s="44"/>
      <c r="T167" s="44"/>
      <c r="U167" s="44"/>
      <c r="V167" s="44"/>
      <c r="W167" s="44"/>
      <c r="X167" s="44"/>
      <c r="Y167" s="63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45"/>
      <c r="AP167" s="44"/>
      <c r="AQ167" s="44"/>
      <c r="AR167" s="44"/>
      <c r="AS167" s="44"/>
      <c r="AT167" s="44"/>
      <c r="AU167" s="44"/>
      <c r="AV167" s="44"/>
      <c r="AW167" s="44"/>
      <c r="AX167" s="42">
        <f>ROUND(U168,0)</f>
        <v>25</v>
      </c>
      <c r="AY167" s="100"/>
    </row>
    <row r="168" spans="1:53" ht="17.2" customHeight="1" x14ac:dyDescent="0.3">
      <c r="A168" s="8">
        <v>12</v>
      </c>
      <c r="B168" s="8">
        <v>8470</v>
      </c>
      <c r="C168" s="43" t="s">
        <v>63</v>
      </c>
      <c r="D168" s="117"/>
      <c r="E168" s="118"/>
      <c r="F168" s="118"/>
      <c r="G168" s="118"/>
      <c r="H168" s="119"/>
      <c r="I168" s="1"/>
      <c r="J168" s="1"/>
      <c r="K168" s="1"/>
      <c r="L168" s="1"/>
      <c r="M168" s="1"/>
      <c r="N168" s="1"/>
      <c r="O168" s="1"/>
      <c r="P168" s="1"/>
      <c r="Q168" s="130"/>
      <c r="R168" s="1"/>
      <c r="S168" s="1"/>
      <c r="T168" s="1"/>
      <c r="U168" s="201">
        <v>25</v>
      </c>
      <c r="V168" s="202"/>
      <c r="W168" s="202"/>
      <c r="X168" s="1" t="s">
        <v>54</v>
      </c>
      <c r="Y168" s="59"/>
      <c r="Z168" s="5" t="s">
        <v>50</v>
      </c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115" t="s">
        <v>59</v>
      </c>
      <c r="AN168" s="197">
        <f>AN166</f>
        <v>1</v>
      </c>
      <c r="AO168" s="203"/>
      <c r="AP168" s="6"/>
      <c r="AQ168" s="6"/>
      <c r="AR168" s="6"/>
      <c r="AS168" s="6"/>
      <c r="AT168" s="6"/>
      <c r="AU168" s="6"/>
      <c r="AV168" s="6"/>
      <c r="AW168" s="6"/>
      <c r="AX168" s="42">
        <f>ROUND(U168*AN168,0)</f>
        <v>25</v>
      </c>
      <c r="AY168" s="100"/>
    </row>
    <row r="169" spans="1:53" ht="17.2" customHeight="1" x14ac:dyDescent="0.25">
      <c r="A169" s="8">
        <v>12</v>
      </c>
      <c r="B169" s="8">
        <v>8471</v>
      </c>
      <c r="C169" s="43" t="s">
        <v>62</v>
      </c>
      <c r="D169" s="117"/>
      <c r="E169" s="118"/>
      <c r="F169" s="118"/>
      <c r="G169" s="118"/>
      <c r="H169" s="119"/>
      <c r="I169" s="1"/>
      <c r="J169" s="1"/>
      <c r="K169" s="1"/>
      <c r="L169" s="1"/>
      <c r="M169" s="1"/>
      <c r="N169" s="1"/>
      <c r="O169" s="1"/>
      <c r="P169" s="1"/>
      <c r="Q169" s="130"/>
      <c r="R169" s="1"/>
      <c r="S169" s="1"/>
      <c r="T169" s="1"/>
      <c r="U169" s="129"/>
      <c r="V169" s="130"/>
      <c r="W169" s="130"/>
      <c r="X169" s="1"/>
      <c r="Y169" s="59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79" t="s">
        <v>61</v>
      </c>
      <c r="AQ169" s="44"/>
      <c r="AR169" s="44"/>
      <c r="AS169" s="44"/>
      <c r="AT169" s="44"/>
      <c r="AU169" s="44"/>
      <c r="AV169" s="44"/>
      <c r="AW169" s="63"/>
      <c r="AX169" s="42">
        <f>ROUND(U168*AV170,0)</f>
        <v>21</v>
      </c>
      <c r="AY169" s="41"/>
    </row>
    <row r="170" spans="1:53" ht="17.2" customHeight="1" x14ac:dyDescent="0.25">
      <c r="A170" s="8">
        <v>12</v>
      </c>
      <c r="B170" s="8">
        <v>8472</v>
      </c>
      <c r="C170" s="43" t="s">
        <v>60</v>
      </c>
      <c r="D170" s="117"/>
      <c r="E170" s="118"/>
      <c r="F170" s="118"/>
      <c r="G170" s="118"/>
      <c r="H170" s="119"/>
      <c r="I170" s="1"/>
      <c r="J170" s="1"/>
      <c r="K170" s="1"/>
      <c r="L170" s="1"/>
      <c r="M170" s="1"/>
      <c r="N170" s="1"/>
      <c r="O170" s="1"/>
      <c r="P170" s="1"/>
      <c r="Q170" s="130"/>
      <c r="R170" s="1"/>
      <c r="S170" s="1"/>
      <c r="T170" s="1"/>
      <c r="U170" s="129"/>
      <c r="V170" s="130"/>
      <c r="W170" s="130"/>
      <c r="X170" s="1"/>
      <c r="Y170" s="59"/>
      <c r="Z170" s="5" t="s">
        <v>50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115" t="s">
        <v>59</v>
      </c>
      <c r="AN170" s="197">
        <f>AN168</f>
        <v>1</v>
      </c>
      <c r="AO170" s="198"/>
      <c r="AP170" s="58" t="s">
        <v>58</v>
      </c>
      <c r="AQ170" s="6"/>
      <c r="AR170" s="6"/>
      <c r="AS170" s="6"/>
      <c r="AT170" s="6"/>
      <c r="AU170" s="78" t="s">
        <v>1</v>
      </c>
      <c r="AV170" s="199">
        <f>AV166</f>
        <v>0.85</v>
      </c>
      <c r="AW170" s="200"/>
      <c r="AX170" s="42">
        <f>ROUND(ROUND(U168*AN170,0)*AV170,0)</f>
        <v>21</v>
      </c>
      <c r="AY170" s="41"/>
    </row>
    <row r="171" spans="1:53" ht="17.2" customHeight="1" x14ac:dyDescent="0.3">
      <c r="A171" s="8">
        <v>12</v>
      </c>
      <c r="B171" s="8">
        <v>8473</v>
      </c>
      <c r="C171" s="43" t="s">
        <v>57</v>
      </c>
      <c r="D171" s="117"/>
      <c r="E171" s="118"/>
      <c r="F171" s="118"/>
      <c r="G171" s="118"/>
      <c r="H171" s="119"/>
      <c r="I171" s="44" t="s">
        <v>56</v>
      </c>
      <c r="J171" s="44"/>
      <c r="K171" s="44"/>
      <c r="L171" s="44"/>
      <c r="M171" s="44"/>
      <c r="N171" s="44"/>
      <c r="O171" s="44"/>
      <c r="P171" s="44"/>
      <c r="Q171" s="66"/>
      <c r="R171" s="44"/>
      <c r="S171" s="44"/>
      <c r="T171" s="44"/>
      <c r="U171" s="64"/>
      <c r="V171" s="88"/>
      <c r="W171" s="44"/>
      <c r="X171" s="44"/>
      <c r="Y171" s="7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45"/>
      <c r="AP171" s="44"/>
      <c r="AQ171" s="44"/>
      <c r="AR171" s="44"/>
      <c r="AS171" s="44"/>
      <c r="AT171" s="44"/>
      <c r="AU171" s="44"/>
      <c r="AV171" s="44"/>
      <c r="AW171" s="44"/>
      <c r="AX171" s="42">
        <f>ROUND(U172,0)</f>
        <v>50</v>
      </c>
      <c r="AY171" s="100"/>
    </row>
    <row r="172" spans="1:53" ht="17.2" customHeight="1" x14ac:dyDescent="0.3">
      <c r="A172" s="8">
        <v>12</v>
      </c>
      <c r="B172" s="8">
        <v>8474</v>
      </c>
      <c r="C172" s="43" t="s">
        <v>55</v>
      </c>
      <c r="D172" s="117"/>
      <c r="E172" s="118"/>
      <c r="F172" s="118"/>
      <c r="G172" s="118"/>
      <c r="H172" s="119"/>
      <c r="I172" s="1"/>
      <c r="J172" s="1"/>
      <c r="K172" s="1"/>
      <c r="L172" s="1"/>
      <c r="M172" s="1"/>
      <c r="N172" s="1"/>
      <c r="O172" s="1"/>
      <c r="P172" s="1"/>
      <c r="Q172" s="130"/>
      <c r="R172" s="1"/>
      <c r="S172" s="1"/>
      <c r="T172" s="1"/>
      <c r="U172" s="201">
        <v>50</v>
      </c>
      <c r="V172" s="202"/>
      <c r="W172" s="202"/>
      <c r="X172" s="1" t="s">
        <v>54</v>
      </c>
      <c r="Y172" s="59"/>
      <c r="Z172" s="5" t="s">
        <v>50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115" t="s">
        <v>49</v>
      </c>
      <c r="AN172" s="197">
        <f>AN170</f>
        <v>1</v>
      </c>
      <c r="AO172" s="203"/>
      <c r="AP172" s="6"/>
      <c r="AQ172" s="6"/>
      <c r="AR172" s="6"/>
      <c r="AS172" s="6"/>
      <c r="AT172" s="6"/>
      <c r="AU172" s="6"/>
      <c r="AV172" s="6"/>
      <c r="AW172" s="6"/>
      <c r="AX172" s="3">
        <f>ROUND(U172*AN172,0)</f>
        <v>50</v>
      </c>
      <c r="AY172" s="100"/>
    </row>
    <row r="173" spans="1:53" ht="17.2" customHeight="1" x14ac:dyDescent="0.25">
      <c r="A173" s="8">
        <v>12</v>
      </c>
      <c r="B173" s="8">
        <v>8475</v>
      </c>
      <c r="C173" s="43" t="s">
        <v>53</v>
      </c>
      <c r="D173" s="121"/>
      <c r="E173" s="122"/>
      <c r="F173" s="122"/>
      <c r="G173" s="122"/>
      <c r="H173" s="123"/>
      <c r="I173" s="1"/>
      <c r="J173" s="1"/>
      <c r="K173" s="1"/>
      <c r="L173" s="1"/>
      <c r="M173" s="1"/>
      <c r="N173" s="1"/>
      <c r="O173" s="1"/>
      <c r="P173" s="1"/>
      <c r="Q173" s="130"/>
      <c r="R173" s="1"/>
      <c r="S173" s="1"/>
      <c r="T173" s="1"/>
      <c r="U173" s="129"/>
      <c r="V173" s="130"/>
      <c r="W173" s="130"/>
      <c r="X173" s="1"/>
      <c r="Y173" s="59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79" t="s">
        <v>52</v>
      </c>
      <c r="AQ173" s="44"/>
      <c r="AR173" s="44"/>
      <c r="AS173" s="44"/>
      <c r="AT173" s="44"/>
      <c r="AU173" s="44"/>
      <c r="AV173" s="44"/>
      <c r="AW173" s="63"/>
      <c r="AX173" s="42">
        <f>ROUND(U172*AV174,0)</f>
        <v>43</v>
      </c>
      <c r="AY173" s="41"/>
    </row>
    <row r="174" spans="1:53" ht="17.2" customHeight="1" x14ac:dyDescent="0.25">
      <c r="A174" s="8">
        <v>12</v>
      </c>
      <c r="B174" s="8">
        <v>8476</v>
      </c>
      <c r="C174" s="43" t="s">
        <v>51</v>
      </c>
      <c r="D174" s="124"/>
      <c r="E174" s="125"/>
      <c r="F174" s="125"/>
      <c r="G174" s="125"/>
      <c r="H174" s="126"/>
      <c r="I174" s="6"/>
      <c r="J174" s="6"/>
      <c r="K174" s="6"/>
      <c r="L174" s="6"/>
      <c r="M174" s="6"/>
      <c r="N174" s="6"/>
      <c r="O174" s="6"/>
      <c r="P174" s="6"/>
      <c r="Q174" s="73"/>
      <c r="R174" s="6"/>
      <c r="S174" s="6"/>
      <c r="T174" s="6"/>
      <c r="U174" s="86"/>
      <c r="V174" s="73"/>
      <c r="W174" s="73"/>
      <c r="X174" s="6"/>
      <c r="Y174" s="21"/>
      <c r="Z174" s="5" t="s">
        <v>50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115" t="s">
        <v>49</v>
      </c>
      <c r="AN174" s="197">
        <f>AN172</f>
        <v>1</v>
      </c>
      <c r="AO174" s="198"/>
      <c r="AP174" s="58" t="s">
        <v>48</v>
      </c>
      <c r="AQ174" s="6"/>
      <c r="AR174" s="6"/>
      <c r="AS174" s="6"/>
      <c r="AT174" s="6"/>
      <c r="AU174" s="78" t="s">
        <v>1</v>
      </c>
      <c r="AV174" s="199">
        <f>AV170</f>
        <v>0.85</v>
      </c>
      <c r="AW174" s="200"/>
      <c r="AX174" s="3">
        <f>ROUND(ROUND(U172*AN174,0)*AV174,0)</f>
        <v>43</v>
      </c>
      <c r="AY174" s="87"/>
    </row>
    <row r="175" spans="1:53" ht="17.2" customHeight="1" x14ac:dyDescent="0.3">
      <c r="A175" s="40">
        <v>12</v>
      </c>
      <c r="B175" s="39">
        <v>6010</v>
      </c>
      <c r="C175" s="38" t="s">
        <v>47</v>
      </c>
      <c r="D175" s="190" t="s">
        <v>16</v>
      </c>
      <c r="E175" s="191"/>
      <c r="F175" s="191"/>
      <c r="G175" s="191"/>
      <c r="H175" s="192"/>
      <c r="I175" s="1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29"/>
      <c r="U175" s="29"/>
      <c r="V175" s="115"/>
      <c r="W175" s="136"/>
      <c r="X175" s="136"/>
      <c r="Y175" s="6"/>
      <c r="Z175" s="6"/>
      <c r="AA175" s="6"/>
      <c r="AB175" s="6"/>
      <c r="AC175" s="6"/>
      <c r="AD175" s="6"/>
      <c r="AE175" s="6"/>
      <c r="AF175" s="6"/>
      <c r="AG175" s="134"/>
      <c r="AH175" s="134"/>
      <c r="AI175" s="6"/>
      <c r="AJ175" s="6"/>
      <c r="AK175" s="6"/>
      <c r="AL175" s="6"/>
      <c r="AM175" s="6"/>
      <c r="AN175" s="6"/>
      <c r="AO175" s="6"/>
      <c r="AP175" s="6"/>
      <c r="AQ175" s="6"/>
      <c r="AR175" s="196"/>
      <c r="AS175" s="196"/>
      <c r="AT175" s="37" t="s">
        <v>7</v>
      </c>
      <c r="AU175" s="37"/>
      <c r="AV175" s="6"/>
      <c r="AW175" s="6"/>
      <c r="AX175" s="36"/>
      <c r="AY175" s="12" t="s">
        <v>46</v>
      </c>
      <c r="BA175" s="57"/>
    </row>
    <row r="176" spans="1:53" ht="17.2" customHeight="1" x14ac:dyDescent="0.3">
      <c r="A176" s="8">
        <v>12</v>
      </c>
      <c r="B176" s="10">
        <v>6011</v>
      </c>
      <c r="C176" s="30" t="s">
        <v>45</v>
      </c>
      <c r="D176" s="190"/>
      <c r="E176" s="191"/>
      <c r="F176" s="191"/>
      <c r="G176" s="191"/>
      <c r="H176" s="192"/>
      <c r="I176" s="1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35"/>
      <c r="U176" s="35"/>
      <c r="V176" s="65"/>
      <c r="W176" s="32"/>
      <c r="X176" s="32"/>
      <c r="Y176" s="5"/>
      <c r="Z176" s="5"/>
      <c r="AA176" s="5"/>
      <c r="AB176" s="5"/>
      <c r="AC176" s="5"/>
      <c r="AD176" s="5"/>
      <c r="AE176" s="5"/>
      <c r="AF176" s="5"/>
      <c r="AG176" s="135"/>
      <c r="AH176" s="135"/>
      <c r="AI176" s="5"/>
      <c r="AJ176" s="5"/>
      <c r="AK176" s="5"/>
      <c r="AL176" s="5"/>
      <c r="AM176" s="5"/>
      <c r="AN176" s="5"/>
      <c r="AO176" s="5"/>
      <c r="AP176" s="5"/>
      <c r="AQ176" s="5"/>
      <c r="AR176" s="120"/>
      <c r="AS176" s="120"/>
      <c r="AT176" s="13" t="s">
        <v>7</v>
      </c>
      <c r="AU176" s="13"/>
      <c r="AV176" s="5"/>
      <c r="AW176" s="5"/>
      <c r="AX176" s="3"/>
      <c r="AY176" s="12"/>
      <c r="BA176" s="57"/>
    </row>
    <row r="177" spans="1:53" ht="17.2" customHeight="1" x14ac:dyDescent="0.3">
      <c r="A177" s="8">
        <v>12</v>
      </c>
      <c r="B177" s="10">
        <v>6012</v>
      </c>
      <c r="C177" s="30" t="s">
        <v>44</v>
      </c>
      <c r="D177" s="193"/>
      <c r="E177" s="194"/>
      <c r="F177" s="194"/>
      <c r="G177" s="194"/>
      <c r="H177" s="195"/>
      <c r="I177" s="1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35"/>
      <c r="U177" s="35"/>
      <c r="V177" s="65"/>
      <c r="W177" s="32"/>
      <c r="X177" s="32"/>
      <c r="Y177" s="5"/>
      <c r="Z177" s="5"/>
      <c r="AA177" s="5"/>
      <c r="AB177" s="5"/>
      <c r="AC177" s="5"/>
      <c r="AD177" s="5"/>
      <c r="AE177" s="5"/>
      <c r="AF177" s="5"/>
      <c r="AG177" s="135"/>
      <c r="AH177" s="135"/>
      <c r="AI177" s="5"/>
      <c r="AJ177" s="5"/>
      <c r="AK177" s="5"/>
      <c r="AL177" s="5"/>
      <c r="AM177" s="5"/>
      <c r="AN177" s="5"/>
      <c r="AO177" s="5"/>
      <c r="AP177" s="5"/>
      <c r="AQ177" s="5"/>
      <c r="AR177" s="120"/>
      <c r="AS177" s="120"/>
      <c r="AT177" s="13" t="s">
        <v>7</v>
      </c>
      <c r="AU177" s="13"/>
      <c r="AV177" s="5"/>
      <c r="AW177" s="5"/>
      <c r="AX177" s="3"/>
      <c r="AY177" s="12"/>
      <c r="BA177" s="57"/>
    </row>
    <row r="178" spans="1:53" ht="17.2" customHeight="1" x14ac:dyDescent="0.3">
      <c r="A178" s="8">
        <v>12</v>
      </c>
      <c r="B178" s="10">
        <v>6015</v>
      </c>
      <c r="C178" s="30" t="s">
        <v>43</v>
      </c>
      <c r="D178" s="18" t="s">
        <v>15</v>
      </c>
      <c r="E178" s="17"/>
      <c r="F178" s="17"/>
      <c r="G178" s="17"/>
      <c r="H178" s="17"/>
      <c r="I178" s="1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35"/>
      <c r="U178" s="35"/>
      <c r="V178" s="65"/>
      <c r="W178" s="32"/>
      <c r="X178" s="32"/>
      <c r="Y178" s="5"/>
      <c r="Z178" s="5"/>
      <c r="AA178" s="5"/>
      <c r="AB178" s="5"/>
      <c r="AC178" s="5"/>
      <c r="AD178" s="5"/>
      <c r="AE178" s="5"/>
      <c r="AF178" s="5"/>
      <c r="AG178" s="135"/>
      <c r="AH178" s="135"/>
      <c r="AI178" s="5"/>
      <c r="AJ178" s="5"/>
      <c r="AK178" s="5"/>
      <c r="AL178" s="5"/>
      <c r="AM178" s="5"/>
      <c r="AN178" s="5"/>
      <c r="AO178" s="5"/>
      <c r="AP178" s="5"/>
      <c r="AQ178" s="5"/>
      <c r="AR178" s="180"/>
      <c r="AS178" s="180"/>
      <c r="AT178" s="13" t="s">
        <v>7</v>
      </c>
      <c r="AU178" s="13"/>
      <c r="AV178" s="5"/>
      <c r="AW178" s="5"/>
      <c r="AX178" s="3"/>
      <c r="AY178" s="16"/>
      <c r="BA178" s="57"/>
    </row>
    <row r="179" spans="1:53" ht="16.5" customHeight="1" x14ac:dyDescent="0.3">
      <c r="A179" s="8">
        <v>12</v>
      </c>
      <c r="B179" s="10">
        <v>6025</v>
      </c>
      <c r="C179" s="30" t="s">
        <v>42</v>
      </c>
      <c r="D179" s="18" t="s">
        <v>14</v>
      </c>
      <c r="E179" s="17"/>
      <c r="F179" s="17"/>
      <c r="G179" s="17"/>
      <c r="H179" s="17"/>
      <c r="I179" s="1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35"/>
      <c r="U179" s="35"/>
      <c r="V179" s="65"/>
      <c r="W179" s="32"/>
      <c r="X179" s="32"/>
      <c r="Y179" s="5"/>
      <c r="Z179" s="5"/>
      <c r="AA179" s="5"/>
      <c r="AB179" s="5"/>
      <c r="AC179" s="5"/>
      <c r="AD179" s="5"/>
      <c r="AE179" s="5"/>
      <c r="AF179" s="5"/>
      <c r="AG179" s="135"/>
      <c r="AH179" s="135"/>
      <c r="AI179" s="5"/>
      <c r="AJ179" s="5"/>
      <c r="AK179" s="5"/>
      <c r="AL179" s="5"/>
      <c r="AM179" s="5"/>
      <c r="AN179" s="5"/>
      <c r="AO179" s="5"/>
      <c r="AP179" s="5"/>
      <c r="AQ179" s="5"/>
      <c r="AR179" s="180">
        <v>100</v>
      </c>
      <c r="AS179" s="180"/>
      <c r="AT179" s="13" t="s">
        <v>7</v>
      </c>
      <c r="AU179" s="13"/>
      <c r="AV179" s="5"/>
      <c r="AW179" s="5"/>
      <c r="AX179" s="3">
        <f>ROUND(AR179,0)</f>
        <v>100</v>
      </c>
      <c r="AY179" s="16" t="s">
        <v>41</v>
      </c>
      <c r="BA179" s="57"/>
    </row>
    <row r="180" spans="1:53" ht="17.2" customHeight="1" x14ac:dyDescent="0.3">
      <c r="A180" s="8">
        <v>12</v>
      </c>
      <c r="B180" s="8">
        <v>6100</v>
      </c>
      <c r="C180" s="30" t="s">
        <v>40</v>
      </c>
      <c r="D180" s="7" t="s">
        <v>39</v>
      </c>
      <c r="E180" s="7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5"/>
      <c r="AB180" s="7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180">
        <v>100</v>
      </c>
      <c r="AS180" s="180"/>
      <c r="AT180" s="28" t="s">
        <v>6</v>
      </c>
      <c r="AU180" s="5"/>
      <c r="AV180" s="5"/>
      <c r="AW180" s="5"/>
      <c r="AX180" s="3">
        <f>ROUND(AR180,0)</f>
        <v>100</v>
      </c>
      <c r="AY180" s="34" t="s">
        <v>13</v>
      </c>
    </row>
    <row r="181" spans="1:53" ht="17.2" customHeight="1" x14ac:dyDescent="0.3">
      <c r="A181" s="8">
        <v>12</v>
      </c>
      <c r="B181" s="10">
        <v>6020</v>
      </c>
      <c r="C181" s="30" t="s">
        <v>38</v>
      </c>
      <c r="D181" s="18" t="s">
        <v>37</v>
      </c>
      <c r="E181" s="17"/>
      <c r="F181" s="17"/>
      <c r="G181" s="17"/>
      <c r="H181" s="17"/>
      <c r="I181" s="1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35"/>
      <c r="U181" s="35"/>
      <c r="V181" s="65"/>
      <c r="W181" s="32"/>
      <c r="X181" s="32"/>
      <c r="Y181" s="5"/>
      <c r="Z181" s="5"/>
      <c r="AA181" s="5"/>
      <c r="AB181" s="5"/>
      <c r="AC181" s="5"/>
      <c r="AD181" s="5"/>
      <c r="AE181" s="5"/>
      <c r="AF181" s="5"/>
      <c r="AG181" s="135"/>
      <c r="AH181" s="135"/>
      <c r="AI181" s="5"/>
      <c r="AJ181" s="5"/>
      <c r="AK181" s="5"/>
      <c r="AL181" s="5"/>
      <c r="AM181" s="5"/>
      <c r="AN181" s="5"/>
      <c r="AO181" s="5"/>
      <c r="AP181" s="5"/>
      <c r="AQ181" s="5"/>
      <c r="AR181" s="180">
        <v>200</v>
      </c>
      <c r="AS181" s="180"/>
      <c r="AT181" s="13" t="s">
        <v>7</v>
      </c>
      <c r="AU181" s="13"/>
      <c r="AV181" s="5"/>
      <c r="AW181" s="5"/>
      <c r="AX181" s="3">
        <f>ROUND(AR181,0)</f>
        <v>200</v>
      </c>
      <c r="AY181" s="19" t="s">
        <v>10</v>
      </c>
      <c r="BA181" s="57"/>
    </row>
    <row r="182" spans="1:53" ht="17.2" customHeight="1" x14ac:dyDescent="0.3">
      <c r="A182" s="8">
        <v>12</v>
      </c>
      <c r="B182" s="8">
        <v>5010</v>
      </c>
      <c r="C182" s="30" t="s">
        <v>36</v>
      </c>
      <c r="D182" s="5" t="s">
        <v>11</v>
      </c>
      <c r="E182" s="7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75"/>
      <c r="AB182" s="7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180">
        <v>150</v>
      </c>
      <c r="AS182" s="180"/>
      <c r="AT182" s="13" t="s">
        <v>7</v>
      </c>
      <c r="AU182" s="13"/>
      <c r="AV182" s="5"/>
      <c r="AW182" s="5"/>
      <c r="AX182" s="3">
        <f>ROUND(AR182,0)</f>
        <v>150</v>
      </c>
      <c r="AY182" s="14"/>
    </row>
    <row r="183" spans="1:53" ht="17.2" customHeight="1" x14ac:dyDescent="0.3">
      <c r="A183" s="8">
        <v>12</v>
      </c>
      <c r="B183" s="8">
        <v>6720</v>
      </c>
      <c r="C183" s="30" t="s">
        <v>35</v>
      </c>
      <c r="D183" s="5" t="s">
        <v>34</v>
      </c>
      <c r="E183" s="7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75"/>
      <c r="AB183" s="7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180">
        <v>584</v>
      </c>
      <c r="AS183" s="180"/>
      <c r="AT183" s="13" t="s">
        <v>7</v>
      </c>
      <c r="AU183" s="13"/>
      <c r="AV183" s="5"/>
      <c r="AW183" s="5"/>
      <c r="AX183" s="3">
        <f>ROUND(AR183,0)</f>
        <v>584</v>
      </c>
      <c r="AY183" s="33" t="s">
        <v>12</v>
      </c>
    </row>
    <row r="184" spans="1:53" ht="17.2" customHeight="1" x14ac:dyDescent="0.3">
      <c r="A184" s="8">
        <v>12</v>
      </c>
      <c r="B184" s="10">
        <v>6715</v>
      </c>
      <c r="C184" s="30" t="s">
        <v>33</v>
      </c>
      <c r="D184" s="181" t="s">
        <v>9</v>
      </c>
      <c r="E184" s="182"/>
      <c r="F184" s="182"/>
      <c r="G184" s="182"/>
      <c r="H184" s="183"/>
      <c r="I184" s="9" t="s">
        <v>32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35"/>
      <c r="U184" s="35"/>
      <c r="V184" s="65"/>
      <c r="W184" s="32"/>
      <c r="X184" s="32"/>
      <c r="Y184" s="5"/>
      <c r="Z184" s="5"/>
      <c r="AA184" s="5"/>
      <c r="AB184" s="5"/>
      <c r="AC184" s="5"/>
      <c r="AD184" s="5"/>
      <c r="AE184" s="5"/>
      <c r="AF184" s="5"/>
      <c r="AG184" s="5"/>
      <c r="AH184" s="135"/>
      <c r="AI184" s="29"/>
      <c r="AJ184" s="4"/>
      <c r="AK184" s="4"/>
      <c r="AL184" s="15"/>
      <c r="AM184" s="29"/>
      <c r="AN184" s="29"/>
      <c r="AO184" s="29"/>
      <c r="AP184" s="29"/>
      <c r="AQ184" s="31"/>
      <c r="AR184" s="15"/>
      <c r="AS184" s="120"/>
      <c r="AT184" s="13" t="s">
        <v>7</v>
      </c>
      <c r="AU184" s="13"/>
      <c r="AV184" s="5"/>
      <c r="AW184" s="5"/>
      <c r="AX184" s="3"/>
      <c r="AY184" s="12" t="s">
        <v>8</v>
      </c>
      <c r="BA184" s="57"/>
    </row>
    <row r="185" spans="1:53" ht="17.2" customHeight="1" x14ac:dyDescent="0.3">
      <c r="A185" s="8">
        <v>12</v>
      </c>
      <c r="B185" s="10">
        <v>6710</v>
      </c>
      <c r="C185" s="30" t="s">
        <v>31</v>
      </c>
      <c r="D185" s="184"/>
      <c r="E185" s="185"/>
      <c r="F185" s="185"/>
      <c r="G185" s="185"/>
      <c r="H185" s="186"/>
      <c r="I185" s="9" t="s">
        <v>30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35"/>
      <c r="U185" s="35"/>
      <c r="V185" s="65"/>
      <c r="W185" s="32"/>
      <c r="X185" s="32"/>
      <c r="Y185" s="5"/>
      <c r="Z185" s="5"/>
      <c r="AA185" s="5"/>
      <c r="AB185" s="5"/>
      <c r="AC185" s="5"/>
      <c r="AD185" s="5"/>
      <c r="AE185" s="5"/>
      <c r="AF185" s="5"/>
      <c r="AG185" s="5"/>
      <c r="AH185" s="135"/>
      <c r="AI185" s="29"/>
      <c r="AJ185" s="4"/>
      <c r="AK185" s="4"/>
      <c r="AL185" s="135"/>
      <c r="AM185" s="29"/>
      <c r="AN185" s="29"/>
      <c r="AO185" s="29"/>
      <c r="AP185" s="29"/>
      <c r="AQ185" s="4"/>
      <c r="AR185" s="4"/>
      <c r="AS185" s="120"/>
      <c r="AT185" s="13" t="s">
        <v>7</v>
      </c>
      <c r="AU185" s="13"/>
      <c r="AV185" s="5"/>
      <c r="AW185" s="5"/>
      <c r="AX185" s="11"/>
      <c r="AY185" s="12"/>
      <c r="BA185" s="57"/>
    </row>
    <row r="186" spans="1:53" ht="17.2" customHeight="1" x14ac:dyDescent="0.3">
      <c r="A186" s="8">
        <v>12</v>
      </c>
      <c r="B186" s="10">
        <v>6665</v>
      </c>
      <c r="C186" s="30" t="s">
        <v>29</v>
      </c>
      <c r="D186" s="184"/>
      <c r="E186" s="185"/>
      <c r="F186" s="185"/>
      <c r="G186" s="185"/>
      <c r="H186" s="186"/>
      <c r="I186" s="9" t="s">
        <v>28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35"/>
      <c r="U186" s="35"/>
      <c r="V186" s="65"/>
      <c r="W186" s="32"/>
      <c r="X186" s="32"/>
      <c r="Y186" s="5"/>
      <c r="Z186" s="5"/>
      <c r="AA186" s="5"/>
      <c r="AB186" s="5"/>
      <c r="AC186" s="5"/>
      <c r="AD186" s="5"/>
      <c r="AE186" s="5"/>
      <c r="AF186" s="5"/>
      <c r="AG186" s="5"/>
      <c r="AH186" s="135"/>
      <c r="AI186" s="29"/>
      <c r="AJ186" s="4"/>
      <c r="AK186" s="4"/>
      <c r="AL186" s="15"/>
      <c r="AM186" s="29"/>
      <c r="AN186" s="29"/>
      <c r="AO186" s="29"/>
      <c r="AP186" s="29"/>
      <c r="AQ186" s="31"/>
      <c r="AR186" s="15"/>
      <c r="AS186" s="120"/>
      <c r="AT186" s="13" t="s">
        <v>7</v>
      </c>
      <c r="AU186" s="13"/>
      <c r="AV186" s="5"/>
      <c r="AW186" s="5"/>
      <c r="AX186" s="3"/>
      <c r="AY186" s="12"/>
      <c r="BA186" s="57"/>
    </row>
    <row r="187" spans="1:53" ht="17.2" customHeight="1" x14ac:dyDescent="0.3">
      <c r="A187" s="8">
        <v>12</v>
      </c>
      <c r="B187" s="10">
        <v>6670</v>
      </c>
      <c r="C187" s="30" t="s">
        <v>27</v>
      </c>
      <c r="D187" s="184"/>
      <c r="E187" s="185"/>
      <c r="F187" s="185"/>
      <c r="G187" s="185"/>
      <c r="H187" s="186"/>
      <c r="I187" s="9" t="s">
        <v>26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35"/>
      <c r="U187" s="35"/>
      <c r="V187" s="65"/>
      <c r="W187" s="32"/>
      <c r="X187" s="32"/>
      <c r="Y187" s="5"/>
      <c r="Z187" s="5"/>
      <c r="AA187" s="5"/>
      <c r="AB187" s="5"/>
      <c r="AC187" s="5"/>
      <c r="AD187" s="5"/>
      <c r="AE187" s="5"/>
      <c r="AF187" s="5"/>
      <c r="AG187" s="5"/>
      <c r="AH187" s="135"/>
      <c r="AI187" s="29"/>
      <c r="AJ187" s="4"/>
      <c r="AK187" s="4"/>
      <c r="AL187" s="15"/>
      <c r="AM187" s="29"/>
      <c r="AN187" s="29"/>
      <c r="AO187" s="29"/>
      <c r="AP187" s="29"/>
      <c r="AQ187" s="31"/>
      <c r="AR187" s="15"/>
      <c r="AS187" s="120"/>
      <c r="AT187" s="13" t="s">
        <v>7</v>
      </c>
      <c r="AU187" s="13"/>
      <c r="AV187" s="5"/>
      <c r="AW187" s="5"/>
      <c r="AX187" s="3"/>
      <c r="AY187" s="12"/>
      <c r="BA187" s="57"/>
    </row>
    <row r="188" spans="1:53" ht="17.2" customHeight="1" x14ac:dyDescent="0.3">
      <c r="A188" s="8">
        <v>12</v>
      </c>
      <c r="B188" s="10">
        <v>6675</v>
      </c>
      <c r="C188" s="30" t="s">
        <v>25</v>
      </c>
      <c r="D188" s="187"/>
      <c r="E188" s="188"/>
      <c r="F188" s="188"/>
      <c r="G188" s="188"/>
      <c r="H188" s="189"/>
      <c r="I188" s="9" t="s">
        <v>24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35"/>
      <c r="U188" s="35"/>
      <c r="V188" s="65"/>
      <c r="W188" s="32"/>
      <c r="X188" s="32"/>
      <c r="Y188" s="5"/>
      <c r="Z188" s="5"/>
      <c r="AA188" s="5"/>
      <c r="AB188" s="5"/>
      <c r="AC188" s="5"/>
      <c r="AD188" s="5"/>
      <c r="AE188" s="5"/>
      <c r="AF188" s="5"/>
      <c r="AG188" s="5"/>
      <c r="AH188" s="135"/>
      <c r="AI188" s="29"/>
      <c r="AJ188" s="4"/>
      <c r="AK188" s="4"/>
      <c r="AL188" s="15"/>
      <c r="AM188" s="29"/>
      <c r="AN188" s="29"/>
      <c r="AO188" s="29"/>
      <c r="AP188" s="29"/>
      <c r="AQ188" s="31"/>
      <c r="AR188" s="15"/>
      <c r="AS188" s="120"/>
      <c r="AT188" s="13" t="s">
        <v>7</v>
      </c>
      <c r="AU188" s="13"/>
      <c r="AV188" s="5"/>
      <c r="AW188" s="5"/>
      <c r="AX188" s="3"/>
      <c r="AY188" s="12"/>
      <c r="BA188" s="57"/>
    </row>
    <row r="189" spans="1:53" ht="17.2" customHeight="1" x14ac:dyDescent="0.3">
      <c r="A189" s="8">
        <v>12</v>
      </c>
      <c r="B189" s="8">
        <v>6685</v>
      </c>
      <c r="C189" s="30" t="s">
        <v>23</v>
      </c>
      <c r="D189" s="7" t="s">
        <v>22</v>
      </c>
      <c r="E189" s="75"/>
      <c r="F189" s="5"/>
      <c r="G189" s="5"/>
      <c r="H189" s="5"/>
      <c r="I189" s="6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75"/>
      <c r="AB189" s="75"/>
      <c r="AC189" s="5"/>
      <c r="AD189" s="5"/>
      <c r="AE189" s="5"/>
      <c r="AF189" s="5"/>
      <c r="AG189" s="5"/>
      <c r="AH189" s="5"/>
      <c r="AI189" s="5"/>
      <c r="AJ189" s="5"/>
      <c r="AK189" s="135"/>
      <c r="AL189" s="5"/>
      <c r="AM189" s="29"/>
      <c r="AN189" s="29"/>
      <c r="AO189" s="29"/>
      <c r="AP189" s="29"/>
      <c r="AQ189" s="4"/>
      <c r="AR189" s="4"/>
      <c r="AS189" s="120"/>
      <c r="AT189" s="28" t="s">
        <v>6</v>
      </c>
      <c r="AU189" s="5"/>
      <c r="AV189" s="5"/>
      <c r="AW189" s="5"/>
      <c r="AX189" s="3"/>
      <c r="AY189" s="14"/>
    </row>
    <row r="190" spans="1:53" ht="17.2" customHeight="1" x14ac:dyDescent="0.3">
      <c r="A190" s="138">
        <v>12</v>
      </c>
      <c r="B190" s="150">
        <v>6772</v>
      </c>
      <c r="C190" s="139" t="s">
        <v>1949</v>
      </c>
      <c r="D190" s="178" t="s">
        <v>1951</v>
      </c>
      <c r="E190" s="223"/>
      <c r="F190" s="223"/>
      <c r="G190" s="223"/>
      <c r="H190" s="224"/>
      <c r="I190" s="145" t="s">
        <v>1947</v>
      </c>
      <c r="J190" s="140"/>
      <c r="K190" s="140"/>
      <c r="L190" s="146"/>
      <c r="M190" s="146"/>
      <c r="N190" s="147"/>
      <c r="O190" s="148"/>
      <c r="P190" s="148"/>
      <c r="Q190" s="140"/>
      <c r="R190" s="140"/>
      <c r="S190" s="140"/>
      <c r="T190" s="141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51"/>
      <c r="AI190" s="152"/>
      <c r="AJ190" s="153"/>
      <c r="AK190" s="153"/>
      <c r="AL190" s="154"/>
      <c r="AM190" s="152"/>
      <c r="AN190" s="152"/>
      <c r="AO190" s="152"/>
      <c r="AP190" s="152"/>
      <c r="AQ190" s="155"/>
      <c r="AR190" s="154"/>
      <c r="AS190" s="142"/>
      <c r="AT190" s="156" t="s">
        <v>7</v>
      </c>
      <c r="AU190" s="156"/>
      <c r="AV190" s="140"/>
      <c r="AW190" s="140"/>
      <c r="AX190" s="144"/>
      <c r="AY190" s="12"/>
    </row>
    <row r="191" spans="1:53" ht="17.2" customHeight="1" x14ac:dyDescent="0.3">
      <c r="A191" s="138">
        <v>12</v>
      </c>
      <c r="B191" s="150">
        <v>6773</v>
      </c>
      <c r="C191" s="139" t="s">
        <v>1950</v>
      </c>
      <c r="D191" s="179"/>
      <c r="E191" s="225"/>
      <c r="F191" s="225"/>
      <c r="G191" s="225"/>
      <c r="H191" s="226"/>
      <c r="I191" s="149" t="s">
        <v>1948</v>
      </c>
      <c r="J191" s="140"/>
      <c r="K191" s="140"/>
      <c r="L191" s="140"/>
      <c r="M191" s="140"/>
      <c r="N191" s="140"/>
      <c r="O191" s="140"/>
      <c r="P191" s="140"/>
      <c r="Q191" s="140"/>
      <c r="R191" s="140"/>
      <c r="S191" s="141"/>
      <c r="T191" s="141"/>
      <c r="U191" s="140"/>
      <c r="V191" s="140"/>
      <c r="W191" s="140"/>
      <c r="X191" s="140"/>
      <c r="Y191" s="140"/>
      <c r="Z191" s="140"/>
      <c r="AA191" s="141"/>
      <c r="AB191" s="141"/>
      <c r="AC191" s="140"/>
      <c r="AD191" s="140"/>
      <c r="AE191" s="140"/>
      <c r="AF191" s="140"/>
      <c r="AG191" s="140"/>
      <c r="AH191" s="140"/>
      <c r="AI191" s="140"/>
      <c r="AJ191" s="140"/>
      <c r="AK191" s="151"/>
      <c r="AL191" s="140"/>
      <c r="AM191" s="152"/>
      <c r="AN191" s="152"/>
      <c r="AO191" s="152"/>
      <c r="AP191" s="152"/>
      <c r="AQ191" s="153"/>
      <c r="AR191" s="153"/>
      <c r="AS191" s="142"/>
      <c r="AT191" s="143" t="s">
        <v>6</v>
      </c>
      <c r="AU191" s="140"/>
      <c r="AV191" s="140"/>
      <c r="AW191" s="140"/>
      <c r="AX191" s="144"/>
      <c r="AY191" s="27"/>
    </row>
    <row r="193" spans="44:48" ht="17.2" customHeight="1" x14ac:dyDescent="0.3">
      <c r="AR193" s="56"/>
      <c r="AS193" s="57"/>
      <c r="AT193" s="56"/>
      <c r="AV193" s="56"/>
    </row>
  </sheetData>
  <mergeCells count="186">
    <mergeCell ref="D190:H191"/>
    <mergeCell ref="D7:H10"/>
    <mergeCell ref="U8:W8"/>
    <mergeCell ref="AN8:AO8"/>
    <mergeCell ref="AN10:AO10"/>
    <mergeCell ref="AV10:AW10"/>
    <mergeCell ref="D11:H12"/>
    <mergeCell ref="U12:W12"/>
    <mergeCell ref="AN12:AO12"/>
    <mergeCell ref="F13:H13"/>
    <mergeCell ref="AN14:AO14"/>
    <mergeCell ref="AV14:AW14"/>
    <mergeCell ref="U16:W16"/>
    <mergeCell ref="AN16:AO16"/>
    <mergeCell ref="AN18:AO18"/>
    <mergeCell ref="AV18:AW18"/>
    <mergeCell ref="U20:W20"/>
    <mergeCell ref="AN20:AO20"/>
    <mergeCell ref="AN22:AO22"/>
    <mergeCell ref="AV22:AW22"/>
    <mergeCell ref="U24:W24"/>
    <mergeCell ref="AN24:AO24"/>
    <mergeCell ref="AN26:AO26"/>
    <mergeCell ref="AV26:AW26"/>
    <mergeCell ref="U28:W28"/>
    <mergeCell ref="AN28:AO28"/>
    <mergeCell ref="AN30:AO30"/>
    <mergeCell ref="AV30:AW30"/>
    <mergeCell ref="U32:W32"/>
    <mergeCell ref="AN32:AO32"/>
    <mergeCell ref="AN34:AO34"/>
    <mergeCell ref="AV34:AW34"/>
    <mergeCell ref="U36:W36"/>
    <mergeCell ref="AN36:AO36"/>
    <mergeCell ref="AN38:AO38"/>
    <mergeCell ref="AV38:AW38"/>
    <mergeCell ref="U40:W40"/>
    <mergeCell ref="AN40:AO40"/>
    <mergeCell ref="AN42:AO42"/>
    <mergeCell ref="AV42:AW42"/>
    <mergeCell ref="U44:W44"/>
    <mergeCell ref="AN44:AO44"/>
    <mergeCell ref="AN46:AO46"/>
    <mergeCell ref="AV46:AW46"/>
    <mergeCell ref="U48:W48"/>
    <mergeCell ref="AN48:AO48"/>
    <mergeCell ref="AN50:AO50"/>
    <mergeCell ref="AV50:AW50"/>
    <mergeCell ref="U52:W52"/>
    <mergeCell ref="AN52:AO52"/>
    <mergeCell ref="AN54:AO54"/>
    <mergeCell ref="AV54:AW54"/>
    <mergeCell ref="D55:H58"/>
    <mergeCell ref="U56:W56"/>
    <mergeCell ref="AN56:AO56"/>
    <mergeCell ref="AN58:AO58"/>
    <mergeCell ref="AV58:AW58"/>
    <mergeCell ref="D59:H60"/>
    <mergeCell ref="U60:W60"/>
    <mergeCell ref="AN60:AO60"/>
    <mergeCell ref="F61:H61"/>
    <mergeCell ref="AN62:AO62"/>
    <mergeCell ref="AV62:AW62"/>
    <mergeCell ref="U64:W64"/>
    <mergeCell ref="AN64:AO64"/>
    <mergeCell ref="AN66:AO66"/>
    <mergeCell ref="AV66:AW66"/>
    <mergeCell ref="U68:W68"/>
    <mergeCell ref="AN68:AO68"/>
    <mergeCell ref="AN70:AO70"/>
    <mergeCell ref="AV70:AW70"/>
    <mergeCell ref="U72:W72"/>
    <mergeCell ref="AN72:AO72"/>
    <mergeCell ref="AN74:AO74"/>
    <mergeCell ref="AV74:AW74"/>
    <mergeCell ref="U76:W76"/>
    <mergeCell ref="AN76:AO76"/>
    <mergeCell ref="AN78:AO78"/>
    <mergeCell ref="AV78:AW78"/>
    <mergeCell ref="U80:W80"/>
    <mergeCell ref="AN80:AO80"/>
    <mergeCell ref="AN82:AO82"/>
    <mergeCell ref="AV82:AW82"/>
    <mergeCell ref="U84:W84"/>
    <mergeCell ref="AN84:AO84"/>
    <mergeCell ref="AN86:AO86"/>
    <mergeCell ref="AV86:AW86"/>
    <mergeCell ref="U88:W88"/>
    <mergeCell ref="AN88:AO88"/>
    <mergeCell ref="AN90:AO90"/>
    <mergeCell ref="AV90:AW90"/>
    <mergeCell ref="U92:W92"/>
    <mergeCell ref="AN92:AO92"/>
    <mergeCell ref="AN94:AO94"/>
    <mergeCell ref="AV94:AW94"/>
    <mergeCell ref="U96:W96"/>
    <mergeCell ref="AN96:AO96"/>
    <mergeCell ref="AN98:AO98"/>
    <mergeCell ref="AV98:AW98"/>
    <mergeCell ref="U100:W100"/>
    <mergeCell ref="AN100:AO100"/>
    <mergeCell ref="AN102:AO102"/>
    <mergeCell ref="AV102:AW102"/>
    <mergeCell ref="D103:H106"/>
    <mergeCell ref="U104:W104"/>
    <mergeCell ref="AN104:AO104"/>
    <mergeCell ref="AN106:AO106"/>
    <mergeCell ref="AV106:AW106"/>
    <mergeCell ref="U108:W108"/>
    <mergeCell ref="AN108:AO108"/>
    <mergeCell ref="AN110:AO110"/>
    <mergeCell ref="AV110:AW110"/>
    <mergeCell ref="U112:W112"/>
    <mergeCell ref="AN112:AO112"/>
    <mergeCell ref="AN114:AO114"/>
    <mergeCell ref="AV114:AW114"/>
    <mergeCell ref="U116:W116"/>
    <mergeCell ref="AN116:AO116"/>
    <mergeCell ref="AN118:AO118"/>
    <mergeCell ref="AV118:AW118"/>
    <mergeCell ref="U120:W120"/>
    <mergeCell ref="AN120:AO120"/>
    <mergeCell ref="AN122:AO122"/>
    <mergeCell ref="AV122:AW122"/>
    <mergeCell ref="U124:W124"/>
    <mergeCell ref="AN124:AO124"/>
    <mergeCell ref="AN126:AO126"/>
    <mergeCell ref="AV126:AW126"/>
    <mergeCell ref="U128:W128"/>
    <mergeCell ref="AN128:AO128"/>
    <mergeCell ref="AN130:AO130"/>
    <mergeCell ref="AV130:AW130"/>
    <mergeCell ref="U132:W132"/>
    <mergeCell ref="AN132:AO132"/>
    <mergeCell ref="AN134:AO134"/>
    <mergeCell ref="AV134:AW134"/>
    <mergeCell ref="U136:W136"/>
    <mergeCell ref="AN136:AO136"/>
    <mergeCell ref="AN138:AO138"/>
    <mergeCell ref="AV138:AW138"/>
    <mergeCell ref="U140:W140"/>
    <mergeCell ref="AN140:AO140"/>
    <mergeCell ref="AN142:AO142"/>
    <mergeCell ref="AV142:AW142"/>
    <mergeCell ref="U144:W144"/>
    <mergeCell ref="AN144:AO144"/>
    <mergeCell ref="AN146:AO146"/>
    <mergeCell ref="AV146:AW146"/>
    <mergeCell ref="U148:W148"/>
    <mergeCell ref="AN148:AO148"/>
    <mergeCell ref="AN150:AO150"/>
    <mergeCell ref="AV150:AW150"/>
    <mergeCell ref="D151:H154"/>
    <mergeCell ref="U152:W152"/>
    <mergeCell ref="AN152:AO152"/>
    <mergeCell ref="AN154:AO154"/>
    <mergeCell ref="AV154:AW154"/>
    <mergeCell ref="U156:W156"/>
    <mergeCell ref="AN156:AO156"/>
    <mergeCell ref="AN158:AO158"/>
    <mergeCell ref="AV158:AW158"/>
    <mergeCell ref="U160:W160"/>
    <mergeCell ref="AN160:AO160"/>
    <mergeCell ref="AN162:AO162"/>
    <mergeCell ref="AV162:AW162"/>
    <mergeCell ref="U164:W164"/>
    <mergeCell ref="AN164:AO164"/>
    <mergeCell ref="AN166:AO166"/>
    <mergeCell ref="AV166:AW166"/>
    <mergeCell ref="U168:W168"/>
    <mergeCell ref="AN168:AO168"/>
    <mergeCell ref="AN170:AO170"/>
    <mergeCell ref="AV170:AW170"/>
    <mergeCell ref="U172:W172"/>
    <mergeCell ref="AN172:AO172"/>
    <mergeCell ref="AN174:AO174"/>
    <mergeCell ref="AV174:AW174"/>
    <mergeCell ref="AR182:AS182"/>
    <mergeCell ref="AR183:AS183"/>
    <mergeCell ref="D184:H188"/>
    <mergeCell ref="D175:H177"/>
    <mergeCell ref="AR175:AS175"/>
    <mergeCell ref="AR178:AS178"/>
    <mergeCell ref="AR179:AS179"/>
    <mergeCell ref="AR180:AS180"/>
    <mergeCell ref="AR181:AS181"/>
  </mergeCells>
  <phoneticPr fontId="1"/>
  <printOptions horizontalCentered="1"/>
  <pageMargins left="0.39370078740157483" right="0.19685039370078741" top="0.78740157480314965" bottom="0.59055118110236227" header="0.51181102362204722" footer="0.31496062992125984"/>
  <pageSetup paperSize="9" scale="52" orientation="portrait" r:id="rId1"/>
  <headerFooter>
    <oddHeader>&amp;R&amp;9重度訪問介護</oddHeader>
    <oddFooter>&amp;C&amp;14&amp;P</oddFooter>
  </headerFooter>
  <rowBreaks count="3" manualBreakCount="3">
    <brk id="54" max="50" man="1"/>
    <brk id="102" max="50" man="1"/>
    <brk id="174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03">
    <tabColor rgb="FFFF0000"/>
    <pageSetUpPr autoPageBreaks="0"/>
  </sheetPr>
  <dimension ref="A1:AZ151"/>
  <sheetViews>
    <sheetView zoomScaleNormal="100" zoomScaleSheetLayoutView="100" workbookViewId="0"/>
  </sheetViews>
  <sheetFormatPr defaultColWidth="9" defaultRowHeight="12.9" x14ac:dyDescent="0.3"/>
  <cols>
    <col min="1" max="1" width="4.62890625" style="56" customWidth="1"/>
    <col min="2" max="2" width="7.62890625" style="56" customWidth="1"/>
    <col min="3" max="3" width="30.62890625" style="56" customWidth="1"/>
    <col min="4" max="19" width="2.3671875" style="26" customWidth="1"/>
    <col min="20" max="21" width="3.1015625" style="26" customWidth="1"/>
    <col min="22" max="46" width="2.3671875" style="26" customWidth="1"/>
    <col min="47" max="47" width="2.3671875" style="56" customWidth="1"/>
    <col min="48" max="48" width="2.3671875" style="57" customWidth="1"/>
    <col min="49" max="49" width="2.3671875" style="56" customWidth="1"/>
    <col min="50" max="50" width="6.3671875" style="56" bestFit="1" customWidth="1"/>
    <col min="51" max="51" width="7.734375" style="56" bestFit="1" customWidth="1"/>
    <col min="52" max="16384" width="9" style="56"/>
  </cols>
  <sheetData>
    <row r="1" spans="1:52" ht="17.2" customHeight="1" x14ac:dyDescent="0.3">
      <c r="A1" s="55"/>
    </row>
    <row r="2" spans="1:52" ht="17.2" customHeight="1" x14ac:dyDescent="0.3">
      <c r="A2" s="55"/>
    </row>
    <row r="3" spans="1:52" ht="17.2" customHeight="1" x14ac:dyDescent="0.3">
      <c r="A3" s="55"/>
    </row>
    <row r="4" spans="1:52" ht="17.2" customHeight="1" x14ac:dyDescent="0.3">
      <c r="B4" s="77" t="s">
        <v>425</v>
      </c>
    </row>
    <row r="5" spans="1:52" s="46" customFormat="1" ht="17.2" customHeight="1" x14ac:dyDescent="0.3">
      <c r="A5" s="25" t="s">
        <v>252</v>
      </c>
      <c r="B5" s="54"/>
      <c r="C5" s="133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132" t="s">
        <v>251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24" t="s">
        <v>20</v>
      </c>
      <c r="AY5" s="52" t="s">
        <v>19</v>
      </c>
      <c r="AZ5" s="47"/>
    </row>
    <row r="6" spans="1:52" s="46" customFormat="1" ht="17.2" customHeight="1" x14ac:dyDescent="0.3">
      <c r="A6" s="23" t="s">
        <v>18</v>
      </c>
      <c r="B6" s="22" t="s">
        <v>17</v>
      </c>
      <c r="C6" s="5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7"/>
      <c r="AV6" s="47"/>
      <c r="AW6" s="47"/>
      <c r="AX6" s="20" t="s">
        <v>5</v>
      </c>
      <c r="AY6" s="48" t="s">
        <v>0</v>
      </c>
      <c r="AZ6" s="47"/>
    </row>
    <row r="7" spans="1:52" ht="17.2" customHeight="1" x14ac:dyDescent="0.3">
      <c r="A7" s="8">
        <v>12</v>
      </c>
      <c r="B7" s="10">
        <v>2171</v>
      </c>
      <c r="C7" s="43" t="s">
        <v>424</v>
      </c>
      <c r="D7" s="212" t="s">
        <v>249</v>
      </c>
      <c r="E7" s="213"/>
      <c r="F7" s="213"/>
      <c r="G7" s="213"/>
      <c r="H7" s="214"/>
      <c r="I7" s="44" t="s">
        <v>248</v>
      </c>
      <c r="J7" s="44"/>
      <c r="K7" s="44"/>
      <c r="L7" s="66"/>
      <c r="M7" s="66"/>
      <c r="N7" s="66"/>
      <c r="O7" s="66"/>
      <c r="P7" s="66"/>
      <c r="Q7" s="44"/>
      <c r="R7" s="44"/>
      <c r="S7" s="44"/>
      <c r="T7" s="44"/>
      <c r="U7" s="44"/>
      <c r="V7" s="6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5"/>
      <c r="AM7" s="44"/>
      <c r="AN7" s="44"/>
      <c r="AO7" s="44"/>
      <c r="AP7" s="44"/>
      <c r="AQ7" s="44"/>
      <c r="AR7" s="44"/>
      <c r="AS7" s="44"/>
      <c r="AT7" s="44"/>
      <c r="AU7" s="172" t="s">
        <v>2</v>
      </c>
      <c r="AV7" s="176"/>
      <c r="AW7" s="173"/>
      <c r="AX7" s="69">
        <f>ROUND(R8*$AU$10,0)</f>
        <v>265</v>
      </c>
      <c r="AY7" s="19" t="s">
        <v>145</v>
      </c>
    </row>
    <row r="8" spans="1:52" ht="16.5" customHeight="1" x14ac:dyDescent="0.25">
      <c r="A8" s="8">
        <v>12</v>
      </c>
      <c r="B8" s="10">
        <v>2172</v>
      </c>
      <c r="C8" s="43" t="s">
        <v>423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1"/>
      <c r="R8" s="201">
        <f>'2重度訪問'!U8</f>
        <v>212</v>
      </c>
      <c r="S8" s="202"/>
      <c r="T8" s="202"/>
      <c r="U8" s="1" t="s">
        <v>54</v>
      </c>
      <c r="V8" s="59"/>
      <c r="W8" s="5" t="s">
        <v>50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15" t="s">
        <v>59</v>
      </c>
      <c r="AK8" s="197">
        <f>'2重度訪問'!AN8</f>
        <v>1</v>
      </c>
      <c r="AL8" s="203"/>
      <c r="AM8" s="1"/>
      <c r="AN8" s="1"/>
      <c r="AO8" s="1"/>
      <c r="AP8" s="1"/>
      <c r="AQ8" s="1"/>
      <c r="AR8" s="1"/>
      <c r="AS8" s="1"/>
      <c r="AT8" s="1"/>
      <c r="AU8" s="174"/>
      <c r="AV8" s="177"/>
      <c r="AW8" s="175"/>
      <c r="AX8" s="69">
        <f>ROUND(ROUND(R8*AK8,0)*$AU$10,0)</f>
        <v>265</v>
      </c>
      <c r="AY8" s="41"/>
    </row>
    <row r="9" spans="1:52" ht="16.5" customHeight="1" x14ac:dyDescent="0.25">
      <c r="A9" s="2">
        <v>12</v>
      </c>
      <c r="B9" s="2">
        <v>7085</v>
      </c>
      <c r="C9" s="81" t="s">
        <v>422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"/>
      <c r="R9" s="129"/>
      <c r="S9" s="130"/>
      <c r="T9" s="130"/>
      <c r="U9" s="1"/>
      <c r="V9" s="5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79" t="s">
        <v>61</v>
      </c>
      <c r="AN9" s="44"/>
      <c r="AO9" s="44"/>
      <c r="AP9" s="44"/>
      <c r="AQ9" s="44"/>
      <c r="AR9" s="44"/>
      <c r="AS9" s="44"/>
      <c r="AT9" s="44"/>
      <c r="AU9" s="229" t="s">
        <v>1</v>
      </c>
      <c r="AV9" s="230"/>
      <c r="AW9" s="231"/>
      <c r="AX9" s="69">
        <f>ROUND(ROUND(R8*AS10,0)*$AU$10,0)</f>
        <v>225</v>
      </c>
      <c r="AY9" s="41"/>
    </row>
    <row r="10" spans="1:52" ht="16.5" customHeight="1" x14ac:dyDescent="0.25">
      <c r="A10" s="2">
        <v>12</v>
      </c>
      <c r="B10" s="2">
        <v>7086</v>
      </c>
      <c r="C10" s="89" t="s">
        <v>421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"/>
      <c r="R10" s="129"/>
      <c r="S10" s="130"/>
      <c r="T10" s="130"/>
      <c r="U10" s="1"/>
      <c r="V10" s="59"/>
      <c r="W10" s="5" t="s">
        <v>50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15" t="s">
        <v>59</v>
      </c>
      <c r="AK10" s="197">
        <f>AK8</f>
        <v>1</v>
      </c>
      <c r="AL10" s="198"/>
      <c r="AM10" s="58" t="s">
        <v>58</v>
      </c>
      <c r="AN10" s="6"/>
      <c r="AO10" s="6"/>
      <c r="AP10" s="6"/>
      <c r="AQ10" s="6"/>
      <c r="AR10" s="78" t="s">
        <v>1</v>
      </c>
      <c r="AS10" s="199">
        <f>'2重度訪問'!AV10</f>
        <v>0.85</v>
      </c>
      <c r="AT10" s="199"/>
      <c r="AU10" s="232">
        <v>1.25</v>
      </c>
      <c r="AV10" s="233"/>
      <c r="AW10" s="234"/>
      <c r="AX10" s="69">
        <f>ROUND(ROUND(ROUND(R8*AK10,0)*AS10,0)*$AU$10,0)</f>
        <v>225</v>
      </c>
      <c r="AY10" s="41"/>
    </row>
    <row r="11" spans="1:52" ht="16.5" customHeight="1" x14ac:dyDescent="0.25">
      <c r="A11" s="8">
        <v>12</v>
      </c>
      <c r="B11" s="10">
        <v>2181</v>
      </c>
      <c r="C11" s="43" t="s">
        <v>420</v>
      </c>
      <c r="D11" s="218" t="s">
        <v>193</v>
      </c>
      <c r="E11" s="219"/>
      <c r="F11" s="219"/>
      <c r="G11" s="219"/>
      <c r="H11" s="220"/>
      <c r="I11" s="83" t="s">
        <v>243</v>
      </c>
      <c r="J11" s="44"/>
      <c r="K11" s="44"/>
      <c r="L11" s="44"/>
      <c r="M11" s="44"/>
      <c r="N11" s="44"/>
      <c r="O11" s="44"/>
      <c r="P11" s="44"/>
      <c r="Q11" s="44"/>
      <c r="R11" s="85"/>
      <c r="S11" s="66"/>
      <c r="T11" s="66"/>
      <c r="U11" s="44"/>
      <c r="V11" s="63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15"/>
      <c r="AK11" s="113"/>
      <c r="AL11" s="114"/>
      <c r="AM11" s="1"/>
      <c r="AN11" s="1"/>
      <c r="AO11" s="1"/>
      <c r="AP11" s="1"/>
      <c r="AQ11" s="1"/>
      <c r="AR11" s="1"/>
      <c r="AS11" s="1"/>
      <c r="AT11" s="1"/>
      <c r="AU11" s="60"/>
      <c r="AV11" s="1"/>
      <c r="AW11" s="59"/>
      <c r="AX11" s="69">
        <f>ROUND(R12*$AU$10,0)</f>
        <v>130</v>
      </c>
      <c r="AY11" s="41"/>
    </row>
    <row r="12" spans="1:52" ht="16.5" customHeight="1" x14ac:dyDescent="0.25">
      <c r="A12" s="8">
        <v>12</v>
      </c>
      <c r="B12" s="10">
        <v>2182</v>
      </c>
      <c r="C12" s="43" t="s">
        <v>419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1"/>
      <c r="R12" s="201">
        <f>'2重度訪問'!U12</f>
        <v>104</v>
      </c>
      <c r="S12" s="202"/>
      <c r="T12" s="202"/>
      <c r="U12" s="1" t="s">
        <v>54</v>
      </c>
      <c r="V12" s="59"/>
      <c r="W12" s="5" t="s">
        <v>50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15" t="s">
        <v>59</v>
      </c>
      <c r="AK12" s="197">
        <f>AK10</f>
        <v>1</v>
      </c>
      <c r="AL12" s="203"/>
      <c r="AM12" s="1"/>
      <c r="AN12" s="1"/>
      <c r="AO12" s="1"/>
      <c r="AP12" s="1"/>
      <c r="AQ12" s="1"/>
      <c r="AR12" s="1"/>
      <c r="AS12" s="1"/>
      <c r="AT12" s="1"/>
      <c r="AU12" s="60"/>
      <c r="AV12" s="1"/>
      <c r="AW12" s="59"/>
      <c r="AX12" s="69">
        <f>ROUND(ROUND(R12*AK12,0)*$AU$10,0)</f>
        <v>130</v>
      </c>
      <c r="AY12" s="41"/>
    </row>
    <row r="13" spans="1:52" ht="16.5" customHeight="1" x14ac:dyDescent="0.25">
      <c r="A13" s="2">
        <v>12</v>
      </c>
      <c r="B13" s="2">
        <v>7087</v>
      </c>
      <c r="C13" s="81" t="s">
        <v>418</v>
      </c>
      <c r="D13" s="110"/>
      <c r="E13" s="111" t="s">
        <v>190</v>
      </c>
      <c r="F13" s="227">
        <f>'2重度訪問'!$F$13</f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"/>
      <c r="R13" s="129"/>
      <c r="S13" s="130"/>
      <c r="T13" s="130"/>
      <c r="U13" s="1"/>
      <c r="V13" s="5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79" t="s">
        <v>61</v>
      </c>
      <c r="AN13" s="44"/>
      <c r="AO13" s="44"/>
      <c r="AP13" s="44"/>
      <c r="AQ13" s="44"/>
      <c r="AR13" s="44"/>
      <c r="AS13" s="44"/>
      <c r="AT13" s="44"/>
      <c r="AU13" s="60"/>
      <c r="AV13" s="1"/>
      <c r="AW13" s="59"/>
      <c r="AX13" s="69">
        <f>ROUND(ROUND(R12*AS14,0)*$AU$10,0)</f>
        <v>110</v>
      </c>
      <c r="AY13" s="41"/>
    </row>
    <row r="14" spans="1:52" ht="16.5" customHeight="1" x14ac:dyDescent="0.25">
      <c r="A14" s="2">
        <v>12</v>
      </c>
      <c r="B14" s="2">
        <v>7088</v>
      </c>
      <c r="C14" s="89" t="s">
        <v>417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"/>
      <c r="R14" s="129"/>
      <c r="S14" s="130"/>
      <c r="T14" s="130"/>
      <c r="U14" s="1"/>
      <c r="V14" s="59"/>
      <c r="W14" s="5" t="s">
        <v>50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15" t="s">
        <v>59</v>
      </c>
      <c r="AK14" s="197">
        <f>AK12</f>
        <v>1</v>
      </c>
      <c r="AL14" s="198"/>
      <c r="AM14" s="58" t="s">
        <v>58</v>
      </c>
      <c r="AN14" s="6"/>
      <c r="AO14" s="6"/>
      <c r="AP14" s="6"/>
      <c r="AQ14" s="6"/>
      <c r="AR14" s="78" t="s">
        <v>1</v>
      </c>
      <c r="AS14" s="199">
        <f>AS10</f>
        <v>0.85</v>
      </c>
      <c r="AT14" s="199"/>
      <c r="AU14" s="60"/>
      <c r="AV14" s="1"/>
      <c r="AW14" s="59"/>
      <c r="AX14" s="69">
        <f>ROUND(ROUND(ROUND(R12*AK14,0)*AS14,0)*$AU$10,0)</f>
        <v>110</v>
      </c>
      <c r="AY14" s="41"/>
    </row>
    <row r="15" spans="1:52" ht="16.5" customHeight="1" x14ac:dyDescent="0.25">
      <c r="A15" s="8">
        <v>12</v>
      </c>
      <c r="B15" s="10">
        <v>2391</v>
      </c>
      <c r="C15" s="43" t="s">
        <v>416</v>
      </c>
      <c r="D15" s="110"/>
      <c r="E15" s="111"/>
      <c r="F15" s="111"/>
      <c r="G15" s="111"/>
      <c r="H15" s="112"/>
      <c r="I15" s="82" t="s">
        <v>135</v>
      </c>
      <c r="J15" s="44"/>
      <c r="K15" s="44"/>
      <c r="L15" s="44"/>
      <c r="M15" s="44"/>
      <c r="N15" s="44"/>
      <c r="O15" s="44"/>
      <c r="P15" s="44"/>
      <c r="Q15" s="44"/>
      <c r="R15" s="85"/>
      <c r="S15" s="66"/>
      <c r="T15" s="66"/>
      <c r="U15" s="44"/>
      <c r="V15" s="63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15"/>
      <c r="AK15" s="113"/>
      <c r="AL15" s="114"/>
      <c r="AM15" s="44"/>
      <c r="AN15" s="44"/>
      <c r="AO15" s="44"/>
      <c r="AP15" s="44"/>
      <c r="AQ15" s="44"/>
      <c r="AR15" s="44"/>
      <c r="AS15" s="44"/>
      <c r="AT15" s="44"/>
      <c r="AU15" s="60"/>
      <c r="AV15" s="1"/>
      <c r="AW15" s="59"/>
      <c r="AX15" s="157">
        <f>ROUND(R16*$AU$10,0)</f>
        <v>133</v>
      </c>
      <c r="AY15" s="41"/>
    </row>
    <row r="16" spans="1:52" ht="16.5" customHeight="1" x14ac:dyDescent="0.25">
      <c r="A16" s="8">
        <v>12</v>
      </c>
      <c r="B16" s="10">
        <v>2392</v>
      </c>
      <c r="C16" s="43" t="s">
        <v>415</v>
      </c>
      <c r="D16" s="110"/>
      <c r="E16" s="111"/>
      <c r="F16" s="111"/>
      <c r="G16" s="111"/>
      <c r="H16" s="112"/>
      <c r="I16" s="1"/>
      <c r="J16" s="1"/>
      <c r="K16" s="1"/>
      <c r="L16" s="1"/>
      <c r="M16" s="1"/>
      <c r="N16" s="1"/>
      <c r="O16" s="1"/>
      <c r="P16" s="1"/>
      <c r="Q16" s="1"/>
      <c r="R16" s="210">
        <f>'2重度訪問'!U16</f>
        <v>106</v>
      </c>
      <c r="S16" s="211"/>
      <c r="T16" s="211"/>
      <c r="U16" s="1" t="s">
        <v>54</v>
      </c>
      <c r="V16" s="59"/>
      <c r="W16" s="5" t="s">
        <v>50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15" t="s">
        <v>414</v>
      </c>
      <c r="AK16" s="197">
        <f>AK14</f>
        <v>1</v>
      </c>
      <c r="AL16" s="203"/>
      <c r="AM16" s="6"/>
      <c r="AN16" s="6"/>
      <c r="AO16" s="6"/>
      <c r="AP16" s="6"/>
      <c r="AQ16" s="6"/>
      <c r="AR16" s="6"/>
      <c r="AS16" s="6"/>
      <c r="AT16" s="6"/>
      <c r="AU16" s="60"/>
      <c r="AV16" s="1"/>
      <c r="AW16" s="59"/>
      <c r="AX16" s="157">
        <f>ROUND(ROUND(R16*AK16,0)*$AU$10,0)</f>
        <v>133</v>
      </c>
      <c r="AY16" s="41"/>
    </row>
    <row r="17" spans="1:51" ht="16.5" customHeight="1" x14ac:dyDescent="0.25">
      <c r="A17" s="2">
        <v>12</v>
      </c>
      <c r="B17" s="2">
        <v>7089</v>
      </c>
      <c r="C17" s="81" t="s">
        <v>413</v>
      </c>
      <c r="D17" s="110"/>
      <c r="E17" s="111"/>
      <c r="F17" s="111"/>
      <c r="G17" s="111"/>
      <c r="H17" s="112"/>
      <c r="I17" s="1"/>
      <c r="J17" s="1"/>
      <c r="K17" s="1"/>
      <c r="L17" s="1"/>
      <c r="M17" s="1"/>
      <c r="N17" s="1"/>
      <c r="O17" s="1"/>
      <c r="P17" s="1"/>
      <c r="Q17" s="1"/>
      <c r="R17" s="129"/>
      <c r="S17" s="130"/>
      <c r="T17" s="130"/>
      <c r="U17" s="1"/>
      <c r="V17" s="5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79" t="s">
        <v>61</v>
      </c>
      <c r="AN17" s="44"/>
      <c r="AO17" s="44"/>
      <c r="AP17" s="44"/>
      <c r="AQ17" s="44"/>
      <c r="AR17" s="44"/>
      <c r="AS17" s="44"/>
      <c r="AT17" s="44"/>
      <c r="AU17" s="60"/>
      <c r="AV17" s="1"/>
      <c r="AW17" s="59"/>
      <c r="AX17" s="157">
        <f>ROUND(ROUND(R16*AS18,0)*$AU$10,0)</f>
        <v>113</v>
      </c>
      <c r="AY17" s="41"/>
    </row>
    <row r="18" spans="1:51" ht="16.5" customHeight="1" x14ac:dyDescent="0.25">
      <c r="A18" s="2">
        <v>12</v>
      </c>
      <c r="B18" s="2">
        <v>7090</v>
      </c>
      <c r="C18" s="89" t="s">
        <v>412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"/>
      <c r="R18" s="129"/>
      <c r="S18" s="130"/>
      <c r="T18" s="130"/>
      <c r="U18" s="1"/>
      <c r="V18" s="59"/>
      <c r="W18" s="5" t="s">
        <v>50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15" t="s">
        <v>59</v>
      </c>
      <c r="AK18" s="197">
        <f>AK16</f>
        <v>1</v>
      </c>
      <c r="AL18" s="198"/>
      <c r="AM18" s="58" t="s">
        <v>58</v>
      </c>
      <c r="AN18" s="6"/>
      <c r="AO18" s="6"/>
      <c r="AP18" s="6"/>
      <c r="AQ18" s="6"/>
      <c r="AR18" s="78" t="s">
        <v>1</v>
      </c>
      <c r="AS18" s="199">
        <f>AS14</f>
        <v>0.85</v>
      </c>
      <c r="AT18" s="199"/>
      <c r="AU18" s="60"/>
      <c r="AV18" s="1"/>
      <c r="AW18" s="59"/>
      <c r="AX18" s="157">
        <f>ROUND(ROUND(ROUND(R16*AK18,0)*AS18,0)*$AU$10,0)</f>
        <v>113</v>
      </c>
      <c r="AY18" s="41"/>
    </row>
    <row r="19" spans="1:51" ht="16.5" customHeight="1" x14ac:dyDescent="0.25">
      <c r="A19" s="8">
        <v>12</v>
      </c>
      <c r="B19" s="10">
        <v>2401</v>
      </c>
      <c r="C19" s="43" t="s">
        <v>411</v>
      </c>
      <c r="D19" s="110"/>
      <c r="E19" s="111"/>
      <c r="F19" s="111"/>
      <c r="G19" s="111"/>
      <c r="H19" s="112"/>
      <c r="I19" s="82" t="s">
        <v>130</v>
      </c>
      <c r="J19" s="44"/>
      <c r="K19" s="44"/>
      <c r="L19" s="44"/>
      <c r="M19" s="44"/>
      <c r="N19" s="44"/>
      <c r="O19" s="44"/>
      <c r="P19" s="44"/>
      <c r="Q19" s="44"/>
      <c r="R19" s="85"/>
      <c r="S19" s="66"/>
      <c r="T19" s="66"/>
      <c r="U19" s="44"/>
      <c r="V19" s="63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15"/>
      <c r="AK19" s="113"/>
      <c r="AL19" s="114"/>
      <c r="AM19" s="44"/>
      <c r="AN19" s="44"/>
      <c r="AO19" s="44"/>
      <c r="AP19" s="44"/>
      <c r="AQ19" s="44"/>
      <c r="AR19" s="44"/>
      <c r="AS19" s="44"/>
      <c r="AT19" s="44"/>
      <c r="AU19" s="60"/>
      <c r="AV19" s="1"/>
      <c r="AW19" s="59"/>
      <c r="AX19" s="69">
        <f>ROUND(R20*$AU$10,0)</f>
        <v>131</v>
      </c>
      <c r="AY19" s="41"/>
    </row>
    <row r="20" spans="1:51" ht="16.5" customHeight="1" x14ac:dyDescent="0.25">
      <c r="A20" s="8">
        <v>12</v>
      </c>
      <c r="B20" s="10">
        <v>2402</v>
      </c>
      <c r="C20" s="43" t="s">
        <v>410</v>
      </c>
      <c r="D20" s="110"/>
      <c r="E20" s="111"/>
      <c r="F20" s="111"/>
      <c r="G20" s="111"/>
      <c r="H20" s="112"/>
      <c r="I20" s="1"/>
      <c r="J20" s="1"/>
      <c r="K20" s="1"/>
      <c r="L20" s="1"/>
      <c r="M20" s="1"/>
      <c r="N20" s="1"/>
      <c r="O20" s="1"/>
      <c r="P20" s="1"/>
      <c r="Q20" s="1"/>
      <c r="R20" s="201">
        <f>'2重度訪問'!U20</f>
        <v>105</v>
      </c>
      <c r="S20" s="202"/>
      <c r="T20" s="202"/>
      <c r="U20" s="1" t="s">
        <v>54</v>
      </c>
      <c r="V20" s="59"/>
      <c r="W20" s="5" t="s">
        <v>50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115" t="s">
        <v>59</v>
      </c>
      <c r="AK20" s="197">
        <f>AK18</f>
        <v>1</v>
      </c>
      <c r="AL20" s="203"/>
      <c r="AM20" s="6"/>
      <c r="AN20" s="6"/>
      <c r="AO20" s="6"/>
      <c r="AP20" s="6"/>
      <c r="AQ20" s="6"/>
      <c r="AR20" s="6"/>
      <c r="AS20" s="6"/>
      <c r="AT20" s="6"/>
      <c r="AU20" s="60"/>
      <c r="AV20" s="1"/>
      <c r="AW20" s="59"/>
      <c r="AX20" s="69">
        <f>ROUND(ROUND(R20*AK20,0)*$AU$10,0)</f>
        <v>131</v>
      </c>
      <c r="AY20" s="41"/>
    </row>
    <row r="21" spans="1:51" ht="16.5" customHeight="1" x14ac:dyDescent="0.25">
      <c r="A21" s="2">
        <v>12</v>
      </c>
      <c r="B21" s="2">
        <v>7091</v>
      </c>
      <c r="C21" s="81" t="s">
        <v>409</v>
      </c>
      <c r="D21" s="110"/>
      <c r="E21" s="111"/>
      <c r="F21" s="111"/>
      <c r="G21" s="111"/>
      <c r="H21" s="112"/>
      <c r="I21" s="1"/>
      <c r="J21" s="1"/>
      <c r="K21" s="1"/>
      <c r="L21" s="1"/>
      <c r="M21" s="1"/>
      <c r="N21" s="1"/>
      <c r="O21" s="1"/>
      <c r="P21" s="1"/>
      <c r="Q21" s="1"/>
      <c r="R21" s="129"/>
      <c r="S21" s="130"/>
      <c r="T21" s="130"/>
      <c r="U21" s="1"/>
      <c r="V21" s="5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9" t="s">
        <v>61</v>
      </c>
      <c r="AN21" s="44"/>
      <c r="AO21" s="44"/>
      <c r="AP21" s="44"/>
      <c r="AQ21" s="44"/>
      <c r="AR21" s="44"/>
      <c r="AS21" s="44"/>
      <c r="AT21" s="44"/>
      <c r="AU21" s="60"/>
      <c r="AV21" s="1"/>
      <c r="AW21" s="59"/>
      <c r="AX21" s="69">
        <f>ROUND(ROUND(R20*AS22,0)*$AU$10,0)</f>
        <v>111</v>
      </c>
      <c r="AY21" s="41"/>
    </row>
    <row r="22" spans="1:51" ht="16.5" customHeight="1" x14ac:dyDescent="0.25">
      <c r="A22" s="2">
        <v>12</v>
      </c>
      <c r="B22" s="2">
        <v>7092</v>
      </c>
      <c r="C22" s="89" t="s">
        <v>408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"/>
      <c r="R22" s="129"/>
      <c r="S22" s="130"/>
      <c r="T22" s="130"/>
      <c r="U22" s="1"/>
      <c r="V22" s="59"/>
      <c r="W22" s="5" t="s">
        <v>50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15" t="s">
        <v>59</v>
      </c>
      <c r="AK22" s="197">
        <f>AK20</f>
        <v>1</v>
      </c>
      <c r="AL22" s="198"/>
      <c r="AM22" s="58" t="s">
        <v>58</v>
      </c>
      <c r="AN22" s="6"/>
      <c r="AO22" s="6"/>
      <c r="AP22" s="6"/>
      <c r="AQ22" s="6"/>
      <c r="AR22" s="78" t="s">
        <v>1</v>
      </c>
      <c r="AS22" s="199">
        <f>AS18</f>
        <v>0.85</v>
      </c>
      <c r="AT22" s="199"/>
      <c r="AU22" s="60"/>
      <c r="AV22" s="1"/>
      <c r="AW22" s="59"/>
      <c r="AX22" s="69">
        <f>ROUND(ROUND(ROUND(R20*AK22,0)*AS22,0)*$AU$10,0)</f>
        <v>111</v>
      </c>
      <c r="AY22" s="41"/>
    </row>
    <row r="23" spans="1:51" ht="16.5" customHeight="1" x14ac:dyDescent="0.25">
      <c r="A23" s="8">
        <v>12</v>
      </c>
      <c r="B23" s="10">
        <v>2411</v>
      </c>
      <c r="C23" s="43" t="s">
        <v>407</v>
      </c>
      <c r="D23" s="110"/>
      <c r="E23" s="111"/>
      <c r="F23" s="111"/>
      <c r="G23" s="111"/>
      <c r="H23" s="112"/>
      <c r="I23" s="82" t="s">
        <v>125</v>
      </c>
      <c r="J23" s="44"/>
      <c r="K23" s="44"/>
      <c r="L23" s="44"/>
      <c r="M23" s="44"/>
      <c r="N23" s="44"/>
      <c r="O23" s="44"/>
      <c r="P23" s="44"/>
      <c r="Q23" s="44"/>
      <c r="R23" s="85"/>
      <c r="S23" s="66"/>
      <c r="T23" s="66"/>
      <c r="U23" s="44"/>
      <c r="V23" s="63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15"/>
      <c r="AK23" s="113"/>
      <c r="AL23" s="114"/>
      <c r="AM23" s="44"/>
      <c r="AN23" s="44"/>
      <c r="AO23" s="44"/>
      <c r="AP23" s="44"/>
      <c r="AQ23" s="44"/>
      <c r="AR23" s="44"/>
      <c r="AS23" s="44"/>
      <c r="AT23" s="44"/>
      <c r="AU23" s="60"/>
      <c r="AV23" s="1"/>
      <c r="AW23" s="59"/>
      <c r="AX23" s="69">
        <f>ROUND(R24*$AU$10,0)</f>
        <v>133</v>
      </c>
      <c r="AY23" s="41"/>
    </row>
    <row r="24" spans="1:51" ht="16.5" customHeight="1" x14ac:dyDescent="0.25">
      <c r="A24" s="8">
        <v>12</v>
      </c>
      <c r="B24" s="10">
        <v>2412</v>
      </c>
      <c r="C24" s="43" t="s">
        <v>406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1"/>
      <c r="R24" s="201">
        <f>'2重度訪問'!U24</f>
        <v>106</v>
      </c>
      <c r="S24" s="202"/>
      <c r="T24" s="202"/>
      <c r="U24" s="1" t="s">
        <v>54</v>
      </c>
      <c r="V24" s="59"/>
      <c r="W24" s="5" t="s">
        <v>50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15" t="s">
        <v>59</v>
      </c>
      <c r="AK24" s="197">
        <f>AK22</f>
        <v>1</v>
      </c>
      <c r="AL24" s="203"/>
      <c r="AM24" s="6"/>
      <c r="AN24" s="6"/>
      <c r="AO24" s="6"/>
      <c r="AP24" s="6"/>
      <c r="AQ24" s="6"/>
      <c r="AR24" s="6"/>
      <c r="AS24" s="6"/>
      <c r="AT24" s="6"/>
      <c r="AU24" s="60"/>
      <c r="AV24" s="1"/>
      <c r="AW24" s="59"/>
      <c r="AX24" s="69">
        <f>ROUND(ROUND(R24*AK24,0)*$AU$10,0)</f>
        <v>133</v>
      </c>
      <c r="AY24" s="41"/>
    </row>
    <row r="25" spans="1:51" ht="16.5" customHeight="1" x14ac:dyDescent="0.25">
      <c r="A25" s="8">
        <v>12</v>
      </c>
      <c r="B25" s="10">
        <v>7093</v>
      </c>
      <c r="C25" s="43" t="s">
        <v>405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"/>
      <c r="R25" s="129"/>
      <c r="S25" s="130"/>
      <c r="T25" s="130"/>
      <c r="U25" s="1"/>
      <c r="V25" s="5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79" t="s">
        <v>61</v>
      </c>
      <c r="AN25" s="44"/>
      <c r="AO25" s="44"/>
      <c r="AP25" s="44"/>
      <c r="AQ25" s="44"/>
      <c r="AR25" s="44"/>
      <c r="AS25" s="44"/>
      <c r="AT25" s="44"/>
      <c r="AU25" s="60"/>
      <c r="AV25" s="1"/>
      <c r="AW25" s="59"/>
      <c r="AX25" s="69">
        <f>ROUND(ROUND(R24*AS26,0)*$AU$10,0)</f>
        <v>113</v>
      </c>
      <c r="AY25" s="41"/>
    </row>
    <row r="26" spans="1:51" ht="16.5" customHeight="1" x14ac:dyDescent="0.25">
      <c r="A26" s="8">
        <v>12</v>
      </c>
      <c r="B26" s="10">
        <v>7094</v>
      </c>
      <c r="C26" s="43" t="s">
        <v>404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"/>
      <c r="R26" s="129"/>
      <c r="S26" s="130"/>
      <c r="T26" s="130"/>
      <c r="U26" s="1"/>
      <c r="V26" s="59"/>
      <c r="W26" s="5" t="s">
        <v>50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115" t="s">
        <v>59</v>
      </c>
      <c r="AK26" s="197">
        <f>AK24</f>
        <v>1</v>
      </c>
      <c r="AL26" s="198"/>
      <c r="AM26" s="58" t="s">
        <v>58</v>
      </c>
      <c r="AN26" s="6"/>
      <c r="AO26" s="6"/>
      <c r="AP26" s="6"/>
      <c r="AQ26" s="6"/>
      <c r="AR26" s="78" t="s">
        <v>1</v>
      </c>
      <c r="AS26" s="199">
        <f>AS22</f>
        <v>0.85</v>
      </c>
      <c r="AT26" s="199"/>
      <c r="AU26" s="60"/>
      <c r="AV26" s="1"/>
      <c r="AW26" s="59"/>
      <c r="AX26" s="69">
        <f>ROUND(ROUND(ROUND(R24*AK26,0)*AS26,0)*$AU$10,0)</f>
        <v>113</v>
      </c>
      <c r="AY26" s="41"/>
    </row>
    <row r="27" spans="1:51" ht="16.5" customHeight="1" x14ac:dyDescent="0.25">
      <c r="A27" s="8">
        <v>12</v>
      </c>
      <c r="B27" s="10">
        <v>2421</v>
      </c>
      <c r="C27" s="43" t="s">
        <v>403</v>
      </c>
      <c r="D27" s="110"/>
      <c r="E27" s="111"/>
      <c r="F27" s="111"/>
      <c r="G27" s="111"/>
      <c r="H27" s="112"/>
      <c r="I27" s="82" t="s">
        <v>120</v>
      </c>
      <c r="J27" s="44"/>
      <c r="K27" s="44"/>
      <c r="L27" s="44"/>
      <c r="M27" s="44"/>
      <c r="N27" s="44"/>
      <c r="O27" s="44"/>
      <c r="P27" s="44"/>
      <c r="Q27" s="44"/>
      <c r="R27" s="85"/>
      <c r="S27" s="66"/>
      <c r="T27" s="66"/>
      <c r="U27" s="44"/>
      <c r="V27" s="63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15"/>
      <c r="AK27" s="113"/>
      <c r="AL27" s="114"/>
      <c r="AM27" s="44"/>
      <c r="AN27" s="44"/>
      <c r="AO27" s="44"/>
      <c r="AP27" s="44"/>
      <c r="AQ27" s="44"/>
      <c r="AR27" s="44"/>
      <c r="AS27" s="44"/>
      <c r="AT27" s="44"/>
      <c r="AU27" s="60"/>
      <c r="AV27" s="1"/>
      <c r="AW27" s="59"/>
      <c r="AX27" s="69">
        <f>ROUND(R28*$AU$10,0)</f>
        <v>130</v>
      </c>
      <c r="AY27" s="41"/>
    </row>
    <row r="28" spans="1:51" ht="16.5" customHeight="1" x14ac:dyDescent="0.25">
      <c r="A28" s="8">
        <v>12</v>
      </c>
      <c r="B28" s="10">
        <v>2422</v>
      </c>
      <c r="C28" s="43" t="s">
        <v>402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1"/>
      <c r="R28" s="201">
        <f>'2重度訪問'!U28</f>
        <v>104</v>
      </c>
      <c r="S28" s="202"/>
      <c r="T28" s="202"/>
      <c r="U28" s="1" t="s">
        <v>54</v>
      </c>
      <c r="V28" s="59"/>
      <c r="W28" s="5" t="s">
        <v>50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115" t="s">
        <v>282</v>
      </c>
      <c r="AK28" s="197">
        <f>AK26</f>
        <v>1</v>
      </c>
      <c r="AL28" s="203"/>
      <c r="AM28" s="6"/>
      <c r="AN28" s="6"/>
      <c r="AO28" s="6"/>
      <c r="AP28" s="6"/>
      <c r="AQ28" s="6"/>
      <c r="AR28" s="6"/>
      <c r="AS28" s="6"/>
      <c r="AT28" s="6"/>
      <c r="AU28" s="60"/>
      <c r="AV28" s="1"/>
      <c r="AW28" s="59"/>
      <c r="AX28" s="69">
        <f>ROUND(ROUND(R28*AK28,0)*$AU$10,0)</f>
        <v>130</v>
      </c>
      <c r="AY28" s="41"/>
    </row>
    <row r="29" spans="1:51" ht="16.5" customHeight="1" x14ac:dyDescent="0.25">
      <c r="A29" s="8">
        <v>12</v>
      </c>
      <c r="B29" s="10">
        <v>7095</v>
      </c>
      <c r="C29" s="43" t="s">
        <v>401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"/>
      <c r="R29" s="129"/>
      <c r="S29" s="130"/>
      <c r="T29" s="130"/>
      <c r="U29" s="1"/>
      <c r="V29" s="5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79" t="s">
        <v>61</v>
      </c>
      <c r="AN29" s="44"/>
      <c r="AO29" s="44"/>
      <c r="AP29" s="44"/>
      <c r="AQ29" s="44"/>
      <c r="AR29" s="44"/>
      <c r="AS29" s="44"/>
      <c r="AT29" s="44"/>
      <c r="AU29" s="60"/>
      <c r="AV29" s="1"/>
      <c r="AW29" s="59"/>
      <c r="AX29" s="69">
        <f>ROUND(ROUND(R28*AS30,0)*$AU$10,0)</f>
        <v>110</v>
      </c>
      <c r="AY29" s="41"/>
    </row>
    <row r="30" spans="1:51" ht="16.5" customHeight="1" x14ac:dyDescent="0.25">
      <c r="A30" s="8">
        <v>12</v>
      </c>
      <c r="B30" s="10">
        <v>7096</v>
      </c>
      <c r="C30" s="43" t="s">
        <v>400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"/>
      <c r="R30" s="129"/>
      <c r="S30" s="130"/>
      <c r="T30" s="130"/>
      <c r="U30" s="1"/>
      <c r="V30" s="59"/>
      <c r="W30" s="5" t="s">
        <v>50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15" t="s">
        <v>59</v>
      </c>
      <c r="AK30" s="197">
        <f>AK28</f>
        <v>1</v>
      </c>
      <c r="AL30" s="198"/>
      <c r="AM30" s="58" t="s">
        <v>58</v>
      </c>
      <c r="AN30" s="6"/>
      <c r="AO30" s="6"/>
      <c r="AP30" s="6"/>
      <c r="AQ30" s="6"/>
      <c r="AR30" s="78" t="s">
        <v>1</v>
      </c>
      <c r="AS30" s="199">
        <f>AS26</f>
        <v>0.85</v>
      </c>
      <c r="AT30" s="199"/>
      <c r="AU30" s="60"/>
      <c r="AV30" s="1"/>
      <c r="AW30" s="59"/>
      <c r="AX30" s="69">
        <f>ROUND(ROUND(ROUND(R28*AK30,0)*AS30,0)*$AU$10,0)</f>
        <v>110</v>
      </c>
      <c r="AY30" s="41"/>
    </row>
    <row r="31" spans="1:51" ht="16.5" customHeight="1" x14ac:dyDescent="0.25">
      <c r="A31" s="8">
        <v>12</v>
      </c>
      <c r="B31" s="10">
        <v>2431</v>
      </c>
      <c r="C31" s="43" t="s">
        <v>399</v>
      </c>
      <c r="D31" s="110"/>
      <c r="E31" s="111"/>
      <c r="F31" s="111"/>
      <c r="G31" s="111"/>
      <c r="H31" s="112"/>
      <c r="I31" s="82" t="s">
        <v>115</v>
      </c>
      <c r="J31" s="44"/>
      <c r="K31" s="44"/>
      <c r="L31" s="44"/>
      <c r="M31" s="44"/>
      <c r="N31" s="44"/>
      <c r="O31" s="44"/>
      <c r="P31" s="44"/>
      <c r="Q31" s="44"/>
      <c r="R31" s="85"/>
      <c r="S31" s="66"/>
      <c r="T31" s="66"/>
      <c r="U31" s="44"/>
      <c r="V31" s="63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15"/>
      <c r="AK31" s="113"/>
      <c r="AL31" s="114"/>
      <c r="AM31" s="44"/>
      <c r="AN31" s="44"/>
      <c r="AO31" s="44"/>
      <c r="AP31" s="44"/>
      <c r="AQ31" s="44"/>
      <c r="AR31" s="44"/>
      <c r="AS31" s="44"/>
      <c r="AT31" s="44"/>
      <c r="AU31" s="60"/>
      <c r="AV31" s="1"/>
      <c r="AW31" s="59"/>
      <c r="AX31" s="69">
        <f>ROUND(R32*$AU$10,0)</f>
        <v>133</v>
      </c>
      <c r="AY31" s="41"/>
    </row>
    <row r="32" spans="1:51" ht="16.5" customHeight="1" x14ac:dyDescent="0.25">
      <c r="A32" s="8">
        <v>12</v>
      </c>
      <c r="B32" s="10">
        <v>2432</v>
      </c>
      <c r="C32" s="43" t="s">
        <v>398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1"/>
      <c r="R32" s="201">
        <f>'2重度訪問'!U32</f>
        <v>106</v>
      </c>
      <c r="S32" s="202"/>
      <c r="T32" s="202"/>
      <c r="U32" s="1" t="s">
        <v>54</v>
      </c>
      <c r="V32" s="59"/>
      <c r="W32" s="5" t="s">
        <v>50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15" t="s">
        <v>59</v>
      </c>
      <c r="AK32" s="197">
        <f>AK30</f>
        <v>1</v>
      </c>
      <c r="AL32" s="203"/>
      <c r="AM32" s="6"/>
      <c r="AN32" s="6"/>
      <c r="AO32" s="6"/>
      <c r="AP32" s="6"/>
      <c r="AQ32" s="6"/>
      <c r="AR32" s="6"/>
      <c r="AS32" s="6"/>
      <c r="AT32" s="6"/>
      <c r="AU32" s="60"/>
      <c r="AV32" s="1"/>
      <c r="AW32" s="59"/>
      <c r="AX32" s="69">
        <f>ROUND(ROUND(R32*AK32,0)*$AU$10,0)</f>
        <v>133</v>
      </c>
      <c r="AY32" s="41"/>
    </row>
    <row r="33" spans="1:51" ht="16.5" customHeight="1" x14ac:dyDescent="0.25">
      <c r="A33" s="8">
        <v>12</v>
      </c>
      <c r="B33" s="10">
        <v>7097</v>
      </c>
      <c r="C33" s="43" t="s">
        <v>397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"/>
      <c r="R33" s="129"/>
      <c r="S33" s="130"/>
      <c r="T33" s="130"/>
      <c r="U33" s="1"/>
      <c r="V33" s="5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79" t="s">
        <v>61</v>
      </c>
      <c r="AN33" s="44"/>
      <c r="AO33" s="44"/>
      <c r="AP33" s="44"/>
      <c r="AQ33" s="44"/>
      <c r="AR33" s="44"/>
      <c r="AS33" s="44"/>
      <c r="AT33" s="44"/>
      <c r="AU33" s="60"/>
      <c r="AV33" s="1"/>
      <c r="AW33" s="59"/>
      <c r="AX33" s="69">
        <f>ROUND(ROUND(R32*AS34,0)*$AU$10,0)</f>
        <v>113</v>
      </c>
      <c r="AY33" s="41"/>
    </row>
    <row r="34" spans="1:51" ht="16.5" customHeight="1" x14ac:dyDescent="0.25">
      <c r="A34" s="8">
        <v>12</v>
      </c>
      <c r="B34" s="10">
        <v>7098</v>
      </c>
      <c r="C34" s="43" t="s">
        <v>396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"/>
      <c r="R34" s="129"/>
      <c r="S34" s="130"/>
      <c r="T34" s="130"/>
      <c r="U34" s="1"/>
      <c r="V34" s="59"/>
      <c r="W34" s="5" t="s">
        <v>50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15" t="s">
        <v>59</v>
      </c>
      <c r="AK34" s="197">
        <f>AK32</f>
        <v>1</v>
      </c>
      <c r="AL34" s="198"/>
      <c r="AM34" s="58" t="s">
        <v>58</v>
      </c>
      <c r="AN34" s="6"/>
      <c r="AO34" s="6"/>
      <c r="AP34" s="6"/>
      <c r="AQ34" s="6"/>
      <c r="AR34" s="78" t="s">
        <v>1</v>
      </c>
      <c r="AS34" s="199">
        <f>AS30</f>
        <v>0.85</v>
      </c>
      <c r="AT34" s="199"/>
      <c r="AU34" s="60"/>
      <c r="AV34" s="1"/>
      <c r="AW34" s="59"/>
      <c r="AX34" s="69">
        <f>ROUND(ROUND(ROUND(R32*AK34,0)*AS34,0)*$AU$10,0)</f>
        <v>113</v>
      </c>
      <c r="AY34" s="41"/>
    </row>
    <row r="35" spans="1:51" ht="17.2" customHeight="1" x14ac:dyDescent="0.25">
      <c r="A35" s="8">
        <v>12</v>
      </c>
      <c r="B35" s="10">
        <v>2121</v>
      </c>
      <c r="C35" s="43" t="s">
        <v>395</v>
      </c>
      <c r="D35" s="110"/>
      <c r="E35" s="111"/>
      <c r="F35" s="111"/>
      <c r="G35" s="111"/>
      <c r="H35" s="112"/>
      <c r="I35" s="82" t="s">
        <v>110</v>
      </c>
      <c r="J35" s="44"/>
      <c r="K35" s="44"/>
      <c r="L35" s="66"/>
      <c r="M35" s="66"/>
      <c r="N35" s="66"/>
      <c r="O35" s="66"/>
      <c r="P35" s="66"/>
      <c r="Q35" s="44"/>
      <c r="R35" s="44"/>
      <c r="S35" s="44"/>
      <c r="T35" s="44"/>
      <c r="U35" s="44"/>
      <c r="V35" s="6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45"/>
      <c r="AM35" s="44"/>
      <c r="AN35" s="44"/>
      <c r="AO35" s="44"/>
      <c r="AP35" s="44"/>
      <c r="AQ35" s="44"/>
      <c r="AR35" s="44"/>
      <c r="AS35" s="44"/>
      <c r="AT35" s="44"/>
      <c r="AU35" s="60"/>
      <c r="AV35" s="1"/>
      <c r="AW35" s="59"/>
      <c r="AX35" s="69">
        <f>ROUND(R36*$AU$10,0)</f>
        <v>123</v>
      </c>
      <c r="AY35" s="41"/>
    </row>
    <row r="36" spans="1:51" ht="16.5" customHeight="1" x14ac:dyDescent="0.25">
      <c r="A36" s="8">
        <v>12</v>
      </c>
      <c r="B36" s="10">
        <v>2122</v>
      </c>
      <c r="C36" s="43" t="s">
        <v>394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1"/>
      <c r="R36" s="201">
        <f>'2重度訪問'!U36</f>
        <v>98</v>
      </c>
      <c r="S36" s="202"/>
      <c r="T36" s="202"/>
      <c r="U36" s="1" t="s">
        <v>54</v>
      </c>
      <c r="V36" s="59"/>
      <c r="W36" s="5" t="s">
        <v>50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15" t="s">
        <v>59</v>
      </c>
      <c r="AK36" s="197">
        <f>AK34</f>
        <v>1</v>
      </c>
      <c r="AL36" s="203"/>
      <c r="AM36" s="6"/>
      <c r="AN36" s="6"/>
      <c r="AO36" s="6"/>
      <c r="AP36" s="6"/>
      <c r="AQ36" s="6"/>
      <c r="AR36" s="6"/>
      <c r="AS36" s="6"/>
      <c r="AT36" s="115"/>
      <c r="AU36" s="60"/>
      <c r="AV36" s="1"/>
      <c r="AW36" s="59"/>
      <c r="AX36" s="69">
        <f>ROUND(ROUND(R36*AK36,0)*$AU$10,0)</f>
        <v>123</v>
      </c>
      <c r="AY36" s="41"/>
    </row>
    <row r="37" spans="1:51" ht="16.5" customHeight="1" x14ac:dyDescent="0.25">
      <c r="A37" s="8">
        <v>12</v>
      </c>
      <c r="B37" s="10">
        <v>7099</v>
      </c>
      <c r="C37" s="43" t="s">
        <v>393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"/>
      <c r="R37" s="129"/>
      <c r="S37" s="130"/>
      <c r="T37" s="130"/>
      <c r="U37" s="1"/>
      <c r="V37" s="5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79" t="s">
        <v>61</v>
      </c>
      <c r="AN37" s="44"/>
      <c r="AO37" s="44"/>
      <c r="AP37" s="44"/>
      <c r="AQ37" s="44"/>
      <c r="AR37" s="44"/>
      <c r="AS37" s="44"/>
      <c r="AT37" s="44"/>
      <c r="AU37" s="60"/>
      <c r="AV37" s="1"/>
      <c r="AW37" s="59"/>
      <c r="AX37" s="69">
        <f>ROUND(ROUND(R36*AS38,0)*$AU$10,0)</f>
        <v>104</v>
      </c>
      <c r="AY37" s="41"/>
    </row>
    <row r="38" spans="1:51" ht="16.5" customHeight="1" x14ac:dyDescent="0.25">
      <c r="A38" s="8">
        <v>12</v>
      </c>
      <c r="B38" s="10">
        <v>7100</v>
      </c>
      <c r="C38" s="43" t="s">
        <v>392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"/>
      <c r="R38" s="129"/>
      <c r="S38" s="130"/>
      <c r="T38" s="130"/>
      <c r="U38" s="1"/>
      <c r="V38" s="59"/>
      <c r="W38" s="5" t="s">
        <v>50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5" t="s">
        <v>59</v>
      </c>
      <c r="AK38" s="197">
        <f>AK36</f>
        <v>1</v>
      </c>
      <c r="AL38" s="198"/>
      <c r="AM38" s="58" t="s">
        <v>58</v>
      </c>
      <c r="AN38" s="6"/>
      <c r="AO38" s="6"/>
      <c r="AP38" s="6"/>
      <c r="AQ38" s="6"/>
      <c r="AR38" s="78" t="s">
        <v>1</v>
      </c>
      <c r="AS38" s="199">
        <f>AS34</f>
        <v>0.85</v>
      </c>
      <c r="AT38" s="199"/>
      <c r="AU38" s="60"/>
      <c r="AV38" s="1"/>
      <c r="AW38" s="59"/>
      <c r="AX38" s="69">
        <f>ROUND(ROUND(ROUND(R36*AK38,0)*AS38,0)*$AU$10,0)</f>
        <v>104</v>
      </c>
      <c r="AY38" s="41"/>
    </row>
    <row r="39" spans="1:51" ht="17.2" customHeight="1" x14ac:dyDescent="0.25">
      <c r="A39" s="8">
        <v>12</v>
      </c>
      <c r="B39" s="10">
        <v>2131</v>
      </c>
      <c r="C39" s="43" t="s">
        <v>391</v>
      </c>
      <c r="D39" s="110"/>
      <c r="E39" s="111"/>
      <c r="F39" s="111"/>
      <c r="G39" s="111"/>
      <c r="H39" s="112"/>
      <c r="I39" s="82" t="s">
        <v>105</v>
      </c>
      <c r="J39" s="44"/>
      <c r="K39" s="44"/>
      <c r="L39" s="66"/>
      <c r="M39" s="66"/>
      <c r="N39" s="66"/>
      <c r="O39" s="66"/>
      <c r="P39" s="66"/>
      <c r="Q39" s="44"/>
      <c r="R39" s="44"/>
      <c r="S39" s="44"/>
      <c r="T39" s="44"/>
      <c r="U39" s="44"/>
      <c r="V39" s="6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5"/>
      <c r="AM39" s="44"/>
      <c r="AN39" s="44"/>
      <c r="AO39" s="44"/>
      <c r="AP39" s="44"/>
      <c r="AQ39" s="44"/>
      <c r="AR39" s="44"/>
      <c r="AS39" s="44"/>
      <c r="AT39" s="44"/>
      <c r="AU39" s="60"/>
      <c r="AV39" s="1"/>
      <c r="AW39" s="59"/>
      <c r="AX39" s="69">
        <f>ROUND(R40*$AU$10,0)</f>
        <v>123</v>
      </c>
      <c r="AY39" s="41"/>
    </row>
    <row r="40" spans="1:51" ht="16.5" customHeight="1" x14ac:dyDescent="0.25">
      <c r="A40" s="8">
        <v>12</v>
      </c>
      <c r="B40" s="10">
        <v>2132</v>
      </c>
      <c r="C40" s="43" t="s">
        <v>390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1"/>
      <c r="R40" s="201">
        <f>'2重度訪問'!U40</f>
        <v>98</v>
      </c>
      <c r="S40" s="202"/>
      <c r="T40" s="202"/>
      <c r="U40" s="1" t="s">
        <v>54</v>
      </c>
      <c r="V40" s="59"/>
      <c r="W40" s="5" t="s">
        <v>50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5" t="s">
        <v>389</v>
      </c>
      <c r="AK40" s="197">
        <f>AK38</f>
        <v>1</v>
      </c>
      <c r="AL40" s="203"/>
      <c r="AM40" s="6"/>
      <c r="AN40" s="6"/>
      <c r="AO40" s="6"/>
      <c r="AP40" s="6"/>
      <c r="AQ40" s="6"/>
      <c r="AR40" s="6"/>
      <c r="AS40" s="6"/>
      <c r="AT40" s="115"/>
      <c r="AU40" s="60"/>
      <c r="AV40" s="1"/>
      <c r="AW40" s="59"/>
      <c r="AX40" s="69">
        <f>ROUND(ROUND(R40*AK40,0)*$AU$10,0)</f>
        <v>123</v>
      </c>
      <c r="AY40" s="41"/>
    </row>
    <row r="41" spans="1:51" ht="16.5" customHeight="1" x14ac:dyDescent="0.25">
      <c r="A41" s="8">
        <v>12</v>
      </c>
      <c r="B41" s="10">
        <v>7101</v>
      </c>
      <c r="C41" s="43" t="s">
        <v>388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"/>
      <c r="R41" s="129"/>
      <c r="S41" s="130"/>
      <c r="T41" s="130"/>
      <c r="U41" s="1"/>
      <c r="V41" s="59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79" t="s">
        <v>61</v>
      </c>
      <c r="AN41" s="44"/>
      <c r="AO41" s="44"/>
      <c r="AP41" s="44"/>
      <c r="AQ41" s="44"/>
      <c r="AR41" s="44"/>
      <c r="AS41" s="44"/>
      <c r="AT41" s="44"/>
      <c r="AU41" s="60"/>
      <c r="AV41" s="1"/>
      <c r="AW41" s="59"/>
      <c r="AX41" s="69">
        <f>ROUND(ROUND(R40*AS42,0)*$AU$10,0)</f>
        <v>104</v>
      </c>
      <c r="AY41" s="41"/>
    </row>
    <row r="42" spans="1:51" ht="16.5" customHeight="1" x14ac:dyDescent="0.25">
      <c r="A42" s="8">
        <v>12</v>
      </c>
      <c r="B42" s="10">
        <v>7102</v>
      </c>
      <c r="C42" s="43" t="s">
        <v>387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"/>
      <c r="R42" s="129"/>
      <c r="S42" s="130"/>
      <c r="T42" s="130"/>
      <c r="U42" s="1"/>
      <c r="V42" s="59"/>
      <c r="W42" s="5" t="s">
        <v>50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5" t="s">
        <v>59</v>
      </c>
      <c r="AK42" s="197">
        <f>AK40</f>
        <v>1</v>
      </c>
      <c r="AL42" s="198"/>
      <c r="AM42" s="58" t="s">
        <v>58</v>
      </c>
      <c r="AN42" s="6"/>
      <c r="AO42" s="6"/>
      <c r="AP42" s="6"/>
      <c r="AQ42" s="6"/>
      <c r="AR42" s="78" t="s">
        <v>1</v>
      </c>
      <c r="AS42" s="199">
        <f>AS38</f>
        <v>0.85</v>
      </c>
      <c r="AT42" s="199"/>
      <c r="AU42" s="60"/>
      <c r="AV42" s="1"/>
      <c r="AW42" s="59"/>
      <c r="AX42" s="69">
        <f>ROUND(ROUND(ROUND(R40*AK42,0)*AS42,0)*$AU$10,0)</f>
        <v>104</v>
      </c>
      <c r="AY42" s="41"/>
    </row>
    <row r="43" spans="1:51" ht="17.2" customHeight="1" x14ac:dyDescent="0.25">
      <c r="A43" s="8">
        <v>12</v>
      </c>
      <c r="B43" s="10">
        <v>2141</v>
      </c>
      <c r="C43" s="43" t="s">
        <v>386</v>
      </c>
      <c r="D43" s="110"/>
      <c r="E43" s="111"/>
      <c r="F43" s="111"/>
      <c r="G43" s="111"/>
      <c r="H43" s="112"/>
      <c r="I43" s="82" t="s">
        <v>100</v>
      </c>
      <c r="J43" s="44"/>
      <c r="K43" s="44"/>
      <c r="L43" s="66"/>
      <c r="M43" s="66"/>
      <c r="N43" s="66"/>
      <c r="O43" s="66"/>
      <c r="P43" s="66"/>
      <c r="Q43" s="44"/>
      <c r="R43" s="44"/>
      <c r="S43" s="44"/>
      <c r="T43" s="44"/>
      <c r="U43" s="44"/>
      <c r="V43" s="6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45"/>
      <c r="AM43" s="44"/>
      <c r="AN43" s="44"/>
      <c r="AO43" s="44"/>
      <c r="AP43" s="44"/>
      <c r="AQ43" s="44"/>
      <c r="AR43" s="44"/>
      <c r="AS43" s="44"/>
      <c r="AT43" s="44"/>
      <c r="AU43" s="60"/>
      <c r="AV43" s="1"/>
      <c r="AW43" s="59"/>
      <c r="AX43" s="69">
        <f>ROUND(R44*$AU$10,0)</f>
        <v>115</v>
      </c>
      <c r="AY43" s="41"/>
    </row>
    <row r="44" spans="1:51" ht="16.5" customHeight="1" x14ac:dyDescent="0.25">
      <c r="A44" s="8">
        <v>12</v>
      </c>
      <c r="B44" s="10">
        <v>2142</v>
      </c>
      <c r="C44" s="43" t="s">
        <v>385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1"/>
      <c r="R44" s="201">
        <f>'2重度訪問'!U44</f>
        <v>92</v>
      </c>
      <c r="S44" s="202"/>
      <c r="T44" s="202"/>
      <c r="U44" s="1" t="s">
        <v>54</v>
      </c>
      <c r="V44" s="59"/>
      <c r="W44" s="5" t="s">
        <v>50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15" t="s">
        <v>282</v>
      </c>
      <c r="AK44" s="197">
        <f>AK42</f>
        <v>1</v>
      </c>
      <c r="AL44" s="203"/>
      <c r="AM44" s="6"/>
      <c r="AN44" s="6"/>
      <c r="AO44" s="6"/>
      <c r="AP44" s="6"/>
      <c r="AQ44" s="6"/>
      <c r="AR44" s="6"/>
      <c r="AS44" s="6"/>
      <c r="AT44" s="115"/>
      <c r="AU44" s="60"/>
      <c r="AV44" s="1"/>
      <c r="AW44" s="59"/>
      <c r="AX44" s="69">
        <f>ROUND(ROUND(R44*AK44,0)*$AU$10,0)</f>
        <v>115</v>
      </c>
      <c r="AY44" s="41"/>
    </row>
    <row r="45" spans="1:51" ht="16.5" customHeight="1" x14ac:dyDescent="0.25">
      <c r="A45" s="8">
        <v>12</v>
      </c>
      <c r="B45" s="10">
        <v>7103</v>
      </c>
      <c r="C45" s="43" t="s">
        <v>384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"/>
      <c r="R45" s="129"/>
      <c r="S45" s="130"/>
      <c r="T45" s="130"/>
      <c r="U45" s="1"/>
      <c r="V45" s="59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79" t="s">
        <v>354</v>
      </c>
      <c r="AN45" s="44"/>
      <c r="AO45" s="44"/>
      <c r="AP45" s="44"/>
      <c r="AQ45" s="44"/>
      <c r="AR45" s="44"/>
      <c r="AS45" s="44"/>
      <c r="AT45" s="44"/>
      <c r="AU45" s="60"/>
      <c r="AV45" s="1"/>
      <c r="AW45" s="59"/>
      <c r="AX45" s="69">
        <f>ROUND(ROUND(R44*AS46,0)*$AU$10,0)</f>
        <v>98</v>
      </c>
      <c r="AY45" s="41"/>
    </row>
    <row r="46" spans="1:51" ht="16.5" customHeight="1" x14ac:dyDescent="0.25">
      <c r="A46" s="8">
        <v>12</v>
      </c>
      <c r="B46" s="10">
        <v>7104</v>
      </c>
      <c r="C46" s="43" t="s">
        <v>383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"/>
      <c r="R46" s="129"/>
      <c r="S46" s="130"/>
      <c r="T46" s="130"/>
      <c r="U46" s="1"/>
      <c r="V46" s="59"/>
      <c r="W46" s="5" t="s">
        <v>50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5" t="s">
        <v>282</v>
      </c>
      <c r="AK46" s="197">
        <f>AK44</f>
        <v>1</v>
      </c>
      <c r="AL46" s="198"/>
      <c r="AM46" s="58" t="s">
        <v>382</v>
      </c>
      <c r="AN46" s="6"/>
      <c r="AO46" s="6"/>
      <c r="AP46" s="6"/>
      <c r="AQ46" s="6"/>
      <c r="AR46" s="78" t="s">
        <v>1</v>
      </c>
      <c r="AS46" s="199">
        <f>AS42</f>
        <v>0.85</v>
      </c>
      <c r="AT46" s="199"/>
      <c r="AU46" s="60"/>
      <c r="AV46" s="1"/>
      <c r="AW46" s="59"/>
      <c r="AX46" s="69">
        <f>ROUND(ROUND(ROUND(R44*AK46,0)*AS46,0)*$AU$10,0)</f>
        <v>98</v>
      </c>
      <c r="AY46" s="41"/>
    </row>
    <row r="47" spans="1:51" ht="17.2" customHeight="1" x14ac:dyDescent="0.25">
      <c r="A47" s="8">
        <v>12</v>
      </c>
      <c r="B47" s="10">
        <v>2151</v>
      </c>
      <c r="C47" s="43" t="s">
        <v>381</v>
      </c>
      <c r="D47" s="110"/>
      <c r="E47" s="111"/>
      <c r="F47" s="111"/>
      <c r="G47" s="111"/>
      <c r="H47" s="112"/>
      <c r="I47" s="82" t="s">
        <v>95</v>
      </c>
      <c r="J47" s="44"/>
      <c r="K47" s="44"/>
      <c r="L47" s="66"/>
      <c r="M47" s="66"/>
      <c r="N47" s="66"/>
      <c r="O47" s="66"/>
      <c r="P47" s="66"/>
      <c r="Q47" s="44"/>
      <c r="R47" s="44"/>
      <c r="S47" s="44"/>
      <c r="T47" s="44"/>
      <c r="U47" s="44"/>
      <c r="V47" s="6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45"/>
      <c r="AM47" s="44"/>
      <c r="AN47" s="44"/>
      <c r="AO47" s="44"/>
      <c r="AP47" s="44"/>
      <c r="AQ47" s="44"/>
      <c r="AR47" s="44"/>
      <c r="AS47" s="44"/>
      <c r="AT47" s="44"/>
      <c r="AU47" s="60"/>
      <c r="AV47" s="1"/>
      <c r="AW47" s="59"/>
      <c r="AX47" s="69">
        <f>ROUND(R48*$AU$10,0)</f>
        <v>124</v>
      </c>
      <c r="AY47" s="41"/>
    </row>
    <row r="48" spans="1:51" ht="16.5" customHeight="1" x14ac:dyDescent="0.25">
      <c r="A48" s="8">
        <v>12</v>
      </c>
      <c r="B48" s="10">
        <v>2152</v>
      </c>
      <c r="C48" s="43" t="s">
        <v>380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1"/>
      <c r="R48" s="201">
        <f>'2重度訪問'!U48</f>
        <v>99</v>
      </c>
      <c r="S48" s="202"/>
      <c r="T48" s="202"/>
      <c r="U48" s="1" t="s">
        <v>54</v>
      </c>
      <c r="V48" s="59"/>
      <c r="W48" s="5" t="s">
        <v>50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5" t="s">
        <v>376</v>
      </c>
      <c r="AK48" s="197">
        <f>AK46</f>
        <v>1</v>
      </c>
      <c r="AL48" s="203"/>
      <c r="AM48" s="6"/>
      <c r="AN48" s="6"/>
      <c r="AO48" s="6"/>
      <c r="AP48" s="6"/>
      <c r="AQ48" s="6"/>
      <c r="AR48" s="6"/>
      <c r="AS48" s="6"/>
      <c r="AT48" s="115"/>
      <c r="AU48" s="60"/>
      <c r="AV48" s="1"/>
      <c r="AW48" s="59"/>
      <c r="AX48" s="69">
        <f>ROUND(ROUND(R48*AK48,0)*$AU$10,0)</f>
        <v>124</v>
      </c>
      <c r="AY48" s="41"/>
    </row>
    <row r="49" spans="1:51" ht="16.5" customHeight="1" x14ac:dyDescent="0.25">
      <c r="A49" s="8">
        <v>12</v>
      </c>
      <c r="B49" s="10">
        <v>7105</v>
      </c>
      <c r="C49" s="43" t="s">
        <v>379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"/>
      <c r="R49" s="129"/>
      <c r="S49" s="130"/>
      <c r="T49" s="130"/>
      <c r="U49" s="1"/>
      <c r="V49" s="5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79" t="s">
        <v>378</v>
      </c>
      <c r="AN49" s="44"/>
      <c r="AO49" s="44"/>
      <c r="AP49" s="44"/>
      <c r="AQ49" s="44"/>
      <c r="AR49" s="44"/>
      <c r="AS49" s="44"/>
      <c r="AT49" s="44"/>
      <c r="AU49" s="60"/>
      <c r="AV49" s="1"/>
      <c r="AW49" s="59"/>
      <c r="AX49" s="69">
        <f>ROUND(ROUND(R48*AS50,0)*$AU$10,0)</f>
        <v>105</v>
      </c>
      <c r="AY49" s="41"/>
    </row>
    <row r="50" spans="1:51" ht="16.5" customHeight="1" x14ac:dyDescent="0.25">
      <c r="A50" s="8">
        <v>12</v>
      </c>
      <c r="B50" s="10">
        <v>7106</v>
      </c>
      <c r="C50" s="43" t="s">
        <v>377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"/>
      <c r="R50" s="129"/>
      <c r="S50" s="130"/>
      <c r="T50" s="130"/>
      <c r="U50" s="1"/>
      <c r="V50" s="59"/>
      <c r="W50" s="5" t="s">
        <v>50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5" t="s">
        <v>376</v>
      </c>
      <c r="AK50" s="197">
        <f>AK48</f>
        <v>1</v>
      </c>
      <c r="AL50" s="198"/>
      <c r="AM50" s="58" t="s">
        <v>375</v>
      </c>
      <c r="AN50" s="6"/>
      <c r="AO50" s="6"/>
      <c r="AP50" s="6"/>
      <c r="AQ50" s="6"/>
      <c r="AR50" s="78" t="s">
        <v>1</v>
      </c>
      <c r="AS50" s="199">
        <f>AS46</f>
        <v>0.85</v>
      </c>
      <c r="AT50" s="199"/>
      <c r="AU50" s="60"/>
      <c r="AV50" s="1"/>
      <c r="AW50" s="59"/>
      <c r="AX50" s="69">
        <f>ROUND(ROUND(ROUND(R48*AK50,0)*AS50,0)*$AU$10,0)</f>
        <v>105</v>
      </c>
      <c r="AY50" s="41"/>
    </row>
    <row r="51" spans="1:51" ht="17.2" customHeight="1" x14ac:dyDescent="0.25">
      <c r="A51" s="8">
        <v>12</v>
      </c>
      <c r="B51" s="10">
        <v>2161</v>
      </c>
      <c r="C51" s="43" t="s">
        <v>374</v>
      </c>
      <c r="D51" s="110"/>
      <c r="E51" s="111"/>
      <c r="F51" s="111"/>
      <c r="G51" s="111"/>
      <c r="H51" s="112"/>
      <c r="I51" s="82" t="s">
        <v>90</v>
      </c>
      <c r="J51" s="44"/>
      <c r="K51" s="44"/>
      <c r="L51" s="66"/>
      <c r="M51" s="66"/>
      <c r="N51" s="66"/>
      <c r="O51" s="66"/>
      <c r="P51" s="66"/>
      <c r="Q51" s="44"/>
      <c r="R51" s="44"/>
      <c r="S51" s="44"/>
      <c r="T51" s="44"/>
      <c r="U51" s="44"/>
      <c r="V51" s="6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45"/>
      <c r="AM51" s="44"/>
      <c r="AN51" s="44"/>
      <c r="AO51" s="44"/>
      <c r="AP51" s="44"/>
      <c r="AQ51" s="44"/>
      <c r="AR51" s="44"/>
      <c r="AS51" s="44"/>
      <c r="AT51" s="44"/>
      <c r="AU51" s="60"/>
      <c r="AV51" s="1"/>
      <c r="AW51" s="59"/>
      <c r="AX51" s="69">
        <f>ROUND(R52*$AU$10,0)</f>
        <v>115</v>
      </c>
      <c r="AY51" s="41"/>
    </row>
    <row r="52" spans="1:51" ht="16.5" customHeight="1" x14ac:dyDescent="0.25">
      <c r="A52" s="8">
        <v>12</v>
      </c>
      <c r="B52" s="10">
        <v>2162</v>
      </c>
      <c r="C52" s="43" t="s">
        <v>373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1"/>
      <c r="R52" s="201">
        <f>'2重度訪問'!U52</f>
        <v>92</v>
      </c>
      <c r="S52" s="202"/>
      <c r="T52" s="202"/>
      <c r="U52" s="1" t="s">
        <v>54</v>
      </c>
      <c r="V52" s="59"/>
      <c r="W52" s="5" t="s">
        <v>50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15" t="s">
        <v>59</v>
      </c>
      <c r="AK52" s="197">
        <f>AK50</f>
        <v>1</v>
      </c>
      <c r="AL52" s="203"/>
      <c r="AM52" s="6"/>
      <c r="AN52" s="6"/>
      <c r="AO52" s="6"/>
      <c r="AP52" s="6"/>
      <c r="AQ52" s="6"/>
      <c r="AR52" s="6"/>
      <c r="AS52" s="6"/>
      <c r="AT52" s="115"/>
      <c r="AU52" s="60"/>
      <c r="AV52" s="1"/>
      <c r="AW52" s="59"/>
      <c r="AX52" s="69">
        <f>ROUND(ROUND(R52*AK52,0)*$AU$10,0)</f>
        <v>115</v>
      </c>
      <c r="AY52" s="41"/>
    </row>
    <row r="53" spans="1:51" ht="16.5" customHeight="1" x14ac:dyDescent="0.25">
      <c r="A53" s="8">
        <v>12</v>
      </c>
      <c r="B53" s="10">
        <v>7107</v>
      </c>
      <c r="C53" s="43" t="s">
        <v>372</v>
      </c>
      <c r="D53" s="90"/>
      <c r="E53" s="91"/>
      <c r="F53" s="91"/>
      <c r="G53" s="91"/>
      <c r="H53" s="92"/>
      <c r="I53" s="1"/>
      <c r="J53" s="1"/>
      <c r="K53" s="1"/>
      <c r="L53" s="1"/>
      <c r="M53" s="1"/>
      <c r="N53" s="1"/>
      <c r="O53" s="1"/>
      <c r="P53" s="1"/>
      <c r="Q53" s="1"/>
      <c r="R53" s="129"/>
      <c r="S53" s="130"/>
      <c r="T53" s="130"/>
      <c r="U53" s="1"/>
      <c r="V53" s="59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79" t="s">
        <v>61</v>
      </c>
      <c r="AN53" s="44"/>
      <c r="AO53" s="44"/>
      <c r="AP53" s="44"/>
      <c r="AQ53" s="44"/>
      <c r="AR53" s="44"/>
      <c r="AS53" s="44"/>
      <c r="AT53" s="44"/>
      <c r="AU53" s="60"/>
      <c r="AV53" s="1"/>
      <c r="AW53" s="59"/>
      <c r="AX53" s="69">
        <f>ROUND(ROUND(R52*AS54,0)*$AU$10,0)</f>
        <v>98</v>
      </c>
      <c r="AY53" s="41"/>
    </row>
    <row r="54" spans="1:51" ht="16.5" customHeight="1" x14ac:dyDescent="0.25">
      <c r="A54" s="8">
        <v>12</v>
      </c>
      <c r="B54" s="10">
        <v>7108</v>
      </c>
      <c r="C54" s="43" t="s">
        <v>371</v>
      </c>
      <c r="D54" s="93"/>
      <c r="E54" s="94"/>
      <c r="F54" s="94"/>
      <c r="G54" s="94"/>
      <c r="H54" s="95"/>
      <c r="I54" s="6"/>
      <c r="J54" s="6"/>
      <c r="K54" s="6"/>
      <c r="L54" s="6"/>
      <c r="M54" s="6"/>
      <c r="N54" s="6"/>
      <c r="O54" s="6"/>
      <c r="P54" s="6"/>
      <c r="Q54" s="6"/>
      <c r="R54" s="86"/>
      <c r="S54" s="73"/>
      <c r="T54" s="73"/>
      <c r="U54" s="6"/>
      <c r="V54" s="21"/>
      <c r="W54" s="5" t="s">
        <v>50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15" t="s">
        <v>59</v>
      </c>
      <c r="AK54" s="197">
        <f>AK52</f>
        <v>1</v>
      </c>
      <c r="AL54" s="198"/>
      <c r="AM54" s="58" t="s">
        <v>58</v>
      </c>
      <c r="AN54" s="6"/>
      <c r="AO54" s="6"/>
      <c r="AP54" s="6"/>
      <c r="AQ54" s="6"/>
      <c r="AR54" s="78" t="s">
        <v>1</v>
      </c>
      <c r="AS54" s="199">
        <f>AS50</f>
        <v>0.85</v>
      </c>
      <c r="AT54" s="199"/>
      <c r="AU54" s="58"/>
      <c r="AV54" s="6"/>
      <c r="AW54" s="21"/>
      <c r="AX54" s="70">
        <f>ROUND(ROUND(ROUND(R52*AK54,0)*AS54,0)*$AU$10,0)</f>
        <v>98</v>
      </c>
      <c r="AY54" s="87"/>
    </row>
    <row r="55" spans="1:51" ht="17.2" customHeight="1" x14ac:dyDescent="0.3">
      <c r="A55" s="8">
        <v>12</v>
      </c>
      <c r="B55" s="10">
        <v>2271</v>
      </c>
      <c r="C55" s="43" t="s">
        <v>370</v>
      </c>
      <c r="D55" s="212" t="s">
        <v>198</v>
      </c>
      <c r="E55" s="213"/>
      <c r="F55" s="213"/>
      <c r="G55" s="213"/>
      <c r="H55" s="214"/>
      <c r="I55" s="80" t="s">
        <v>146</v>
      </c>
      <c r="J55" s="1"/>
      <c r="K55" s="1"/>
      <c r="L55" s="130"/>
      <c r="M55" s="130"/>
      <c r="N55" s="130"/>
      <c r="O55" s="130"/>
      <c r="P55" s="130"/>
      <c r="Q55" s="1"/>
      <c r="R55" s="1"/>
      <c r="S55" s="1"/>
      <c r="T55" s="1"/>
      <c r="U55" s="1"/>
      <c r="V55" s="59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5"/>
      <c r="AM55" s="44"/>
      <c r="AN55" s="44"/>
      <c r="AO55" s="44"/>
      <c r="AP55" s="44"/>
      <c r="AQ55" s="44"/>
      <c r="AR55" s="44"/>
      <c r="AS55" s="44"/>
      <c r="AT55" s="44"/>
      <c r="AU55" s="172" t="s">
        <v>2</v>
      </c>
      <c r="AV55" s="176"/>
      <c r="AW55" s="173"/>
      <c r="AX55" s="69">
        <f>ROUND(ROUND(R56,0)*$AU$58,0)</f>
        <v>250</v>
      </c>
      <c r="AY55" s="19" t="s">
        <v>145</v>
      </c>
    </row>
    <row r="56" spans="1:51" ht="16.5" customHeight="1" x14ac:dyDescent="0.25">
      <c r="A56" s="8">
        <v>12</v>
      </c>
      <c r="B56" s="10">
        <v>2272</v>
      </c>
      <c r="C56" s="43" t="s">
        <v>369</v>
      </c>
      <c r="D56" s="215"/>
      <c r="E56" s="216"/>
      <c r="F56" s="216"/>
      <c r="G56" s="216"/>
      <c r="H56" s="217"/>
      <c r="I56" s="1"/>
      <c r="J56" s="1"/>
      <c r="K56" s="1"/>
      <c r="L56" s="1"/>
      <c r="M56" s="1"/>
      <c r="N56" s="1"/>
      <c r="O56" s="1"/>
      <c r="P56" s="1"/>
      <c r="Q56" s="1"/>
      <c r="R56" s="201">
        <f>'2重度訪問'!U56</f>
        <v>200</v>
      </c>
      <c r="S56" s="202"/>
      <c r="T56" s="202"/>
      <c r="U56" s="1" t="s">
        <v>54</v>
      </c>
      <c r="V56" s="59"/>
      <c r="W56" s="5" t="s">
        <v>50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15" t="s">
        <v>368</v>
      </c>
      <c r="AK56" s="197">
        <f>AK54</f>
        <v>1</v>
      </c>
      <c r="AL56" s="203"/>
      <c r="AM56" s="6"/>
      <c r="AN56" s="6"/>
      <c r="AO56" s="6"/>
      <c r="AP56" s="6"/>
      <c r="AQ56" s="6"/>
      <c r="AR56" s="6"/>
      <c r="AS56" s="6"/>
      <c r="AT56" s="6"/>
      <c r="AU56" s="174"/>
      <c r="AV56" s="177"/>
      <c r="AW56" s="175"/>
      <c r="AX56" s="69">
        <f>ROUND(ROUND(R56*AK56,0)*$AU$58,0)</f>
        <v>250</v>
      </c>
      <c r="AY56" s="41"/>
    </row>
    <row r="57" spans="1:51" ht="16.5" customHeight="1" x14ac:dyDescent="0.25">
      <c r="A57" s="8">
        <v>12</v>
      </c>
      <c r="B57" s="10">
        <v>7109</v>
      </c>
      <c r="C57" s="43" t="s">
        <v>367</v>
      </c>
      <c r="D57" s="215"/>
      <c r="E57" s="216"/>
      <c r="F57" s="216"/>
      <c r="G57" s="216"/>
      <c r="H57" s="217"/>
      <c r="I57" s="1"/>
      <c r="J57" s="1"/>
      <c r="K57" s="1"/>
      <c r="L57" s="1"/>
      <c r="M57" s="1"/>
      <c r="N57" s="1"/>
      <c r="O57" s="1"/>
      <c r="P57" s="1"/>
      <c r="Q57" s="1"/>
      <c r="R57" s="129"/>
      <c r="S57" s="130"/>
      <c r="T57" s="130"/>
      <c r="U57" s="1"/>
      <c r="V57" s="59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79" t="s">
        <v>61</v>
      </c>
      <c r="AN57" s="44"/>
      <c r="AO57" s="44"/>
      <c r="AP57" s="44"/>
      <c r="AQ57" s="44"/>
      <c r="AR57" s="44"/>
      <c r="AS57" s="44"/>
      <c r="AT57" s="44"/>
      <c r="AU57" s="229" t="s">
        <v>1</v>
      </c>
      <c r="AV57" s="230"/>
      <c r="AW57" s="231"/>
      <c r="AX57" s="69">
        <f>ROUND(ROUND(R56*AS58,0)*$AU$58,0)</f>
        <v>213</v>
      </c>
      <c r="AY57" s="41"/>
    </row>
    <row r="58" spans="1:51" ht="16.5" customHeight="1" x14ac:dyDescent="0.25">
      <c r="A58" s="8">
        <v>12</v>
      </c>
      <c r="B58" s="10">
        <v>7110</v>
      </c>
      <c r="C58" s="43" t="s">
        <v>366</v>
      </c>
      <c r="D58" s="215"/>
      <c r="E58" s="216"/>
      <c r="F58" s="216"/>
      <c r="G58" s="216"/>
      <c r="H58" s="217"/>
      <c r="I58" s="1"/>
      <c r="J58" s="1"/>
      <c r="K58" s="1"/>
      <c r="L58" s="1"/>
      <c r="M58" s="1"/>
      <c r="N58" s="1"/>
      <c r="O58" s="1"/>
      <c r="P58" s="1"/>
      <c r="Q58" s="1"/>
      <c r="R58" s="129"/>
      <c r="S58" s="130"/>
      <c r="T58" s="130"/>
      <c r="U58" s="1"/>
      <c r="V58" s="59"/>
      <c r="W58" s="5" t="s">
        <v>50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15" t="s">
        <v>59</v>
      </c>
      <c r="AK58" s="197">
        <f>AK56</f>
        <v>1</v>
      </c>
      <c r="AL58" s="198"/>
      <c r="AM58" s="58" t="s">
        <v>58</v>
      </c>
      <c r="AN58" s="6"/>
      <c r="AO58" s="6"/>
      <c r="AP58" s="6"/>
      <c r="AQ58" s="6"/>
      <c r="AR58" s="78" t="s">
        <v>1</v>
      </c>
      <c r="AS58" s="199">
        <f>AS54</f>
        <v>0.85</v>
      </c>
      <c r="AT58" s="199"/>
      <c r="AU58" s="232">
        <f>AU10</f>
        <v>1.25</v>
      </c>
      <c r="AV58" s="233"/>
      <c r="AW58" s="234"/>
      <c r="AX58" s="69">
        <f>ROUND(ROUND(ROUND(R56*AK58,0)*AS58,0)*$AU$58,0)</f>
        <v>213</v>
      </c>
      <c r="AY58" s="41"/>
    </row>
    <row r="59" spans="1:51" ht="17.2" customHeight="1" x14ac:dyDescent="0.25">
      <c r="A59" s="8">
        <v>12</v>
      </c>
      <c r="B59" s="10">
        <v>2281</v>
      </c>
      <c r="C59" s="43" t="s">
        <v>365</v>
      </c>
      <c r="D59" s="218" t="s">
        <v>193</v>
      </c>
      <c r="E59" s="219"/>
      <c r="F59" s="219"/>
      <c r="G59" s="219"/>
      <c r="H59" s="220"/>
      <c r="I59" s="82" t="s">
        <v>140</v>
      </c>
      <c r="J59" s="44"/>
      <c r="K59" s="44"/>
      <c r="L59" s="44"/>
      <c r="M59" s="44"/>
      <c r="N59" s="44"/>
      <c r="O59" s="44"/>
      <c r="P59" s="44"/>
      <c r="Q59" s="44"/>
      <c r="R59" s="85"/>
      <c r="S59" s="66"/>
      <c r="T59" s="66"/>
      <c r="U59" s="44"/>
      <c r="V59" s="63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15"/>
      <c r="AK59" s="113"/>
      <c r="AL59" s="114"/>
      <c r="AM59" s="1"/>
      <c r="AN59" s="1"/>
      <c r="AO59" s="1"/>
      <c r="AP59" s="1"/>
      <c r="AQ59" s="1"/>
      <c r="AR59" s="1"/>
      <c r="AS59" s="1"/>
      <c r="AT59" s="1"/>
      <c r="AU59" s="60"/>
      <c r="AV59" s="1"/>
      <c r="AW59" s="59"/>
      <c r="AX59" s="69">
        <f>ROUND(ROUND(R60,0)*$AU$58,0)</f>
        <v>123</v>
      </c>
      <c r="AY59" s="41"/>
    </row>
    <row r="60" spans="1:51" ht="16.5" customHeight="1" x14ac:dyDescent="0.25">
      <c r="A60" s="8">
        <v>12</v>
      </c>
      <c r="B60" s="10">
        <v>2282</v>
      </c>
      <c r="C60" s="43" t="s">
        <v>364</v>
      </c>
      <c r="D60" s="218"/>
      <c r="E60" s="219"/>
      <c r="F60" s="219"/>
      <c r="G60" s="219"/>
      <c r="H60" s="220"/>
      <c r="I60" s="1"/>
      <c r="J60" s="1"/>
      <c r="K60" s="1"/>
      <c r="L60" s="1"/>
      <c r="M60" s="1"/>
      <c r="N60" s="1"/>
      <c r="O60" s="1"/>
      <c r="P60" s="1"/>
      <c r="Q60" s="1"/>
      <c r="R60" s="201">
        <f>'2重度訪問'!U60</f>
        <v>98</v>
      </c>
      <c r="S60" s="202"/>
      <c r="T60" s="202"/>
      <c r="U60" s="1" t="s">
        <v>54</v>
      </c>
      <c r="V60" s="59"/>
      <c r="W60" s="5" t="s">
        <v>50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15" t="s">
        <v>59</v>
      </c>
      <c r="AK60" s="197">
        <f>AK58</f>
        <v>1</v>
      </c>
      <c r="AL60" s="203"/>
      <c r="AM60" s="1"/>
      <c r="AN60" s="1"/>
      <c r="AO60" s="1"/>
      <c r="AP60" s="1"/>
      <c r="AQ60" s="1"/>
      <c r="AR60" s="1"/>
      <c r="AS60" s="1"/>
      <c r="AT60" s="1"/>
      <c r="AU60" s="60"/>
      <c r="AV60" s="1"/>
      <c r="AW60" s="59"/>
      <c r="AX60" s="69">
        <f>ROUND(ROUND(R60*AK60,0)*$AU$58,0)</f>
        <v>123</v>
      </c>
      <c r="AY60" s="41"/>
    </row>
    <row r="61" spans="1:51" ht="16.5" customHeight="1" x14ac:dyDescent="0.25">
      <c r="A61" s="8">
        <v>12</v>
      </c>
      <c r="B61" s="10">
        <v>7111</v>
      </c>
      <c r="C61" s="43" t="s">
        <v>363</v>
      </c>
      <c r="D61" s="110"/>
      <c r="E61" s="111" t="s">
        <v>190</v>
      </c>
      <c r="F61" s="221">
        <f>'2重度訪問'!$F$61</f>
        <v>1.085</v>
      </c>
      <c r="G61" s="221"/>
      <c r="H61" s="222"/>
      <c r="I61" s="1"/>
      <c r="J61" s="1"/>
      <c r="K61" s="1"/>
      <c r="L61" s="1"/>
      <c r="M61" s="1"/>
      <c r="N61" s="1"/>
      <c r="O61" s="1"/>
      <c r="P61" s="1"/>
      <c r="Q61" s="1"/>
      <c r="R61" s="129"/>
      <c r="S61" s="130"/>
      <c r="T61" s="130"/>
      <c r="U61" s="1"/>
      <c r="V61" s="59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79" t="s">
        <v>61</v>
      </c>
      <c r="AN61" s="44"/>
      <c r="AO61" s="44"/>
      <c r="AP61" s="44"/>
      <c r="AQ61" s="44"/>
      <c r="AR61" s="44"/>
      <c r="AS61" s="44"/>
      <c r="AT61" s="44"/>
      <c r="AU61" s="60"/>
      <c r="AV61" s="1"/>
      <c r="AW61" s="59"/>
      <c r="AX61" s="69">
        <f>ROUND(ROUND(R60*AS62,0)*$AU$58,0)</f>
        <v>104</v>
      </c>
      <c r="AY61" s="41"/>
    </row>
    <row r="62" spans="1:51" ht="16.5" customHeight="1" x14ac:dyDescent="0.25">
      <c r="A62" s="8">
        <v>12</v>
      </c>
      <c r="B62" s="10">
        <v>7112</v>
      </c>
      <c r="C62" s="43" t="s">
        <v>362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"/>
      <c r="R62" s="129"/>
      <c r="S62" s="130"/>
      <c r="T62" s="130"/>
      <c r="U62" s="1"/>
      <c r="V62" s="59"/>
      <c r="W62" s="5" t="s">
        <v>50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15" t="s">
        <v>59</v>
      </c>
      <c r="AK62" s="197">
        <f>AK60</f>
        <v>1</v>
      </c>
      <c r="AL62" s="198"/>
      <c r="AM62" s="58" t="s">
        <v>58</v>
      </c>
      <c r="AN62" s="6"/>
      <c r="AO62" s="6"/>
      <c r="AP62" s="6"/>
      <c r="AQ62" s="6"/>
      <c r="AR62" s="78" t="s">
        <v>1</v>
      </c>
      <c r="AS62" s="199">
        <f>AS58</f>
        <v>0.85</v>
      </c>
      <c r="AT62" s="199"/>
      <c r="AU62" s="60"/>
      <c r="AV62" s="1"/>
      <c r="AW62" s="59"/>
      <c r="AX62" s="69">
        <f>ROUND(ROUND(ROUND(R60*AK62,0)*AS62,0)*$AU$58,0)</f>
        <v>104</v>
      </c>
      <c r="AY62" s="41"/>
    </row>
    <row r="63" spans="1:51" ht="16.5" customHeight="1" x14ac:dyDescent="0.25">
      <c r="A63" s="8">
        <v>12</v>
      </c>
      <c r="B63" s="10">
        <v>2441</v>
      </c>
      <c r="C63" s="43" t="s">
        <v>361</v>
      </c>
      <c r="D63" s="110"/>
      <c r="E63" s="111"/>
      <c r="F63" s="111"/>
      <c r="G63" s="111"/>
      <c r="H63" s="112"/>
      <c r="I63" s="82" t="s">
        <v>135</v>
      </c>
      <c r="J63" s="44"/>
      <c r="K63" s="44"/>
      <c r="L63" s="44"/>
      <c r="M63" s="44"/>
      <c r="N63" s="44"/>
      <c r="O63" s="44"/>
      <c r="P63" s="44"/>
      <c r="Q63" s="44"/>
      <c r="R63" s="85"/>
      <c r="S63" s="66"/>
      <c r="T63" s="66"/>
      <c r="U63" s="44"/>
      <c r="V63" s="63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15"/>
      <c r="AK63" s="113"/>
      <c r="AL63" s="114"/>
      <c r="AM63" s="44"/>
      <c r="AN63" s="44"/>
      <c r="AO63" s="44"/>
      <c r="AP63" s="44"/>
      <c r="AQ63" s="44"/>
      <c r="AR63" s="44"/>
      <c r="AS63" s="44"/>
      <c r="AT63" s="44"/>
      <c r="AU63" s="60"/>
      <c r="AV63" s="1"/>
      <c r="AW63" s="59"/>
      <c r="AX63" s="157">
        <f>ROUND(ROUND(R64,0)*$AU$58,0)</f>
        <v>125</v>
      </c>
      <c r="AY63" s="41"/>
    </row>
    <row r="64" spans="1:51" ht="16.5" customHeight="1" x14ac:dyDescent="0.25">
      <c r="A64" s="8">
        <v>12</v>
      </c>
      <c r="B64" s="10">
        <v>2442</v>
      </c>
      <c r="C64" s="43" t="s">
        <v>360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1"/>
      <c r="R64" s="210">
        <f>'2重度訪問'!U64</f>
        <v>100</v>
      </c>
      <c r="S64" s="211"/>
      <c r="T64" s="211"/>
      <c r="U64" s="1" t="s">
        <v>54</v>
      </c>
      <c r="V64" s="59"/>
      <c r="W64" s="5" t="s">
        <v>50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15" t="s">
        <v>59</v>
      </c>
      <c r="AK64" s="197">
        <f>AK62</f>
        <v>1</v>
      </c>
      <c r="AL64" s="203"/>
      <c r="AM64" s="6"/>
      <c r="AN64" s="6"/>
      <c r="AO64" s="6"/>
      <c r="AP64" s="6"/>
      <c r="AQ64" s="6"/>
      <c r="AR64" s="6"/>
      <c r="AS64" s="6"/>
      <c r="AT64" s="6"/>
      <c r="AU64" s="60"/>
      <c r="AV64" s="1"/>
      <c r="AW64" s="59"/>
      <c r="AX64" s="157">
        <f>ROUND(ROUND(R64*AK64,0)*$AU$58,0)</f>
        <v>125</v>
      </c>
      <c r="AY64" s="41"/>
    </row>
    <row r="65" spans="1:51" ht="16.5" customHeight="1" x14ac:dyDescent="0.25">
      <c r="A65" s="8">
        <v>12</v>
      </c>
      <c r="B65" s="10">
        <v>7113</v>
      </c>
      <c r="C65" s="43" t="s">
        <v>359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"/>
      <c r="R65" s="129"/>
      <c r="S65" s="130"/>
      <c r="T65" s="130"/>
      <c r="U65" s="1"/>
      <c r="V65" s="59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79" t="s">
        <v>61</v>
      </c>
      <c r="AN65" s="44"/>
      <c r="AO65" s="44"/>
      <c r="AP65" s="44"/>
      <c r="AQ65" s="44"/>
      <c r="AR65" s="44"/>
      <c r="AS65" s="44"/>
      <c r="AT65" s="44"/>
      <c r="AU65" s="60"/>
      <c r="AV65" s="1"/>
      <c r="AW65" s="59"/>
      <c r="AX65" s="157">
        <f>ROUND(ROUND(R64*AS66,0)*$AU$58,0)</f>
        <v>106</v>
      </c>
      <c r="AY65" s="41"/>
    </row>
    <row r="66" spans="1:51" ht="16.5" customHeight="1" x14ac:dyDescent="0.25">
      <c r="A66" s="8">
        <v>12</v>
      </c>
      <c r="B66" s="10">
        <v>7114</v>
      </c>
      <c r="C66" s="43" t="s">
        <v>358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"/>
      <c r="R66" s="129"/>
      <c r="S66" s="130"/>
      <c r="T66" s="130"/>
      <c r="U66" s="1"/>
      <c r="V66" s="59"/>
      <c r="W66" s="5" t="s">
        <v>50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15" t="s">
        <v>59</v>
      </c>
      <c r="AK66" s="197">
        <f>AK64</f>
        <v>1</v>
      </c>
      <c r="AL66" s="198"/>
      <c r="AM66" s="58" t="s">
        <v>58</v>
      </c>
      <c r="AN66" s="6"/>
      <c r="AO66" s="6"/>
      <c r="AP66" s="6"/>
      <c r="AQ66" s="6"/>
      <c r="AR66" s="78" t="s">
        <v>1</v>
      </c>
      <c r="AS66" s="199">
        <f>AS62</f>
        <v>0.85</v>
      </c>
      <c r="AT66" s="199"/>
      <c r="AU66" s="60"/>
      <c r="AV66" s="1"/>
      <c r="AW66" s="59"/>
      <c r="AX66" s="157">
        <f>ROUND(ROUND(ROUND(R64*AK66,0)*AS66,0)*$AU$58,0)</f>
        <v>106</v>
      </c>
      <c r="AY66" s="41"/>
    </row>
    <row r="67" spans="1:51" ht="16.5" customHeight="1" x14ac:dyDescent="0.25">
      <c r="A67" s="8">
        <v>12</v>
      </c>
      <c r="B67" s="10">
        <v>2451</v>
      </c>
      <c r="C67" s="43" t="s">
        <v>357</v>
      </c>
      <c r="D67" s="110"/>
      <c r="E67" s="111"/>
      <c r="F67" s="111"/>
      <c r="G67" s="111"/>
      <c r="H67" s="112"/>
      <c r="I67" s="82" t="s">
        <v>130</v>
      </c>
      <c r="J67" s="44"/>
      <c r="K67" s="44"/>
      <c r="L67" s="44"/>
      <c r="M67" s="44"/>
      <c r="N67" s="44"/>
      <c r="O67" s="44"/>
      <c r="P67" s="44"/>
      <c r="Q67" s="44"/>
      <c r="R67" s="85"/>
      <c r="S67" s="66"/>
      <c r="T67" s="66"/>
      <c r="U67" s="44"/>
      <c r="V67" s="63"/>
      <c r="W67" s="5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15"/>
      <c r="AK67" s="113"/>
      <c r="AL67" s="114"/>
      <c r="AM67" s="44"/>
      <c r="AN67" s="44"/>
      <c r="AO67" s="44"/>
      <c r="AP67" s="44"/>
      <c r="AQ67" s="44"/>
      <c r="AR67" s="44"/>
      <c r="AS67" s="44"/>
      <c r="AT67" s="44"/>
      <c r="AU67" s="60"/>
      <c r="AV67" s="1"/>
      <c r="AW67" s="59"/>
      <c r="AX67" s="69">
        <f>ROUND(ROUND(R68,0)*$AU$58,0)</f>
        <v>124</v>
      </c>
      <c r="AY67" s="41"/>
    </row>
    <row r="68" spans="1:51" ht="16.5" customHeight="1" x14ac:dyDescent="0.25">
      <c r="A68" s="8">
        <v>12</v>
      </c>
      <c r="B68" s="10">
        <v>2452</v>
      </c>
      <c r="C68" s="43" t="s">
        <v>356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1"/>
      <c r="R68" s="201">
        <f>'2重度訪問'!U68</f>
        <v>99</v>
      </c>
      <c r="S68" s="202"/>
      <c r="T68" s="202"/>
      <c r="U68" s="1" t="s">
        <v>54</v>
      </c>
      <c r="V68" s="59"/>
      <c r="W68" s="5" t="s">
        <v>50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15" t="s">
        <v>282</v>
      </c>
      <c r="AK68" s="197">
        <f>AK66</f>
        <v>1</v>
      </c>
      <c r="AL68" s="203"/>
      <c r="AM68" s="6"/>
      <c r="AN68" s="6"/>
      <c r="AO68" s="6"/>
      <c r="AP68" s="6"/>
      <c r="AQ68" s="6"/>
      <c r="AR68" s="6"/>
      <c r="AS68" s="6"/>
      <c r="AT68" s="6"/>
      <c r="AU68" s="60"/>
      <c r="AV68" s="1"/>
      <c r="AW68" s="59"/>
      <c r="AX68" s="69">
        <f>ROUND(ROUND(R68*AK68,0)*$AU$58,0)</f>
        <v>124</v>
      </c>
      <c r="AY68" s="41"/>
    </row>
    <row r="69" spans="1:51" ht="16.5" customHeight="1" x14ac:dyDescent="0.25">
      <c r="A69" s="8">
        <v>12</v>
      </c>
      <c r="B69" s="10">
        <v>7115</v>
      </c>
      <c r="C69" s="43" t="s">
        <v>355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"/>
      <c r="R69" s="129"/>
      <c r="S69" s="130"/>
      <c r="T69" s="130"/>
      <c r="U69" s="1"/>
      <c r="V69" s="59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79" t="s">
        <v>354</v>
      </c>
      <c r="AN69" s="44"/>
      <c r="AO69" s="44"/>
      <c r="AP69" s="44"/>
      <c r="AQ69" s="44"/>
      <c r="AR69" s="44"/>
      <c r="AS69" s="44"/>
      <c r="AT69" s="44"/>
      <c r="AU69" s="60"/>
      <c r="AV69" s="1"/>
      <c r="AW69" s="59"/>
      <c r="AX69" s="69">
        <f>ROUND(ROUND(R68*AS70,0)*$AU$58,0)</f>
        <v>105</v>
      </c>
      <c r="AY69" s="41"/>
    </row>
    <row r="70" spans="1:51" ht="16.5" customHeight="1" x14ac:dyDescent="0.25">
      <c r="A70" s="8">
        <v>12</v>
      </c>
      <c r="B70" s="10">
        <v>7116</v>
      </c>
      <c r="C70" s="43" t="s">
        <v>353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"/>
      <c r="R70" s="129"/>
      <c r="S70" s="130"/>
      <c r="T70" s="130"/>
      <c r="U70" s="1"/>
      <c r="V70" s="59"/>
      <c r="W70" s="5" t="s">
        <v>50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15" t="s">
        <v>59</v>
      </c>
      <c r="AK70" s="197">
        <f>AK68</f>
        <v>1</v>
      </c>
      <c r="AL70" s="198"/>
      <c r="AM70" s="58" t="s">
        <v>58</v>
      </c>
      <c r="AN70" s="6"/>
      <c r="AO70" s="6"/>
      <c r="AP70" s="6"/>
      <c r="AQ70" s="6"/>
      <c r="AR70" s="78" t="s">
        <v>1</v>
      </c>
      <c r="AS70" s="199">
        <f>AS66</f>
        <v>0.85</v>
      </c>
      <c r="AT70" s="199"/>
      <c r="AU70" s="60"/>
      <c r="AV70" s="1"/>
      <c r="AW70" s="59"/>
      <c r="AX70" s="69">
        <f>ROUND(ROUND(ROUND(R68*AK70,0)*AS70,0)*$AU$58,0)</f>
        <v>105</v>
      </c>
      <c r="AY70" s="41"/>
    </row>
    <row r="71" spans="1:51" ht="16.5" customHeight="1" x14ac:dyDescent="0.25">
      <c r="A71" s="8">
        <v>12</v>
      </c>
      <c r="B71" s="10">
        <v>2461</v>
      </c>
      <c r="C71" s="43" t="s">
        <v>352</v>
      </c>
      <c r="D71" s="110"/>
      <c r="E71" s="111"/>
      <c r="F71" s="111"/>
      <c r="G71" s="111"/>
      <c r="H71" s="112"/>
      <c r="I71" s="82" t="s">
        <v>125</v>
      </c>
      <c r="J71" s="44"/>
      <c r="K71" s="44"/>
      <c r="L71" s="44"/>
      <c r="M71" s="44"/>
      <c r="N71" s="44"/>
      <c r="O71" s="44"/>
      <c r="P71" s="44"/>
      <c r="Q71" s="44"/>
      <c r="R71" s="85"/>
      <c r="S71" s="66"/>
      <c r="T71" s="66"/>
      <c r="U71" s="44"/>
      <c r="V71" s="63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15"/>
      <c r="AK71" s="113"/>
      <c r="AL71" s="114"/>
      <c r="AM71" s="44"/>
      <c r="AN71" s="44"/>
      <c r="AO71" s="44"/>
      <c r="AP71" s="44"/>
      <c r="AQ71" s="44"/>
      <c r="AR71" s="44"/>
      <c r="AS71" s="44"/>
      <c r="AT71" s="44"/>
      <c r="AU71" s="60"/>
      <c r="AV71" s="1"/>
      <c r="AW71" s="59"/>
      <c r="AX71" s="69">
        <f>ROUND(ROUND(R72,0)*$AU$58,0)</f>
        <v>125</v>
      </c>
      <c r="AY71" s="41"/>
    </row>
    <row r="72" spans="1:51" ht="16.5" customHeight="1" x14ac:dyDescent="0.25">
      <c r="A72" s="8">
        <v>12</v>
      </c>
      <c r="B72" s="10">
        <v>2462</v>
      </c>
      <c r="C72" s="43" t="s">
        <v>351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1"/>
      <c r="R72" s="201">
        <f>'2重度訪問'!U72</f>
        <v>100</v>
      </c>
      <c r="S72" s="202"/>
      <c r="T72" s="202"/>
      <c r="U72" s="1" t="s">
        <v>54</v>
      </c>
      <c r="V72" s="59"/>
      <c r="W72" s="5" t="s">
        <v>50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15" t="s">
        <v>59</v>
      </c>
      <c r="AK72" s="197">
        <f>AK70</f>
        <v>1</v>
      </c>
      <c r="AL72" s="203"/>
      <c r="AM72" s="6"/>
      <c r="AN72" s="6"/>
      <c r="AO72" s="6"/>
      <c r="AP72" s="6"/>
      <c r="AQ72" s="6"/>
      <c r="AR72" s="6"/>
      <c r="AS72" s="6"/>
      <c r="AT72" s="6"/>
      <c r="AU72" s="60"/>
      <c r="AV72" s="1"/>
      <c r="AW72" s="59"/>
      <c r="AX72" s="69">
        <f>ROUND(ROUND(R72*AK72,0)*$AU$58,0)</f>
        <v>125</v>
      </c>
      <c r="AY72" s="41"/>
    </row>
    <row r="73" spans="1:51" ht="16.5" customHeight="1" x14ac:dyDescent="0.25">
      <c r="A73" s="8">
        <v>12</v>
      </c>
      <c r="B73" s="10">
        <v>7117</v>
      </c>
      <c r="C73" s="43" t="s">
        <v>350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"/>
      <c r="R73" s="129"/>
      <c r="S73" s="130"/>
      <c r="T73" s="130"/>
      <c r="U73" s="1"/>
      <c r="V73" s="59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79" t="s">
        <v>61</v>
      </c>
      <c r="AN73" s="44"/>
      <c r="AO73" s="44"/>
      <c r="AP73" s="44"/>
      <c r="AQ73" s="44"/>
      <c r="AR73" s="44"/>
      <c r="AS73" s="44"/>
      <c r="AT73" s="44"/>
      <c r="AU73" s="60"/>
      <c r="AV73" s="1"/>
      <c r="AW73" s="59"/>
      <c r="AX73" s="69">
        <f>ROUND(ROUND(R72*AS74,0)*$AU$58,0)</f>
        <v>106</v>
      </c>
      <c r="AY73" s="41"/>
    </row>
    <row r="74" spans="1:51" ht="16.5" customHeight="1" x14ac:dyDescent="0.25">
      <c r="A74" s="8">
        <v>12</v>
      </c>
      <c r="B74" s="10">
        <v>7118</v>
      </c>
      <c r="C74" s="43" t="s">
        <v>349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"/>
      <c r="R74" s="129"/>
      <c r="S74" s="130"/>
      <c r="T74" s="130"/>
      <c r="U74" s="1"/>
      <c r="V74" s="59"/>
      <c r="W74" s="5" t="s">
        <v>50</v>
      </c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15" t="s">
        <v>59</v>
      </c>
      <c r="AK74" s="197">
        <f>AK72</f>
        <v>1</v>
      </c>
      <c r="AL74" s="198"/>
      <c r="AM74" s="58" t="s">
        <v>58</v>
      </c>
      <c r="AN74" s="6"/>
      <c r="AO74" s="6"/>
      <c r="AP74" s="6"/>
      <c r="AQ74" s="6"/>
      <c r="AR74" s="78" t="s">
        <v>1</v>
      </c>
      <c r="AS74" s="199">
        <f>AS70</f>
        <v>0.85</v>
      </c>
      <c r="AT74" s="199"/>
      <c r="AU74" s="60"/>
      <c r="AV74" s="1"/>
      <c r="AW74" s="59"/>
      <c r="AX74" s="69">
        <f>ROUND(ROUND(ROUND(R72*AK74,0)*AS74,0)*$AU$58,0)</f>
        <v>106</v>
      </c>
      <c r="AY74" s="41"/>
    </row>
    <row r="75" spans="1:51" ht="16.5" customHeight="1" x14ac:dyDescent="0.25">
      <c r="A75" s="8">
        <v>12</v>
      </c>
      <c r="B75" s="10">
        <v>2471</v>
      </c>
      <c r="C75" s="43" t="s">
        <v>348</v>
      </c>
      <c r="D75" s="110"/>
      <c r="E75" s="111"/>
      <c r="F75" s="111"/>
      <c r="G75" s="111"/>
      <c r="H75" s="112"/>
      <c r="I75" s="82" t="s">
        <v>120</v>
      </c>
      <c r="J75" s="44"/>
      <c r="K75" s="44"/>
      <c r="L75" s="44"/>
      <c r="M75" s="44"/>
      <c r="N75" s="44"/>
      <c r="O75" s="44"/>
      <c r="P75" s="44"/>
      <c r="Q75" s="44"/>
      <c r="R75" s="85"/>
      <c r="S75" s="66"/>
      <c r="T75" s="66"/>
      <c r="U75" s="44"/>
      <c r="V75" s="63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115"/>
      <c r="AK75" s="113"/>
      <c r="AL75" s="114"/>
      <c r="AM75" s="44"/>
      <c r="AN75" s="44"/>
      <c r="AO75" s="44"/>
      <c r="AP75" s="44"/>
      <c r="AQ75" s="44"/>
      <c r="AR75" s="44"/>
      <c r="AS75" s="44"/>
      <c r="AT75" s="44"/>
      <c r="AU75" s="60"/>
      <c r="AV75" s="1"/>
      <c r="AW75" s="59"/>
      <c r="AX75" s="69">
        <f>ROUND(ROUND(R76,0)*$AU$58,0)</f>
        <v>123</v>
      </c>
      <c r="AY75" s="41"/>
    </row>
    <row r="76" spans="1:51" ht="16.5" customHeight="1" x14ac:dyDescent="0.25">
      <c r="A76" s="8">
        <v>12</v>
      </c>
      <c r="B76" s="10">
        <v>2472</v>
      </c>
      <c r="C76" s="43" t="s">
        <v>347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1"/>
      <c r="R76" s="201">
        <f>'2重度訪問'!U76</f>
        <v>98</v>
      </c>
      <c r="S76" s="202"/>
      <c r="T76" s="202"/>
      <c r="U76" s="1" t="s">
        <v>54</v>
      </c>
      <c r="V76" s="59"/>
      <c r="W76" s="5" t="s">
        <v>50</v>
      </c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15" t="s">
        <v>59</v>
      </c>
      <c r="AK76" s="197">
        <f>AK74</f>
        <v>1</v>
      </c>
      <c r="AL76" s="203"/>
      <c r="AM76" s="6"/>
      <c r="AN76" s="6"/>
      <c r="AO76" s="6"/>
      <c r="AP76" s="6"/>
      <c r="AQ76" s="6"/>
      <c r="AR76" s="6"/>
      <c r="AS76" s="6"/>
      <c r="AT76" s="6"/>
      <c r="AU76" s="60"/>
      <c r="AV76" s="1"/>
      <c r="AW76" s="59"/>
      <c r="AX76" s="69">
        <f>ROUND(ROUND(R76*AK76,0)*$AU$58,0)</f>
        <v>123</v>
      </c>
      <c r="AY76" s="41"/>
    </row>
    <row r="77" spans="1:51" ht="16.5" customHeight="1" x14ac:dyDescent="0.25">
      <c r="A77" s="8">
        <v>12</v>
      </c>
      <c r="B77" s="10">
        <v>7119</v>
      </c>
      <c r="C77" s="43" t="s">
        <v>346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"/>
      <c r="R77" s="129"/>
      <c r="S77" s="130"/>
      <c r="T77" s="130"/>
      <c r="U77" s="1"/>
      <c r="V77" s="59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79" t="s">
        <v>61</v>
      </c>
      <c r="AN77" s="44"/>
      <c r="AO77" s="44"/>
      <c r="AP77" s="44"/>
      <c r="AQ77" s="44"/>
      <c r="AR77" s="44"/>
      <c r="AS77" s="44"/>
      <c r="AT77" s="44"/>
      <c r="AU77" s="60"/>
      <c r="AV77" s="1"/>
      <c r="AW77" s="59"/>
      <c r="AX77" s="69">
        <f>ROUND(ROUND(R76*AS78,0)*$AU$58,0)</f>
        <v>104</v>
      </c>
      <c r="AY77" s="41"/>
    </row>
    <row r="78" spans="1:51" ht="16.5" customHeight="1" x14ac:dyDescent="0.25">
      <c r="A78" s="8">
        <v>12</v>
      </c>
      <c r="B78" s="10">
        <v>7120</v>
      </c>
      <c r="C78" s="43" t="s">
        <v>345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"/>
      <c r="R78" s="129"/>
      <c r="S78" s="130"/>
      <c r="T78" s="130"/>
      <c r="U78" s="1"/>
      <c r="V78" s="59"/>
      <c r="W78" s="5" t="s">
        <v>50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15" t="s">
        <v>59</v>
      </c>
      <c r="AK78" s="197">
        <f>AK76</f>
        <v>1</v>
      </c>
      <c r="AL78" s="198"/>
      <c r="AM78" s="58" t="s">
        <v>58</v>
      </c>
      <c r="AN78" s="6"/>
      <c r="AO78" s="6"/>
      <c r="AP78" s="6"/>
      <c r="AQ78" s="6"/>
      <c r="AR78" s="78" t="s">
        <v>1</v>
      </c>
      <c r="AS78" s="199">
        <f>AS74</f>
        <v>0.85</v>
      </c>
      <c r="AT78" s="199"/>
      <c r="AU78" s="60"/>
      <c r="AV78" s="1"/>
      <c r="AW78" s="59"/>
      <c r="AX78" s="69">
        <f>ROUND(ROUND(ROUND(R76*AK78,0)*AS78,0)*$AU$58,0)</f>
        <v>104</v>
      </c>
      <c r="AY78" s="41"/>
    </row>
    <row r="79" spans="1:51" ht="16.5" customHeight="1" x14ac:dyDescent="0.25">
      <c r="A79" s="8">
        <v>12</v>
      </c>
      <c r="B79" s="10">
        <v>2481</v>
      </c>
      <c r="C79" s="43" t="s">
        <v>344</v>
      </c>
      <c r="D79" s="110"/>
      <c r="E79" s="111"/>
      <c r="F79" s="111"/>
      <c r="G79" s="111"/>
      <c r="H79" s="112"/>
      <c r="I79" s="82" t="s">
        <v>115</v>
      </c>
      <c r="J79" s="44"/>
      <c r="K79" s="44"/>
      <c r="L79" s="44"/>
      <c r="M79" s="44"/>
      <c r="N79" s="44"/>
      <c r="O79" s="44"/>
      <c r="P79" s="44"/>
      <c r="Q79" s="44"/>
      <c r="R79" s="85"/>
      <c r="S79" s="66"/>
      <c r="T79" s="66"/>
      <c r="U79" s="44"/>
      <c r="V79" s="63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15"/>
      <c r="AK79" s="113"/>
      <c r="AL79" s="114"/>
      <c r="AM79" s="44"/>
      <c r="AN79" s="44"/>
      <c r="AO79" s="44"/>
      <c r="AP79" s="44"/>
      <c r="AQ79" s="44"/>
      <c r="AR79" s="44"/>
      <c r="AS79" s="44"/>
      <c r="AT79" s="44"/>
      <c r="AU79" s="60"/>
      <c r="AV79" s="1"/>
      <c r="AW79" s="59"/>
      <c r="AX79" s="69">
        <f>ROUND(ROUND(R80,0)*$AU$58,0)</f>
        <v>125</v>
      </c>
      <c r="AY79" s="41"/>
    </row>
    <row r="80" spans="1:51" ht="16.5" customHeight="1" x14ac:dyDescent="0.25">
      <c r="A80" s="8">
        <v>12</v>
      </c>
      <c r="B80" s="10">
        <v>2482</v>
      </c>
      <c r="C80" s="43" t="s">
        <v>343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1"/>
      <c r="R80" s="201">
        <f>'2重度訪問'!U80</f>
        <v>100</v>
      </c>
      <c r="S80" s="202"/>
      <c r="T80" s="202"/>
      <c r="U80" s="1" t="s">
        <v>54</v>
      </c>
      <c r="V80" s="59"/>
      <c r="W80" s="5" t="s">
        <v>50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15" t="s">
        <v>342</v>
      </c>
      <c r="AK80" s="197">
        <f>AK78</f>
        <v>1</v>
      </c>
      <c r="AL80" s="203"/>
      <c r="AM80" s="6"/>
      <c r="AN80" s="6"/>
      <c r="AO80" s="6"/>
      <c r="AP80" s="6"/>
      <c r="AQ80" s="6"/>
      <c r="AR80" s="6"/>
      <c r="AS80" s="6"/>
      <c r="AT80" s="6"/>
      <c r="AU80" s="60"/>
      <c r="AV80" s="1"/>
      <c r="AW80" s="59"/>
      <c r="AX80" s="69">
        <f>ROUND(ROUND(R80*AK80,0)*$AU$58,0)</f>
        <v>125</v>
      </c>
      <c r="AY80" s="41"/>
    </row>
    <row r="81" spans="1:51" ht="16.5" customHeight="1" x14ac:dyDescent="0.25">
      <c r="A81" s="8">
        <v>12</v>
      </c>
      <c r="B81" s="10">
        <v>7121</v>
      </c>
      <c r="C81" s="43" t="s">
        <v>341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"/>
      <c r="R81" s="129"/>
      <c r="S81" s="130"/>
      <c r="T81" s="130"/>
      <c r="U81" s="1"/>
      <c r="V81" s="59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79" t="s">
        <v>61</v>
      </c>
      <c r="AN81" s="44"/>
      <c r="AO81" s="44"/>
      <c r="AP81" s="44"/>
      <c r="AQ81" s="44"/>
      <c r="AR81" s="44"/>
      <c r="AS81" s="44"/>
      <c r="AT81" s="44"/>
      <c r="AU81" s="60"/>
      <c r="AV81" s="1"/>
      <c r="AW81" s="59"/>
      <c r="AX81" s="69">
        <f>ROUND(ROUND(R80*AS82,0)*$AU$58,0)</f>
        <v>106</v>
      </c>
      <c r="AY81" s="41"/>
    </row>
    <row r="82" spans="1:51" ht="16.5" customHeight="1" x14ac:dyDescent="0.25">
      <c r="A82" s="8">
        <v>12</v>
      </c>
      <c r="B82" s="10">
        <v>7122</v>
      </c>
      <c r="C82" s="43" t="s">
        <v>340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"/>
      <c r="R82" s="129"/>
      <c r="S82" s="130"/>
      <c r="T82" s="130"/>
      <c r="U82" s="1"/>
      <c r="V82" s="59"/>
      <c r="W82" s="5" t="s">
        <v>50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15" t="s">
        <v>59</v>
      </c>
      <c r="AK82" s="197">
        <f>AK80</f>
        <v>1</v>
      </c>
      <c r="AL82" s="198"/>
      <c r="AM82" s="58" t="s">
        <v>58</v>
      </c>
      <c r="AN82" s="6"/>
      <c r="AO82" s="6"/>
      <c r="AP82" s="6"/>
      <c r="AQ82" s="6"/>
      <c r="AR82" s="78" t="s">
        <v>1</v>
      </c>
      <c r="AS82" s="199">
        <f>AS78</f>
        <v>0.85</v>
      </c>
      <c r="AT82" s="199"/>
      <c r="AU82" s="60"/>
      <c r="AV82" s="1"/>
      <c r="AW82" s="59"/>
      <c r="AX82" s="69">
        <f>ROUND(ROUND(ROUND(R80*AK82,0)*AS82,0)*$AU$58,0)</f>
        <v>106</v>
      </c>
      <c r="AY82" s="41"/>
    </row>
    <row r="83" spans="1:51" ht="17.2" customHeight="1" x14ac:dyDescent="0.25">
      <c r="A83" s="8">
        <v>12</v>
      </c>
      <c r="B83" s="10">
        <v>2221</v>
      </c>
      <c r="C83" s="43" t="s">
        <v>339</v>
      </c>
      <c r="D83" s="110"/>
      <c r="E83" s="111"/>
      <c r="F83" s="111"/>
      <c r="G83" s="111"/>
      <c r="H83" s="112"/>
      <c r="I83" s="82" t="s">
        <v>110</v>
      </c>
      <c r="J83" s="44"/>
      <c r="K83" s="44"/>
      <c r="L83" s="66"/>
      <c r="M83" s="66"/>
      <c r="N83" s="66"/>
      <c r="O83" s="66"/>
      <c r="P83" s="66"/>
      <c r="Q83" s="44"/>
      <c r="R83" s="44"/>
      <c r="S83" s="44"/>
      <c r="T83" s="44"/>
      <c r="U83" s="44"/>
      <c r="V83" s="6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45"/>
      <c r="AM83" s="44"/>
      <c r="AN83" s="44"/>
      <c r="AO83" s="44"/>
      <c r="AP83" s="44"/>
      <c r="AQ83" s="44"/>
      <c r="AR83" s="44"/>
      <c r="AS83" s="44"/>
      <c r="AT83" s="44"/>
      <c r="AU83" s="60"/>
      <c r="AV83" s="1"/>
      <c r="AW83" s="59"/>
      <c r="AX83" s="69">
        <f>ROUND(ROUND(R84,0)*$AU$58,0)</f>
        <v>115</v>
      </c>
      <c r="AY83" s="41"/>
    </row>
    <row r="84" spans="1:51" ht="16.5" customHeight="1" x14ac:dyDescent="0.25">
      <c r="A84" s="8">
        <v>12</v>
      </c>
      <c r="B84" s="10">
        <v>2222</v>
      </c>
      <c r="C84" s="43" t="s">
        <v>338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1"/>
      <c r="R84" s="201">
        <f>'2重度訪問'!U84</f>
        <v>92</v>
      </c>
      <c r="S84" s="202"/>
      <c r="T84" s="202"/>
      <c r="U84" s="1" t="s">
        <v>54</v>
      </c>
      <c r="V84" s="59"/>
      <c r="W84" s="5" t="s">
        <v>50</v>
      </c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15" t="s">
        <v>59</v>
      </c>
      <c r="AK84" s="197">
        <f>AK82</f>
        <v>1</v>
      </c>
      <c r="AL84" s="203"/>
      <c r="AM84" s="6"/>
      <c r="AN84" s="6"/>
      <c r="AO84" s="6"/>
      <c r="AP84" s="6"/>
      <c r="AQ84" s="6"/>
      <c r="AR84" s="6"/>
      <c r="AS84" s="6"/>
      <c r="AT84" s="115"/>
      <c r="AU84" s="60"/>
      <c r="AV84" s="1"/>
      <c r="AW84" s="59"/>
      <c r="AX84" s="69">
        <f>ROUND(ROUND(R84*AK84,0)*$AU$58,0)</f>
        <v>115</v>
      </c>
      <c r="AY84" s="41"/>
    </row>
    <row r="85" spans="1:51" ht="16.5" customHeight="1" x14ac:dyDescent="0.25">
      <c r="A85" s="8">
        <v>12</v>
      </c>
      <c r="B85" s="10">
        <v>7123</v>
      </c>
      <c r="C85" s="43" t="s">
        <v>337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"/>
      <c r="R85" s="129"/>
      <c r="S85" s="130"/>
      <c r="T85" s="130"/>
      <c r="U85" s="1"/>
      <c r="V85" s="59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79" t="s">
        <v>61</v>
      </c>
      <c r="AN85" s="44"/>
      <c r="AO85" s="44"/>
      <c r="AP85" s="44"/>
      <c r="AQ85" s="44"/>
      <c r="AR85" s="44"/>
      <c r="AS85" s="44"/>
      <c r="AT85" s="44"/>
      <c r="AU85" s="60"/>
      <c r="AV85" s="1"/>
      <c r="AW85" s="59"/>
      <c r="AX85" s="69">
        <f>ROUND(ROUND(R84*AS86,0)*$AU$58,0)</f>
        <v>98</v>
      </c>
      <c r="AY85" s="41"/>
    </row>
    <row r="86" spans="1:51" ht="16.5" customHeight="1" x14ac:dyDescent="0.25">
      <c r="A86" s="8">
        <v>12</v>
      </c>
      <c r="B86" s="10">
        <v>7124</v>
      </c>
      <c r="C86" s="43" t="s">
        <v>336</v>
      </c>
      <c r="D86" s="110"/>
      <c r="E86" s="111"/>
      <c r="F86" s="111"/>
      <c r="G86" s="111"/>
      <c r="H86" s="112"/>
      <c r="I86" s="1"/>
      <c r="J86" s="1"/>
      <c r="K86" s="1"/>
      <c r="L86" s="1"/>
      <c r="M86" s="1"/>
      <c r="N86" s="1"/>
      <c r="O86" s="1"/>
      <c r="P86" s="1"/>
      <c r="Q86" s="1"/>
      <c r="R86" s="129"/>
      <c r="S86" s="130"/>
      <c r="T86" s="130"/>
      <c r="U86" s="1"/>
      <c r="V86" s="59"/>
      <c r="W86" s="5" t="s">
        <v>50</v>
      </c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15" t="s">
        <v>59</v>
      </c>
      <c r="AK86" s="197">
        <f>AK84</f>
        <v>1</v>
      </c>
      <c r="AL86" s="198"/>
      <c r="AM86" s="58" t="s">
        <v>58</v>
      </c>
      <c r="AN86" s="6"/>
      <c r="AO86" s="6"/>
      <c r="AP86" s="6"/>
      <c r="AQ86" s="6"/>
      <c r="AR86" s="78" t="s">
        <v>1</v>
      </c>
      <c r="AS86" s="199">
        <f>AS82</f>
        <v>0.85</v>
      </c>
      <c r="AT86" s="199"/>
      <c r="AU86" s="60"/>
      <c r="AV86" s="1"/>
      <c r="AW86" s="59"/>
      <c r="AX86" s="69">
        <f>ROUND(ROUND(ROUND(R84*AK86,0)*AS86,0)*$AU$58,0)</f>
        <v>98</v>
      </c>
      <c r="AY86" s="41"/>
    </row>
    <row r="87" spans="1:51" ht="17.2" customHeight="1" x14ac:dyDescent="0.25">
      <c r="A87" s="8">
        <v>12</v>
      </c>
      <c r="B87" s="10">
        <v>2231</v>
      </c>
      <c r="C87" s="43" t="s">
        <v>335</v>
      </c>
      <c r="D87" s="110"/>
      <c r="E87" s="111"/>
      <c r="F87" s="111"/>
      <c r="G87" s="111"/>
      <c r="H87" s="112"/>
      <c r="I87" s="82" t="s">
        <v>105</v>
      </c>
      <c r="J87" s="44"/>
      <c r="K87" s="44"/>
      <c r="L87" s="66"/>
      <c r="M87" s="66"/>
      <c r="N87" s="66"/>
      <c r="O87" s="66"/>
      <c r="P87" s="66"/>
      <c r="Q87" s="44"/>
      <c r="R87" s="44"/>
      <c r="S87" s="44"/>
      <c r="T87" s="44"/>
      <c r="U87" s="44"/>
      <c r="V87" s="6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45"/>
      <c r="AM87" s="44"/>
      <c r="AN87" s="44"/>
      <c r="AO87" s="44"/>
      <c r="AP87" s="44"/>
      <c r="AQ87" s="44"/>
      <c r="AR87" s="44"/>
      <c r="AS87" s="44"/>
      <c r="AT87" s="44"/>
      <c r="AU87" s="60"/>
      <c r="AV87" s="1"/>
      <c r="AW87" s="59"/>
      <c r="AX87" s="69">
        <f>ROUND(ROUND(R88,0)*$AU$58,0)</f>
        <v>115</v>
      </c>
      <c r="AY87" s="41"/>
    </row>
    <row r="88" spans="1:51" ht="16.5" customHeight="1" x14ac:dyDescent="0.25">
      <c r="A88" s="8">
        <v>12</v>
      </c>
      <c r="B88" s="10">
        <v>2232</v>
      </c>
      <c r="C88" s="43" t="s">
        <v>334</v>
      </c>
      <c r="D88" s="110"/>
      <c r="E88" s="111"/>
      <c r="F88" s="111"/>
      <c r="G88" s="111"/>
      <c r="H88" s="112"/>
      <c r="I88" s="1"/>
      <c r="J88" s="1"/>
      <c r="K88" s="1"/>
      <c r="L88" s="1"/>
      <c r="M88" s="1"/>
      <c r="N88" s="1"/>
      <c r="O88" s="1"/>
      <c r="P88" s="1"/>
      <c r="Q88" s="1"/>
      <c r="R88" s="201">
        <f>'2重度訪問'!U88</f>
        <v>92</v>
      </c>
      <c r="S88" s="202"/>
      <c r="T88" s="202"/>
      <c r="U88" s="1" t="s">
        <v>54</v>
      </c>
      <c r="V88" s="59"/>
      <c r="W88" s="5" t="s">
        <v>50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115" t="s">
        <v>333</v>
      </c>
      <c r="AK88" s="197">
        <f>AK86</f>
        <v>1</v>
      </c>
      <c r="AL88" s="203"/>
      <c r="AM88" s="6"/>
      <c r="AN88" s="6"/>
      <c r="AO88" s="6"/>
      <c r="AP88" s="6"/>
      <c r="AQ88" s="6"/>
      <c r="AR88" s="6"/>
      <c r="AS88" s="6"/>
      <c r="AT88" s="115"/>
      <c r="AU88" s="60"/>
      <c r="AV88" s="1"/>
      <c r="AW88" s="59"/>
      <c r="AX88" s="69">
        <f>ROUND(ROUND(R88*AK88,0)*$AU$58,0)</f>
        <v>115</v>
      </c>
      <c r="AY88" s="41"/>
    </row>
    <row r="89" spans="1:51" ht="16.5" customHeight="1" x14ac:dyDescent="0.25">
      <c r="A89" s="8">
        <v>12</v>
      </c>
      <c r="B89" s="10">
        <v>7125</v>
      </c>
      <c r="C89" s="43" t="s">
        <v>332</v>
      </c>
      <c r="D89" s="110"/>
      <c r="E89" s="111"/>
      <c r="F89" s="111"/>
      <c r="G89" s="111"/>
      <c r="H89" s="112"/>
      <c r="I89" s="1"/>
      <c r="J89" s="1"/>
      <c r="K89" s="1"/>
      <c r="L89" s="1"/>
      <c r="M89" s="1"/>
      <c r="N89" s="1"/>
      <c r="O89" s="1"/>
      <c r="P89" s="1"/>
      <c r="Q89" s="1"/>
      <c r="R89" s="129"/>
      <c r="S89" s="130"/>
      <c r="T89" s="130"/>
      <c r="U89" s="1"/>
      <c r="V89" s="59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79" t="s">
        <v>331</v>
      </c>
      <c r="AN89" s="44"/>
      <c r="AO89" s="44"/>
      <c r="AP89" s="44"/>
      <c r="AQ89" s="44"/>
      <c r="AR89" s="44"/>
      <c r="AS89" s="44"/>
      <c r="AT89" s="44"/>
      <c r="AU89" s="60"/>
      <c r="AV89" s="1"/>
      <c r="AW89" s="59"/>
      <c r="AX89" s="69">
        <f>ROUND(ROUND(R88*AS90,0)*$AU$58,0)</f>
        <v>98</v>
      </c>
      <c r="AY89" s="41"/>
    </row>
    <row r="90" spans="1:51" ht="16.5" customHeight="1" x14ac:dyDescent="0.25">
      <c r="A90" s="8">
        <v>12</v>
      </c>
      <c r="B90" s="10">
        <v>7126</v>
      </c>
      <c r="C90" s="43" t="s">
        <v>330</v>
      </c>
      <c r="D90" s="110"/>
      <c r="E90" s="111"/>
      <c r="F90" s="111"/>
      <c r="G90" s="111"/>
      <c r="H90" s="112"/>
      <c r="I90" s="1"/>
      <c r="J90" s="1"/>
      <c r="K90" s="1"/>
      <c r="L90" s="1"/>
      <c r="M90" s="1"/>
      <c r="N90" s="1"/>
      <c r="O90" s="1"/>
      <c r="P90" s="1"/>
      <c r="Q90" s="1"/>
      <c r="R90" s="129"/>
      <c r="S90" s="130"/>
      <c r="T90" s="130"/>
      <c r="U90" s="1"/>
      <c r="V90" s="59"/>
      <c r="W90" s="5" t="s">
        <v>50</v>
      </c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15" t="s">
        <v>59</v>
      </c>
      <c r="AK90" s="197">
        <f>AK88</f>
        <v>1</v>
      </c>
      <c r="AL90" s="198"/>
      <c r="AM90" s="58" t="s">
        <v>58</v>
      </c>
      <c r="AN90" s="6"/>
      <c r="AO90" s="6"/>
      <c r="AP90" s="6"/>
      <c r="AQ90" s="6"/>
      <c r="AR90" s="78" t="s">
        <v>1</v>
      </c>
      <c r="AS90" s="199">
        <f>AS86</f>
        <v>0.85</v>
      </c>
      <c r="AT90" s="199"/>
      <c r="AU90" s="60"/>
      <c r="AV90" s="1"/>
      <c r="AW90" s="59"/>
      <c r="AX90" s="69">
        <f>ROUND(ROUND(ROUND(R88*AK90,0)*AS90,0)*$AU$58,0)</f>
        <v>98</v>
      </c>
      <c r="AY90" s="41"/>
    </row>
    <row r="91" spans="1:51" ht="17.2" customHeight="1" x14ac:dyDescent="0.25">
      <c r="A91" s="8">
        <v>12</v>
      </c>
      <c r="B91" s="10">
        <v>2241</v>
      </c>
      <c r="C91" s="43" t="s">
        <v>329</v>
      </c>
      <c r="D91" s="110"/>
      <c r="E91" s="111"/>
      <c r="F91" s="111"/>
      <c r="G91" s="111"/>
      <c r="H91" s="112"/>
      <c r="I91" s="82" t="s">
        <v>100</v>
      </c>
      <c r="J91" s="44"/>
      <c r="K91" s="44"/>
      <c r="L91" s="66"/>
      <c r="M91" s="66"/>
      <c r="N91" s="66"/>
      <c r="O91" s="66"/>
      <c r="P91" s="66"/>
      <c r="Q91" s="44"/>
      <c r="R91" s="44"/>
      <c r="S91" s="44"/>
      <c r="T91" s="44"/>
      <c r="U91" s="44"/>
      <c r="V91" s="6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45"/>
      <c r="AM91" s="44"/>
      <c r="AN91" s="44"/>
      <c r="AO91" s="44"/>
      <c r="AP91" s="44"/>
      <c r="AQ91" s="44"/>
      <c r="AR91" s="44"/>
      <c r="AS91" s="44"/>
      <c r="AT91" s="44"/>
      <c r="AU91" s="60"/>
      <c r="AV91" s="1"/>
      <c r="AW91" s="59"/>
      <c r="AX91" s="69">
        <f>ROUND(ROUND(R92,0)*$AU$58,0)</f>
        <v>109</v>
      </c>
      <c r="AY91" s="41"/>
    </row>
    <row r="92" spans="1:51" ht="16.5" customHeight="1" x14ac:dyDescent="0.25">
      <c r="A92" s="8">
        <v>12</v>
      </c>
      <c r="B92" s="10">
        <v>2242</v>
      </c>
      <c r="C92" s="43" t="s">
        <v>328</v>
      </c>
      <c r="D92" s="110"/>
      <c r="E92" s="111"/>
      <c r="F92" s="111"/>
      <c r="G92" s="111"/>
      <c r="H92" s="112"/>
      <c r="I92" s="1"/>
      <c r="J92" s="1"/>
      <c r="K92" s="1"/>
      <c r="L92" s="1"/>
      <c r="M92" s="1"/>
      <c r="N92" s="1"/>
      <c r="O92" s="1"/>
      <c r="P92" s="1"/>
      <c r="Q92" s="1"/>
      <c r="R92" s="201">
        <f>'2重度訪問'!U92</f>
        <v>87</v>
      </c>
      <c r="S92" s="202"/>
      <c r="T92" s="202"/>
      <c r="U92" s="1" t="s">
        <v>54</v>
      </c>
      <c r="V92" s="59"/>
      <c r="W92" s="5" t="s">
        <v>50</v>
      </c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15" t="s">
        <v>327</v>
      </c>
      <c r="AK92" s="197">
        <f>AK90</f>
        <v>1</v>
      </c>
      <c r="AL92" s="203"/>
      <c r="AM92" s="6"/>
      <c r="AN92" s="6"/>
      <c r="AO92" s="6"/>
      <c r="AP92" s="6"/>
      <c r="AQ92" s="6"/>
      <c r="AR92" s="6"/>
      <c r="AS92" s="6"/>
      <c r="AT92" s="115"/>
      <c r="AU92" s="60"/>
      <c r="AV92" s="1"/>
      <c r="AW92" s="59"/>
      <c r="AX92" s="69">
        <f>ROUND(ROUND(R92*AK92,0)*$AU$58,0)</f>
        <v>109</v>
      </c>
      <c r="AY92" s="41"/>
    </row>
    <row r="93" spans="1:51" ht="16.5" customHeight="1" x14ac:dyDescent="0.25">
      <c r="A93" s="8">
        <v>12</v>
      </c>
      <c r="B93" s="10">
        <v>7127</v>
      </c>
      <c r="C93" s="43" t="s">
        <v>326</v>
      </c>
      <c r="D93" s="110"/>
      <c r="E93" s="111"/>
      <c r="F93" s="111"/>
      <c r="G93" s="111"/>
      <c r="H93" s="112"/>
      <c r="I93" s="1"/>
      <c r="J93" s="1"/>
      <c r="K93" s="1"/>
      <c r="L93" s="1"/>
      <c r="M93" s="1"/>
      <c r="N93" s="1"/>
      <c r="O93" s="1"/>
      <c r="P93" s="1"/>
      <c r="Q93" s="1"/>
      <c r="R93" s="129"/>
      <c r="S93" s="130"/>
      <c r="T93" s="130"/>
      <c r="U93" s="1"/>
      <c r="V93" s="59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79" t="s">
        <v>61</v>
      </c>
      <c r="AN93" s="44"/>
      <c r="AO93" s="44"/>
      <c r="AP93" s="44"/>
      <c r="AQ93" s="44"/>
      <c r="AR93" s="44"/>
      <c r="AS93" s="44"/>
      <c r="AT93" s="44"/>
      <c r="AU93" s="60"/>
      <c r="AV93" s="1"/>
      <c r="AW93" s="59"/>
      <c r="AX93" s="69">
        <f>ROUND(ROUND(R92*AS94,0)*$AU$58,0)</f>
        <v>93</v>
      </c>
      <c r="AY93" s="41"/>
    </row>
    <row r="94" spans="1:51" ht="16.5" customHeight="1" x14ac:dyDescent="0.25">
      <c r="A94" s="8">
        <v>12</v>
      </c>
      <c r="B94" s="10">
        <v>7128</v>
      </c>
      <c r="C94" s="43" t="s">
        <v>325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"/>
      <c r="R94" s="129"/>
      <c r="S94" s="130"/>
      <c r="T94" s="130"/>
      <c r="U94" s="1"/>
      <c r="V94" s="59"/>
      <c r="W94" s="5" t="s">
        <v>50</v>
      </c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15" t="s">
        <v>59</v>
      </c>
      <c r="AK94" s="197">
        <f>AK92</f>
        <v>1</v>
      </c>
      <c r="AL94" s="198"/>
      <c r="AM94" s="58" t="s">
        <v>58</v>
      </c>
      <c r="AN94" s="6"/>
      <c r="AO94" s="6"/>
      <c r="AP94" s="6"/>
      <c r="AQ94" s="6"/>
      <c r="AR94" s="78" t="s">
        <v>1</v>
      </c>
      <c r="AS94" s="199">
        <f>AS90</f>
        <v>0.85</v>
      </c>
      <c r="AT94" s="199"/>
      <c r="AU94" s="60"/>
      <c r="AV94" s="1"/>
      <c r="AW94" s="59"/>
      <c r="AX94" s="69">
        <f>ROUND(ROUND(ROUND(R92*AK94,0)*AS94,0)*$AU$58,0)</f>
        <v>93</v>
      </c>
      <c r="AY94" s="41"/>
    </row>
    <row r="95" spans="1:51" ht="17.2" customHeight="1" x14ac:dyDescent="0.25">
      <c r="A95" s="8">
        <v>12</v>
      </c>
      <c r="B95" s="10">
        <v>2251</v>
      </c>
      <c r="C95" s="43" t="s">
        <v>324</v>
      </c>
      <c r="D95" s="110"/>
      <c r="E95" s="111"/>
      <c r="F95" s="111"/>
      <c r="G95" s="111"/>
      <c r="H95" s="112"/>
      <c r="I95" s="82" t="s">
        <v>95</v>
      </c>
      <c r="J95" s="44"/>
      <c r="K95" s="44"/>
      <c r="L95" s="66"/>
      <c r="M95" s="66"/>
      <c r="N95" s="66"/>
      <c r="O95" s="66"/>
      <c r="P95" s="66"/>
      <c r="Q95" s="44"/>
      <c r="R95" s="44"/>
      <c r="S95" s="44"/>
      <c r="T95" s="44"/>
      <c r="U95" s="44"/>
      <c r="V95" s="6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45"/>
      <c r="AM95" s="44"/>
      <c r="AN95" s="44"/>
      <c r="AO95" s="44"/>
      <c r="AP95" s="44"/>
      <c r="AQ95" s="44"/>
      <c r="AR95" s="44"/>
      <c r="AS95" s="44"/>
      <c r="AT95" s="44"/>
      <c r="AU95" s="60"/>
      <c r="AV95" s="1"/>
      <c r="AW95" s="59"/>
      <c r="AX95" s="69">
        <f>ROUND(ROUND(R96,0)*$AU$58,0)</f>
        <v>116</v>
      </c>
      <c r="AY95" s="41"/>
    </row>
    <row r="96" spans="1:51" ht="16.5" customHeight="1" x14ac:dyDescent="0.25">
      <c r="A96" s="8">
        <v>12</v>
      </c>
      <c r="B96" s="10">
        <v>2252</v>
      </c>
      <c r="C96" s="43" t="s">
        <v>323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1"/>
      <c r="R96" s="201">
        <f>'2重度訪問'!U96</f>
        <v>93</v>
      </c>
      <c r="S96" s="202"/>
      <c r="T96" s="202"/>
      <c r="U96" s="1" t="s">
        <v>54</v>
      </c>
      <c r="V96" s="59"/>
      <c r="W96" s="5" t="s">
        <v>50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15" t="s">
        <v>59</v>
      </c>
      <c r="AK96" s="197">
        <f>AK94</f>
        <v>1</v>
      </c>
      <c r="AL96" s="203"/>
      <c r="AM96" s="6"/>
      <c r="AN96" s="6"/>
      <c r="AO96" s="6"/>
      <c r="AP96" s="6"/>
      <c r="AQ96" s="6"/>
      <c r="AR96" s="6"/>
      <c r="AS96" s="6"/>
      <c r="AT96" s="115"/>
      <c r="AU96" s="60"/>
      <c r="AV96" s="1"/>
      <c r="AW96" s="59"/>
      <c r="AX96" s="69">
        <f>ROUND(ROUND(R96*AK96,0)*$AU$58,0)</f>
        <v>116</v>
      </c>
      <c r="AY96" s="41"/>
    </row>
    <row r="97" spans="1:51" ht="16.5" customHeight="1" x14ac:dyDescent="0.25">
      <c r="A97" s="8">
        <v>12</v>
      </c>
      <c r="B97" s="10">
        <v>7129</v>
      </c>
      <c r="C97" s="43" t="s">
        <v>322</v>
      </c>
      <c r="D97" s="110"/>
      <c r="E97" s="111"/>
      <c r="F97" s="111"/>
      <c r="G97" s="111"/>
      <c r="H97" s="112"/>
      <c r="I97" s="1"/>
      <c r="J97" s="1"/>
      <c r="K97" s="1"/>
      <c r="L97" s="1"/>
      <c r="M97" s="1"/>
      <c r="N97" s="1"/>
      <c r="O97" s="1"/>
      <c r="P97" s="1"/>
      <c r="Q97" s="1"/>
      <c r="R97" s="129"/>
      <c r="S97" s="130"/>
      <c r="T97" s="130"/>
      <c r="U97" s="1"/>
      <c r="V97" s="59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79" t="s">
        <v>61</v>
      </c>
      <c r="AN97" s="44"/>
      <c r="AO97" s="44"/>
      <c r="AP97" s="44"/>
      <c r="AQ97" s="44"/>
      <c r="AR97" s="44"/>
      <c r="AS97" s="44"/>
      <c r="AT97" s="44"/>
      <c r="AU97" s="60"/>
      <c r="AV97" s="1"/>
      <c r="AW97" s="59"/>
      <c r="AX97" s="69">
        <f>ROUND(ROUND(R96*AS98,0)*$AU$58,0)</f>
        <v>99</v>
      </c>
      <c r="AY97" s="41"/>
    </row>
    <row r="98" spans="1:51" ht="16.5" customHeight="1" x14ac:dyDescent="0.25">
      <c r="A98" s="8">
        <v>12</v>
      </c>
      <c r="B98" s="10">
        <v>7130</v>
      </c>
      <c r="C98" s="43" t="s">
        <v>321</v>
      </c>
      <c r="D98" s="110"/>
      <c r="E98" s="111"/>
      <c r="F98" s="111"/>
      <c r="G98" s="111"/>
      <c r="H98" s="112"/>
      <c r="I98" s="1"/>
      <c r="J98" s="1"/>
      <c r="K98" s="1"/>
      <c r="L98" s="1"/>
      <c r="M98" s="1"/>
      <c r="N98" s="1"/>
      <c r="O98" s="1"/>
      <c r="P98" s="1"/>
      <c r="Q98" s="1"/>
      <c r="R98" s="129"/>
      <c r="S98" s="130"/>
      <c r="T98" s="130"/>
      <c r="U98" s="1"/>
      <c r="V98" s="59"/>
      <c r="W98" s="5" t="s">
        <v>50</v>
      </c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15" t="s">
        <v>59</v>
      </c>
      <c r="AK98" s="197">
        <f>AK96</f>
        <v>1</v>
      </c>
      <c r="AL98" s="198"/>
      <c r="AM98" s="58" t="s">
        <v>58</v>
      </c>
      <c r="AN98" s="6"/>
      <c r="AO98" s="6"/>
      <c r="AP98" s="6"/>
      <c r="AQ98" s="6"/>
      <c r="AR98" s="78" t="s">
        <v>1</v>
      </c>
      <c r="AS98" s="199">
        <f>AS94</f>
        <v>0.85</v>
      </c>
      <c r="AT98" s="199"/>
      <c r="AU98" s="60"/>
      <c r="AV98" s="1"/>
      <c r="AW98" s="59"/>
      <c r="AX98" s="69">
        <f>ROUND(ROUND(ROUND(R96*AK98,0)*AS98,0)*$AU$58,0)</f>
        <v>99</v>
      </c>
      <c r="AY98" s="41"/>
    </row>
    <row r="99" spans="1:51" ht="17.2" customHeight="1" x14ac:dyDescent="0.25">
      <c r="A99" s="8">
        <v>12</v>
      </c>
      <c r="B99" s="10">
        <v>2261</v>
      </c>
      <c r="C99" s="43" t="s">
        <v>320</v>
      </c>
      <c r="D99" s="110"/>
      <c r="E99" s="111"/>
      <c r="F99" s="111"/>
      <c r="G99" s="111"/>
      <c r="H99" s="112"/>
      <c r="I99" s="82" t="s">
        <v>90</v>
      </c>
      <c r="J99" s="44"/>
      <c r="K99" s="44"/>
      <c r="L99" s="66"/>
      <c r="M99" s="66"/>
      <c r="N99" s="66"/>
      <c r="O99" s="66"/>
      <c r="P99" s="66"/>
      <c r="Q99" s="44"/>
      <c r="R99" s="44"/>
      <c r="S99" s="44"/>
      <c r="T99" s="44"/>
      <c r="U99" s="44"/>
      <c r="V99" s="6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45"/>
      <c r="AM99" s="44"/>
      <c r="AN99" s="44"/>
      <c r="AO99" s="44"/>
      <c r="AP99" s="44"/>
      <c r="AQ99" s="44"/>
      <c r="AR99" s="44"/>
      <c r="AS99" s="44"/>
      <c r="AT99" s="44"/>
      <c r="AU99" s="60"/>
      <c r="AV99" s="1"/>
      <c r="AW99" s="59"/>
      <c r="AX99" s="69">
        <f>ROUND(ROUND(R100,0)*$AU$58,0)</f>
        <v>109</v>
      </c>
      <c r="AY99" s="41"/>
    </row>
    <row r="100" spans="1:51" ht="16.5" customHeight="1" x14ac:dyDescent="0.25">
      <c r="A100" s="8">
        <v>12</v>
      </c>
      <c r="B100" s="10">
        <v>2262</v>
      </c>
      <c r="C100" s="43" t="s">
        <v>319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1"/>
      <c r="R100" s="201">
        <f>'2重度訪問'!U100</f>
        <v>87</v>
      </c>
      <c r="S100" s="202"/>
      <c r="T100" s="202"/>
      <c r="U100" s="1" t="s">
        <v>54</v>
      </c>
      <c r="V100" s="59"/>
      <c r="W100" s="5" t="s">
        <v>50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15" t="s">
        <v>59</v>
      </c>
      <c r="AK100" s="197">
        <f>AK98</f>
        <v>1</v>
      </c>
      <c r="AL100" s="203"/>
      <c r="AM100" s="6"/>
      <c r="AN100" s="6"/>
      <c r="AO100" s="6"/>
      <c r="AP100" s="6"/>
      <c r="AQ100" s="6"/>
      <c r="AR100" s="6"/>
      <c r="AS100" s="6"/>
      <c r="AT100" s="115"/>
      <c r="AU100" s="60"/>
      <c r="AV100" s="1"/>
      <c r="AW100" s="59"/>
      <c r="AX100" s="69">
        <f>ROUND(ROUND(R100*AK100,0)*$AU$58,0)</f>
        <v>109</v>
      </c>
      <c r="AY100" s="41"/>
    </row>
    <row r="101" spans="1:51" ht="16.5" customHeight="1" x14ac:dyDescent="0.25">
      <c r="A101" s="8">
        <v>12</v>
      </c>
      <c r="B101" s="10">
        <v>7131</v>
      </c>
      <c r="C101" s="43" t="s">
        <v>318</v>
      </c>
      <c r="D101" s="110"/>
      <c r="E101" s="111"/>
      <c r="F101" s="111"/>
      <c r="G101" s="111"/>
      <c r="H101" s="112"/>
      <c r="I101" s="1"/>
      <c r="J101" s="1"/>
      <c r="K101" s="1"/>
      <c r="L101" s="1"/>
      <c r="M101" s="1"/>
      <c r="N101" s="1"/>
      <c r="O101" s="1"/>
      <c r="P101" s="1"/>
      <c r="Q101" s="1"/>
      <c r="R101" s="129"/>
      <c r="S101" s="130"/>
      <c r="T101" s="130"/>
      <c r="U101" s="1"/>
      <c r="V101" s="59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79" t="s">
        <v>61</v>
      </c>
      <c r="AN101" s="44"/>
      <c r="AO101" s="44"/>
      <c r="AP101" s="44"/>
      <c r="AQ101" s="44"/>
      <c r="AR101" s="44"/>
      <c r="AS101" s="44"/>
      <c r="AT101" s="44"/>
      <c r="AU101" s="60"/>
      <c r="AV101" s="1"/>
      <c r="AW101" s="59"/>
      <c r="AX101" s="69">
        <f>ROUND(ROUND(R100*AS102,0)*$AU$58,0)</f>
        <v>93</v>
      </c>
      <c r="AY101" s="41"/>
    </row>
    <row r="102" spans="1:51" ht="16.5" customHeight="1" x14ac:dyDescent="0.25">
      <c r="A102" s="8">
        <v>12</v>
      </c>
      <c r="B102" s="10">
        <v>7132</v>
      </c>
      <c r="C102" s="43" t="s">
        <v>317</v>
      </c>
      <c r="D102" s="96"/>
      <c r="E102" s="97"/>
      <c r="F102" s="97"/>
      <c r="G102" s="97"/>
      <c r="H102" s="98"/>
      <c r="I102" s="6"/>
      <c r="J102" s="6"/>
      <c r="K102" s="6"/>
      <c r="L102" s="6"/>
      <c r="M102" s="6"/>
      <c r="N102" s="6"/>
      <c r="O102" s="6"/>
      <c r="P102" s="6"/>
      <c r="Q102" s="6"/>
      <c r="R102" s="86"/>
      <c r="S102" s="73"/>
      <c r="T102" s="73"/>
      <c r="U102" s="6"/>
      <c r="V102" s="21"/>
      <c r="W102" s="5" t="s">
        <v>50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15" t="s">
        <v>59</v>
      </c>
      <c r="AK102" s="197">
        <f>AK100</f>
        <v>1</v>
      </c>
      <c r="AL102" s="198"/>
      <c r="AM102" s="58" t="s">
        <v>58</v>
      </c>
      <c r="AN102" s="6"/>
      <c r="AO102" s="6"/>
      <c r="AP102" s="6"/>
      <c r="AQ102" s="6"/>
      <c r="AR102" s="78" t="s">
        <v>1</v>
      </c>
      <c r="AS102" s="199">
        <f>AS98</f>
        <v>0.85</v>
      </c>
      <c r="AT102" s="199"/>
      <c r="AU102" s="58"/>
      <c r="AV102" s="6"/>
      <c r="AW102" s="21"/>
      <c r="AX102" s="70">
        <f>ROUND(ROUND(ROUND(R100*AK102,0)*AS102,0)*$AU$58,0)</f>
        <v>93</v>
      </c>
      <c r="AY102" s="87"/>
    </row>
    <row r="103" spans="1:51" ht="17.2" customHeight="1" x14ac:dyDescent="0.3">
      <c r="A103" s="8">
        <v>12</v>
      </c>
      <c r="B103" s="10">
        <v>2371</v>
      </c>
      <c r="C103" s="43" t="s">
        <v>316</v>
      </c>
      <c r="D103" s="212" t="s">
        <v>147</v>
      </c>
      <c r="E103" s="213"/>
      <c r="F103" s="213"/>
      <c r="G103" s="213"/>
      <c r="H103" s="214"/>
      <c r="I103" s="82" t="s">
        <v>146</v>
      </c>
      <c r="J103" s="44"/>
      <c r="K103" s="44"/>
      <c r="L103" s="66"/>
      <c r="M103" s="66"/>
      <c r="N103" s="66"/>
      <c r="O103" s="66"/>
      <c r="P103" s="66"/>
      <c r="Q103" s="44"/>
      <c r="R103" s="44"/>
      <c r="S103" s="44"/>
      <c r="T103" s="44"/>
      <c r="U103" s="44"/>
      <c r="V103" s="6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45"/>
      <c r="AM103" s="44"/>
      <c r="AN103" s="44"/>
      <c r="AO103" s="44"/>
      <c r="AP103" s="44"/>
      <c r="AQ103" s="44"/>
      <c r="AR103" s="44"/>
      <c r="AS103" s="44"/>
      <c r="AT103" s="44"/>
      <c r="AU103" s="172" t="s">
        <v>2</v>
      </c>
      <c r="AV103" s="176"/>
      <c r="AW103" s="173"/>
      <c r="AX103" s="69">
        <f>ROUND(R104*$AU$106,0)</f>
        <v>230</v>
      </c>
      <c r="AY103" s="19" t="s">
        <v>145</v>
      </c>
    </row>
    <row r="104" spans="1:51" ht="16.5" customHeight="1" x14ac:dyDescent="0.25">
      <c r="A104" s="8">
        <v>12</v>
      </c>
      <c r="B104" s="10">
        <v>2372</v>
      </c>
      <c r="C104" s="43" t="s">
        <v>315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1"/>
      <c r="R104" s="201">
        <f>'2重度訪問'!U104</f>
        <v>184</v>
      </c>
      <c r="S104" s="202"/>
      <c r="T104" s="202"/>
      <c r="U104" s="1" t="s">
        <v>54</v>
      </c>
      <c r="V104" s="59"/>
      <c r="W104" s="5" t="s">
        <v>50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15" t="s">
        <v>59</v>
      </c>
      <c r="AK104" s="197">
        <f>AK102</f>
        <v>1</v>
      </c>
      <c r="AL104" s="203"/>
      <c r="AM104" s="6"/>
      <c r="AN104" s="6"/>
      <c r="AO104" s="6"/>
      <c r="AP104" s="6"/>
      <c r="AQ104" s="6"/>
      <c r="AR104" s="6"/>
      <c r="AS104" s="6"/>
      <c r="AT104" s="6"/>
      <c r="AU104" s="174"/>
      <c r="AV104" s="177"/>
      <c r="AW104" s="175"/>
      <c r="AX104" s="69">
        <f>ROUND(ROUND(R104*AK104,0)*$AU$106,0)</f>
        <v>230</v>
      </c>
      <c r="AY104" s="41"/>
    </row>
    <row r="105" spans="1:51" ht="16.5" customHeight="1" x14ac:dyDescent="0.25">
      <c r="A105" s="8">
        <v>12</v>
      </c>
      <c r="B105" s="10">
        <v>7133</v>
      </c>
      <c r="C105" s="43" t="s">
        <v>314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"/>
      <c r="R105" s="129"/>
      <c r="S105" s="130"/>
      <c r="T105" s="130"/>
      <c r="U105" s="1"/>
      <c r="V105" s="59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79" t="s">
        <v>61</v>
      </c>
      <c r="AN105" s="44"/>
      <c r="AO105" s="44"/>
      <c r="AP105" s="44"/>
      <c r="AQ105" s="44"/>
      <c r="AR105" s="44"/>
      <c r="AS105" s="44"/>
      <c r="AT105" s="44"/>
      <c r="AU105" s="229" t="s">
        <v>1</v>
      </c>
      <c r="AV105" s="230"/>
      <c r="AW105" s="231"/>
      <c r="AX105" s="69">
        <f>ROUND(ROUND(R104*AS106,0)*$AU$106,0)</f>
        <v>195</v>
      </c>
      <c r="AY105" s="41"/>
    </row>
    <row r="106" spans="1:51" ht="16.5" customHeight="1" x14ac:dyDescent="0.25">
      <c r="A106" s="8">
        <v>12</v>
      </c>
      <c r="B106" s="10">
        <v>7134</v>
      </c>
      <c r="C106" s="43" t="s">
        <v>313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"/>
      <c r="R106" s="129"/>
      <c r="S106" s="130"/>
      <c r="T106" s="130"/>
      <c r="U106" s="1"/>
      <c r="V106" s="59"/>
      <c r="W106" s="5" t="s">
        <v>50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115" t="s">
        <v>59</v>
      </c>
      <c r="AK106" s="197">
        <f>AK104</f>
        <v>1</v>
      </c>
      <c r="AL106" s="198"/>
      <c r="AM106" s="58" t="s">
        <v>58</v>
      </c>
      <c r="AN106" s="6"/>
      <c r="AO106" s="6"/>
      <c r="AP106" s="6"/>
      <c r="AQ106" s="6"/>
      <c r="AR106" s="78" t="s">
        <v>1</v>
      </c>
      <c r="AS106" s="199">
        <f>AS102</f>
        <v>0.85</v>
      </c>
      <c r="AT106" s="199"/>
      <c r="AU106" s="232">
        <f>AU58</f>
        <v>1.25</v>
      </c>
      <c r="AV106" s="233"/>
      <c r="AW106" s="234"/>
      <c r="AX106" s="69">
        <f>ROUND(ROUND(ROUND(R104*AK106,0)*AS106,0)*$AU$106,0)</f>
        <v>195</v>
      </c>
      <c r="AY106" s="41"/>
    </row>
    <row r="107" spans="1:51" ht="17.2" customHeight="1" x14ac:dyDescent="0.25">
      <c r="A107" s="8">
        <v>12</v>
      </c>
      <c r="B107" s="10">
        <v>2381</v>
      </c>
      <c r="C107" s="43" t="s">
        <v>312</v>
      </c>
      <c r="D107" s="110"/>
      <c r="E107" s="111"/>
      <c r="F107" s="111"/>
      <c r="G107" s="111"/>
      <c r="H107" s="112"/>
      <c r="I107" s="82" t="s">
        <v>140</v>
      </c>
      <c r="J107" s="44"/>
      <c r="K107" s="44"/>
      <c r="L107" s="44"/>
      <c r="M107" s="44"/>
      <c r="N107" s="44"/>
      <c r="O107" s="44"/>
      <c r="P107" s="44"/>
      <c r="Q107" s="44"/>
      <c r="R107" s="85"/>
      <c r="S107" s="66"/>
      <c r="T107" s="66"/>
      <c r="U107" s="44"/>
      <c r="V107" s="63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115"/>
      <c r="AK107" s="113"/>
      <c r="AL107" s="114"/>
      <c r="AM107" s="1"/>
      <c r="AN107" s="1"/>
      <c r="AO107" s="1"/>
      <c r="AP107" s="1"/>
      <c r="AQ107" s="1"/>
      <c r="AR107" s="1"/>
      <c r="AS107" s="1"/>
      <c r="AT107" s="1"/>
      <c r="AU107" s="60"/>
      <c r="AV107" s="1"/>
      <c r="AW107" s="59"/>
      <c r="AX107" s="69">
        <f>ROUND(R108*$AU$106,0)</f>
        <v>113</v>
      </c>
      <c r="AY107" s="41"/>
    </row>
    <row r="108" spans="1:51" ht="16.5" customHeight="1" x14ac:dyDescent="0.25">
      <c r="A108" s="8">
        <v>12</v>
      </c>
      <c r="B108" s="10">
        <v>2382</v>
      </c>
      <c r="C108" s="43" t="s">
        <v>311</v>
      </c>
      <c r="D108" s="110"/>
      <c r="E108" s="111"/>
      <c r="F108" s="111"/>
      <c r="G108" s="111"/>
      <c r="H108" s="112"/>
      <c r="I108" s="1"/>
      <c r="J108" s="1"/>
      <c r="K108" s="1"/>
      <c r="L108" s="1"/>
      <c r="M108" s="1"/>
      <c r="N108" s="1"/>
      <c r="O108" s="1"/>
      <c r="P108" s="1"/>
      <c r="Q108" s="1"/>
      <c r="R108" s="201">
        <f>'2重度訪問'!U108</f>
        <v>90</v>
      </c>
      <c r="S108" s="202"/>
      <c r="T108" s="202"/>
      <c r="U108" s="1" t="s">
        <v>54</v>
      </c>
      <c r="V108" s="59"/>
      <c r="W108" s="5" t="s">
        <v>50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115" t="s">
        <v>310</v>
      </c>
      <c r="AK108" s="197">
        <f>AK106</f>
        <v>1</v>
      </c>
      <c r="AL108" s="203"/>
      <c r="AM108" s="1"/>
      <c r="AN108" s="1"/>
      <c r="AO108" s="1"/>
      <c r="AP108" s="1"/>
      <c r="AQ108" s="1"/>
      <c r="AR108" s="1"/>
      <c r="AS108" s="1"/>
      <c r="AT108" s="1"/>
      <c r="AU108" s="60"/>
      <c r="AV108" s="1"/>
      <c r="AW108" s="59"/>
      <c r="AX108" s="69">
        <f>ROUND(ROUND(R108*AK108,0)*$AU$106,0)</f>
        <v>113</v>
      </c>
      <c r="AY108" s="41"/>
    </row>
    <row r="109" spans="1:51" ht="16.5" customHeight="1" x14ac:dyDescent="0.25">
      <c r="A109" s="8">
        <v>12</v>
      </c>
      <c r="B109" s="10">
        <v>7135</v>
      </c>
      <c r="C109" s="43" t="s">
        <v>309</v>
      </c>
      <c r="D109" s="110"/>
      <c r="E109" s="111"/>
      <c r="F109" s="111"/>
      <c r="G109" s="111"/>
      <c r="H109" s="112"/>
      <c r="I109" s="1"/>
      <c r="J109" s="1"/>
      <c r="K109" s="1"/>
      <c r="L109" s="1"/>
      <c r="M109" s="1"/>
      <c r="N109" s="1"/>
      <c r="O109" s="1"/>
      <c r="P109" s="1"/>
      <c r="Q109" s="1"/>
      <c r="R109" s="129"/>
      <c r="S109" s="130"/>
      <c r="T109" s="130"/>
      <c r="U109" s="1"/>
      <c r="V109" s="59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79" t="s">
        <v>308</v>
      </c>
      <c r="AN109" s="44"/>
      <c r="AO109" s="44"/>
      <c r="AP109" s="44"/>
      <c r="AQ109" s="44"/>
      <c r="AR109" s="44"/>
      <c r="AS109" s="44"/>
      <c r="AT109" s="44"/>
      <c r="AU109" s="60"/>
      <c r="AV109" s="1"/>
      <c r="AW109" s="59"/>
      <c r="AX109" s="69">
        <f>ROUND(ROUND(R108*AS110,0)*$AU$106,0)</f>
        <v>96</v>
      </c>
      <c r="AY109" s="41"/>
    </row>
    <row r="110" spans="1:51" ht="16.5" customHeight="1" x14ac:dyDescent="0.25">
      <c r="A110" s="8">
        <v>12</v>
      </c>
      <c r="B110" s="10">
        <v>7136</v>
      </c>
      <c r="C110" s="43" t="s">
        <v>307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129"/>
      <c r="S110" s="130"/>
      <c r="T110" s="130"/>
      <c r="U110" s="1"/>
      <c r="V110" s="59"/>
      <c r="W110" s="5" t="s">
        <v>50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115" t="s">
        <v>59</v>
      </c>
      <c r="AK110" s="197">
        <f>AK108</f>
        <v>1</v>
      </c>
      <c r="AL110" s="198"/>
      <c r="AM110" s="58" t="s">
        <v>58</v>
      </c>
      <c r="AN110" s="6"/>
      <c r="AO110" s="6"/>
      <c r="AP110" s="6"/>
      <c r="AQ110" s="6"/>
      <c r="AR110" s="78" t="s">
        <v>1</v>
      </c>
      <c r="AS110" s="199">
        <f>AS106</f>
        <v>0.85</v>
      </c>
      <c r="AT110" s="199"/>
      <c r="AU110" s="60"/>
      <c r="AV110" s="1"/>
      <c r="AW110" s="59"/>
      <c r="AX110" s="69">
        <f>ROUND(ROUND(ROUND(R108*AK110,0)*AS110,0)*$AU$106,0)</f>
        <v>96</v>
      </c>
      <c r="AY110" s="41"/>
    </row>
    <row r="111" spans="1:51" ht="16.5" customHeight="1" x14ac:dyDescent="0.25">
      <c r="A111" s="8">
        <v>12</v>
      </c>
      <c r="B111" s="10">
        <v>2491</v>
      </c>
      <c r="C111" s="43" t="s">
        <v>306</v>
      </c>
      <c r="D111" s="110"/>
      <c r="E111" s="111"/>
      <c r="F111" s="111"/>
      <c r="G111" s="111"/>
      <c r="H111" s="112"/>
      <c r="I111" s="82" t="s">
        <v>135</v>
      </c>
      <c r="J111" s="44"/>
      <c r="K111" s="44"/>
      <c r="L111" s="44"/>
      <c r="M111" s="44"/>
      <c r="N111" s="44"/>
      <c r="O111" s="44"/>
      <c r="P111" s="44"/>
      <c r="Q111" s="44"/>
      <c r="R111" s="85"/>
      <c r="S111" s="66"/>
      <c r="T111" s="66"/>
      <c r="U111" s="44"/>
      <c r="V111" s="63"/>
      <c r="W111" s="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15"/>
      <c r="AK111" s="113"/>
      <c r="AL111" s="114"/>
      <c r="AM111" s="44"/>
      <c r="AN111" s="44"/>
      <c r="AO111" s="44"/>
      <c r="AP111" s="44"/>
      <c r="AQ111" s="44"/>
      <c r="AR111" s="44"/>
      <c r="AS111" s="44"/>
      <c r="AT111" s="44"/>
      <c r="AU111" s="60"/>
      <c r="AV111" s="1"/>
      <c r="AW111" s="59"/>
      <c r="AX111" s="157">
        <f>ROUND(R112*$AU$106,0)</f>
        <v>115</v>
      </c>
      <c r="AY111" s="41"/>
    </row>
    <row r="112" spans="1:51" ht="16.5" customHeight="1" x14ac:dyDescent="0.25">
      <c r="A112" s="8">
        <v>12</v>
      </c>
      <c r="B112" s="10">
        <v>2492</v>
      </c>
      <c r="C112" s="43" t="s">
        <v>305</v>
      </c>
      <c r="D112" s="110"/>
      <c r="E112" s="111"/>
      <c r="F112" s="111"/>
      <c r="G112" s="111"/>
      <c r="H112" s="112"/>
      <c r="I112" s="1"/>
      <c r="J112" s="1"/>
      <c r="K112" s="1"/>
      <c r="L112" s="1"/>
      <c r="M112" s="1"/>
      <c r="N112" s="1"/>
      <c r="O112" s="1"/>
      <c r="P112" s="1"/>
      <c r="Q112" s="1"/>
      <c r="R112" s="210">
        <f>'2重度訪問'!U112</f>
        <v>92</v>
      </c>
      <c r="S112" s="211"/>
      <c r="T112" s="211"/>
      <c r="U112" s="1" t="s">
        <v>54</v>
      </c>
      <c r="V112" s="59"/>
      <c r="W112" s="5" t="s">
        <v>50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115" t="s">
        <v>304</v>
      </c>
      <c r="AK112" s="197">
        <f>AK110</f>
        <v>1</v>
      </c>
      <c r="AL112" s="203"/>
      <c r="AM112" s="6"/>
      <c r="AN112" s="6"/>
      <c r="AO112" s="6"/>
      <c r="AP112" s="6"/>
      <c r="AQ112" s="6"/>
      <c r="AR112" s="6"/>
      <c r="AS112" s="6"/>
      <c r="AT112" s="6"/>
      <c r="AU112" s="60"/>
      <c r="AV112" s="1"/>
      <c r="AW112" s="59"/>
      <c r="AX112" s="157">
        <f>ROUND(ROUND(R112*AK112,0)*$AU$106,0)</f>
        <v>115</v>
      </c>
      <c r="AY112" s="41"/>
    </row>
    <row r="113" spans="1:51" ht="16.5" customHeight="1" x14ac:dyDescent="0.25">
      <c r="A113" s="8">
        <v>12</v>
      </c>
      <c r="B113" s="10">
        <v>7137</v>
      </c>
      <c r="C113" s="43" t="s">
        <v>303</v>
      </c>
      <c r="D113" s="110"/>
      <c r="E113" s="111"/>
      <c r="F113" s="111"/>
      <c r="G113" s="111"/>
      <c r="H113" s="112"/>
      <c r="I113" s="1"/>
      <c r="J113" s="1"/>
      <c r="K113" s="1"/>
      <c r="L113" s="1"/>
      <c r="M113" s="1"/>
      <c r="N113" s="1"/>
      <c r="O113" s="1"/>
      <c r="P113" s="1"/>
      <c r="Q113" s="1"/>
      <c r="R113" s="129"/>
      <c r="S113" s="130"/>
      <c r="T113" s="130"/>
      <c r="U113" s="1"/>
      <c r="V113" s="59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79" t="s">
        <v>61</v>
      </c>
      <c r="AN113" s="44"/>
      <c r="AO113" s="44"/>
      <c r="AP113" s="44"/>
      <c r="AQ113" s="44"/>
      <c r="AR113" s="44"/>
      <c r="AS113" s="44"/>
      <c r="AT113" s="44"/>
      <c r="AU113" s="60"/>
      <c r="AV113" s="1"/>
      <c r="AW113" s="59"/>
      <c r="AX113" s="157">
        <f>ROUND(ROUND(R112*AS114,0)*$AU$106,0)</f>
        <v>98</v>
      </c>
      <c r="AY113" s="41"/>
    </row>
    <row r="114" spans="1:51" ht="16.5" customHeight="1" x14ac:dyDescent="0.25">
      <c r="A114" s="8">
        <v>12</v>
      </c>
      <c r="B114" s="10">
        <v>7138</v>
      </c>
      <c r="C114" s="43" t="s">
        <v>302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129"/>
      <c r="S114" s="130"/>
      <c r="T114" s="130"/>
      <c r="U114" s="1"/>
      <c r="V114" s="59"/>
      <c r="W114" s="5" t="s">
        <v>50</v>
      </c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115" t="s">
        <v>59</v>
      </c>
      <c r="AK114" s="197">
        <f>AK112</f>
        <v>1</v>
      </c>
      <c r="AL114" s="198"/>
      <c r="AM114" s="58" t="s">
        <v>58</v>
      </c>
      <c r="AN114" s="6"/>
      <c r="AO114" s="6"/>
      <c r="AP114" s="6"/>
      <c r="AQ114" s="6"/>
      <c r="AR114" s="78" t="s">
        <v>1</v>
      </c>
      <c r="AS114" s="199">
        <f>AS110</f>
        <v>0.85</v>
      </c>
      <c r="AT114" s="199"/>
      <c r="AU114" s="60"/>
      <c r="AV114" s="1"/>
      <c r="AW114" s="59"/>
      <c r="AX114" s="157">
        <f>ROUND(ROUND(ROUND(R112*AK114,0)*AS114,0)*$AU$106,0)</f>
        <v>98</v>
      </c>
      <c r="AY114" s="41"/>
    </row>
    <row r="115" spans="1:51" ht="16.5" customHeight="1" x14ac:dyDescent="0.25">
      <c r="A115" s="8">
        <v>12</v>
      </c>
      <c r="B115" s="10">
        <v>2501</v>
      </c>
      <c r="C115" s="43" t="s">
        <v>301</v>
      </c>
      <c r="D115" s="110"/>
      <c r="E115" s="111"/>
      <c r="F115" s="111"/>
      <c r="G115" s="111"/>
      <c r="H115" s="112"/>
      <c r="I115" s="82" t="s">
        <v>130</v>
      </c>
      <c r="J115" s="44"/>
      <c r="K115" s="44"/>
      <c r="L115" s="44"/>
      <c r="M115" s="44"/>
      <c r="N115" s="44"/>
      <c r="O115" s="44"/>
      <c r="P115" s="44"/>
      <c r="Q115" s="44"/>
      <c r="R115" s="85"/>
      <c r="S115" s="66"/>
      <c r="T115" s="66"/>
      <c r="U115" s="44"/>
      <c r="V115" s="63"/>
      <c r="W115" s="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115"/>
      <c r="AK115" s="113"/>
      <c r="AL115" s="114"/>
      <c r="AM115" s="44"/>
      <c r="AN115" s="44"/>
      <c r="AO115" s="44"/>
      <c r="AP115" s="44"/>
      <c r="AQ115" s="44"/>
      <c r="AR115" s="44"/>
      <c r="AS115" s="44"/>
      <c r="AT115" s="44"/>
      <c r="AU115" s="60"/>
      <c r="AV115" s="1"/>
      <c r="AW115" s="59"/>
      <c r="AX115" s="69">
        <f>ROUND(R116*$AU$106,0)</f>
        <v>114</v>
      </c>
      <c r="AY115" s="41"/>
    </row>
    <row r="116" spans="1:51" ht="16.5" customHeight="1" x14ac:dyDescent="0.25">
      <c r="A116" s="8">
        <v>12</v>
      </c>
      <c r="B116" s="10">
        <v>2502</v>
      </c>
      <c r="C116" s="43" t="s">
        <v>300</v>
      </c>
      <c r="D116" s="110"/>
      <c r="E116" s="111"/>
      <c r="F116" s="111"/>
      <c r="G116" s="111"/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201">
        <f>'2重度訪問'!U116</f>
        <v>91</v>
      </c>
      <c r="S116" s="202"/>
      <c r="T116" s="202"/>
      <c r="U116" s="1" t="s">
        <v>54</v>
      </c>
      <c r="V116" s="59"/>
      <c r="W116" s="5" t="s">
        <v>50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115" t="s">
        <v>59</v>
      </c>
      <c r="AK116" s="197">
        <f>AK114</f>
        <v>1</v>
      </c>
      <c r="AL116" s="203"/>
      <c r="AM116" s="6"/>
      <c r="AN116" s="6"/>
      <c r="AO116" s="6"/>
      <c r="AP116" s="6"/>
      <c r="AQ116" s="6"/>
      <c r="AR116" s="6"/>
      <c r="AS116" s="6"/>
      <c r="AT116" s="6"/>
      <c r="AU116" s="60"/>
      <c r="AV116" s="1"/>
      <c r="AW116" s="59"/>
      <c r="AX116" s="69">
        <f>ROUND(ROUND(R116*AK116,0)*$AU$106,0)</f>
        <v>114</v>
      </c>
      <c r="AY116" s="41"/>
    </row>
    <row r="117" spans="1:51" ht="16.5" customHeight="1" x14ac:dyDescent="0.25">
      <c r="A117" s="8">
        <v>12</v>
      </c>
      <c r="B117" s="10">
        <v>7139</v>
      </c>
      <c r="C117" s="43" t="s">
        <v>299</v>
      </c>
      <c r="D117" s="110"/>
      <c r="E117" s="111"/>
      <c r="F117" s="111"/>
      <c r="G117" s="111"/>
      <c r="H117" s="112"/>
      <c r="I117" s="1"/>
      <c r="J117" s="1"/>
      <c r="K117" s="1"/>
      <c r="L117" s="1"/>
      <c r="M117" s="1"/>
      <c r="N117" s="1"/>
      <c r="O117" s="1"/>
      <c r="P117" s="1"/>
      <c r="Q117" s="1"/>
      <c r="R117" s="129"/>
      <c r="S117" s="130"/>
      <c r="T117" s="130"/>
      <c r="U117" s="1"/>
      <c r="V117" s="59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79" t="s">
        <v>61</v>
      </c>
      <c r="AN117" s="44"/>
      <c r="AO117" s="44"/>
      <c r="AP117" s="44"/>
      <c r="AQ117" s="44"/>
      <c r="AR117" s="44"/>
      <c r="AS117" s="44"/>
      <c r="AT117" s="44"/>
      <c r="AU117" s="60"/>
      <c r="AV117" s="1"/>
      <c r="AW117" s="59"/>
      <c r="AX117" s="69">
        <f>ROUND(ROUND(R116*AS118,0)*$AU$106,0)</f>
        <v>96</v>
      </c>
      <c r="AY117" s="41"/>
    </row>
    <row r="118" spans="1:51" ht="16.5" customHeight="1" x14ac:dyDescent="0.25">
      <c r="A118" s="8">
        <v>12</v>
      </c>
      <c r="B118" s="10">
        <v>7140</v>
      </c>
      <c r="C118" s="43" t="s">
        <v>298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"/>
      <c r="R118" s="129"/>
      <c r="S118" s="130"/>
      <c r="T118" s="130"/>
      <c r="U118" s="1"/>
      <c r="V118" s="59"/>
      <c r="W118" s="5" t="s">
        <v>50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115" t="s">
        <v>59</v>
      </c>
      <c r="AK118" s="197">
        <f>AK116</f>
        <v>1</v>
      </c>
      <c r="AL118" s="198"/>
      <c r="AM118" s="58" t="s">
        <v>58</v>
      </c>
      <c r="AN118" s="6"/>
      <c r="AO118" s="6"/>
      <c r="AP118" s="6"/>
      <c r="AQ118" s="6"/>
      <c r="AR118" s="78" t="s">
        <v>1</v>
      </c>
      <c r="AS118" s="199">
        <f>AS114</f>
        <v>0.85</v>
      </c>
      <c r="AT118" s="199"/>
      <c r="AU118" s="60"/>
      <c r="AV118" s="1"/>
      <c r="AW118" s="59"/>
      <c r="AX118" s="69">
        <f>ROUND(ROUND(ROUND(R116*AK118,0)*AS118,0)*$AU$106,0)</f>
        <v>96</v>
      </c>
      <c r="AY118" s="41"/>
    </row>
    <row r="119" spans="1:51" ht="16.5" customHeight="1" x14ac:dyDescent="0.25">
      <c r="A119" s="8">
        <v>12</v>
      </c>
      <c r="B119" s="10">
        <v>2511</v>
      </c>
      <c r="C119" s="43" t="s">
        <v>297</v>
      </c>
      <c r="D119" s="110"/>
      <c r="E119" s="111"/>
      <c r="F119" s="111"/>
      <c r="G119" s="111"/>
      <c r="H119" s="112"/>
      <c r="I119" s="82" t="s">
        <v>125</v>
      </c>
      <c r="J119" s="44"/>
      <c r="K119" s="44"/>
      <c r="L119" s="44"/>
      <c r="M119" s="44"/>
      <c r="N119" s="44"/>
      <c r="O119" s="44"/>
      <c r="P119" s="44"/>
      <c r="Q119" s="44"/>
      <c r="R119" s="85"/>
      <c r="S119" s="66"/>
      <c r="T119" s="66"/>
      <c r="U119" s="44"/>
      <c r="V119" s="63"/>
      <c r="W119" s="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115"/>
      <c r="AK119" s="113"/>
      <c r="AL119" s="114"/>
      <c r="AM119" s="44"/>
      <c r="AN119" s="44"/>
      <c r="AO119" s="44"/>
      <c r="AP119" s="44"/>
      <c r="AQ119" s="44"/>
      <c r="AR119" s="44"/>
      <c r="AS119" s="44"/>
      <c r="AT119" s="44"/>
      <c r="AU119" s="60"/>
      <c r="AV119" s="1"/>
      <c r="AW119" s="59"/>
      <c r="AX119" s="69">
        <f>ROUND(R120*$AU$106,0)</f>
        <v>115</v>
      </c>
      <c r="AY119" s="41"/>
    </row>
    <row r="120" spans="1:51" ht="16.5" customHeight="1" x14ac:dyDescent="0.25">
      <c r="A120" s="8">
        <v>12</v>
      </c>
      <c r="B120" s="10">
        <v>2512</v>
      </c>
      <c r="C120" s="43" t="s">
        <v>296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1"/>
      <c r="R120" s="201">
        <f>'2重度訪問'!U120</f>
        <v>92</v>
      </c>
      <c r="S120" s="202"/>
      <c r="T120" s="202"/>
      <c r="U120" s="1" t="s">
        <v>54</v>
      </c>
      <c r="V120" s="59"/>
      <c r="W120" s="5" t="s">
        <v>50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115" t="s">
        <v>295</v>
      </c>
      <c r="AK120" s="197">
        <f>AK118</f>
        <v>1</v>
      </c>
      <c r="AL120" s="203"/>
      <c r="AM120" s="6"/>
      <c r="AN120" s="6"/>
      <c r="AO120" s="6"/>
      <c r="AP120" s="6"/>
      <c r="AQ120" s="6"/>
      <c r="AR120" s="6"/>
      <c r="AS120" s="6"/>
      <c r="AT120" s="6"/>
      <c r="AU120" s="60"/>
      <c r="AV120" s="1"/>
      <c r="AW120" s="59"/>
      <c r="AX120" s="69">
        <f>ROUND(ROUND(R120*AK120,0)*$AU$106,0)</f>
        <v>115</v>
      </c>
      <c r="AY120" s="41"/>
    </row>
    <row r="121" spans="1:51" ht="16.5" customHeight="1" x14ac:dyDescent="0.25">
      <c r="A121" s="8">
        <v>12</v>
      </c>
      <c r="B121" s="10">
        <v>7141</v>
      </c>
      <c r="C121" s="43" t="s">
        <v>294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"/>
      <c r="R121" s="129"/>
      <c r="S121" s="130"/>
      <c r="T121" s="130"/>
      <c r="U121" s="1"/>
      <c r="V121" s="59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79" t="s">
        <v>61</v>
      </c>
      <c r="AN121" s="44"/>
      <c r="AO121" s="44"/>
      <c r="AP121" s="44"/>
      <c r="AQ121" s="44"/>
      <c r="AR121" s="44"/>
      <c r="AS121" s="44"/>
      <c r="AT121" s="44"/>
      <c r="AU121" s="60"/>
      <c r="AV121" s="1"/>
      <c r="AW121" s="59"/>
      <c r="AX121" s="69">
        <f>ROUND(ROUND(R120*AS122,0)*$AU$106,0)</f>
        <v>98</v>
      </c>
      <c r="AY121" s="41"/>
    </row>
    <row r="122" spans="1:51" ht="16.5" customHeight="1" x14ac:dyDescent="0.25">
      <c r="A122" s="8">
        <v>12</v>
      </c>
      <c r="B122" s="10">
        <v>7142</v>
      </c>
      <c r="C122" s="43" t="s">
        <v>293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"/>
      <c r="R122" s="129"/>
      <c r="S122" s="130"/>
      <c r="T122" s="130"/>
      <c r="U122" s="1"/>
      <c r="V122" s="59"/>
      <c r="W122" s="5" t="s">
        <v>50</v>
      </c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115" t="s">
        <v>59</v>
      </c>
      <c r="AK122" s="197">
        <f>AK120</f>
        <v>1</v>
      </c>
      <c r="AL122" s="198"/>
      <c r="AM122" s="58" t="s">
        <v>58</v>
      </c>
      <c r="AN122" s="6"/>
      <c r="AO122" s="6"/>
      <c r="AP122" s="6"/>
      <c r="AQ122" s="6"/>
      <c r="AR122" s="78" t="s">
        <v>1</v>
      </c>
      <c r="AS122" s="199">
        <f>AS118</f>
        <v>0.85</v>
      </c>
      <c r="AT122" s="199"/>
      <c r="AU122" s="60"/>
      <c r="AV122" s="1"/>
      <c r="AW122" s="59"/>
      <c r="AX122" s="69">
        <f>ROUND(ROUND(ROUND(R120*AK122,0)*AS122,0)*$AU$106,0)</f>
        <v>98</v>
      </c>
      <c r="AY122" s="41"/>
    </row>
    <row r="123" spans="1:51" ht="16.5" customHeight="1" x14ac:dyDescent="0.25">
      <c r="A123" s="8">
        <v>12</v>
      </c>
      <c r="B123" s="10">
        <v>2521</v>
      </c>
      <c r="C123" s="43" t="s">
        <v>292</v>
      </c>
      <c r="D123" s="110"/>
      <c r="E123" s="111"/>
      <c r="F123" s="111"/>
      <c r="G123" s="111"/>
      <c r="H123" s="112"/>
      <c r="I123" s="82" t="s">
        <v>120</v>
      </c>
      <c r="J123" s="44"/>
      <c r="K123" s="44"/>
      <c r="L123" s="44"/>
      <c r="M123" s="44"/>
      <c r="N123" s="44"/>
      <c r="O123" s="44"/>
      <c r="P123" s="44"/>
      <c r="Q123" s="44"/>
      <c r="R123" s="85"/>
      <c r="S123" s="66"/>
      <c r="T123" s="66"/>
      <c r="U123" s="44"/>
      <c r="V123" s="63"/>
      <c r="W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115"/>
      <c r="AK123" s="113"/>
      <c r="AL123" s="114"/>
      <c r="AM123" s="44"/>
      <c r="AN123" s="44"/>
      <c r="AO123" s="44"/>
      <c r="AP123" s="44"/>
      <c r="AQ123" s="44"/>
      <c r="AR123" s="44"/>
      <c r="AS123" s="44"/>
      <c r="AT123" s="44"/>
      <c r="AU123" s="60"/>
      <c r="AV123" s="1"/>
      <c r="AW123" s="59"/>
      <c r="AX123" s="69">
        <f>ROUND(R124*$AU$106,0)</f>
        <v>113</v>
      </c>
      <c r="AY123" s="41"/>
    </row>
    <row r="124" spans="1:51" ht="16.5" customHeight="1" x14ac:dyDescent="0.25">
      <c r="A124" s="8">
        <v>12</v>
      </c>
      <c r="B124" s="10">
        <v>2522</v>
      </c>
      <c r="C124" s="43" t="s">
        <v>291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1"/>
      <c r="R124" s="201">
        <f>'2重度訪問'!U124</f>
        <v>90</v>
      </c>
      <c r="S124" s="202"/>
      <c r="T124" s="202"/>
      <c r="U124" s="1" t="s">
        <v>54</v>
      </c>
      <c r="V124" s="59"/>
      <c r="W124" s="5" t="s">
        <v>50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115" t="s">
        <v>59</v>
      </c>
      <c r="AK124" s="197">
        <f>AK122</f>
        <v>1</v>
      </c>
      <c r="AL124" s="203"/>
      <c r="AM124" s="6"/>
      <c r="AN124" s="6"/>
      <c r="AO124" s="6"/>
      <c r="AP124" s="6"/>
      <c r="AQ124" s="6"/>
      <c r="AR124" s="6"/>
      <c r="AS124" s="6"/>
      <c r="AT124" s="6"/>
      <c r="AU124" s="60"/>
      <c r="AV124" s="1"/>
      <c r="AW124" s="59"/>
      <c r="AX124" s="69">
        <f>ROUND(ROUND(R124*AK124,0)*$AU$106,0)</f>
        <v>113</v>
      </c>
      <c r="AY124" s="41"/>
    </row>
    <row r="125" spans="1:51" ht="16.5" customHeight="1" x14ac:dyDescent="0.25">
      <c r="A125" s="8">
        <v>12</v>
      </c>
      <c r="B125" s="10">
        <v>7143</v>
      </c>
      <c r="C125" s="43" t="s">
        <v>290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"/>
      <c r="R125" s="129"/>
      <c r="S125" s="130"/>
      <c r="T125" s="130"/>
      <c r="U125" s="1"/>
      <c r="V125" s="59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79" t="s">
        <v>61</v>
      </c>
      <c r="AN125" s="44"/>
      <c r="AO125" s="44"/>
      <c r="AP125" s="44"/>
      <c r="AQ125" s="44"/>
      <c r="AR125" s="44"/>
      <c r="AS125" s="44"/>
      <c r="AT125" s="44"/>
      <c r="AU125" s="60"/>
      <c r="AV125" s="1"/>
      <c r="AW125" s="59"/>
      <c r="AX125" s="69">
        <f>ROUND(ROUND(R124*AS126,0)*$AU$106,0)</f>
        <v>96</v>
      </c>
      <c r="AY125" s="41"/>
    </row>
    <row r="126" spans="1:51" ht="16.5" customHeight="1" x14ac:dyDescent="0.25">
      <c r="A126" s="8">
        <v>12</v>
      </c>
      <c r="B126" s="10">
        <v>7144</v>
      </c>
      <c r="C126" s="43" t="s">
        <v>289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"/>
      <c r="R126" s="129"/>
      <c r="S126" s="130"/>
      <c r="T126" s="130"/>
      <c r="U126" s="1"/>
      <c r="V126" s="59"/>
      <c r="W126" s="5" t="s">
        <v>50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115" t="s">
        <v>59</v>
      </c>
      <c r="AK126" s="197">
        <f>AK124</f>
        <v>1</v>
      </c>
      <c r="AL126" s="198"/>
      <c r="AM126" s="58" t="s">
        <v>58</v>
      </c>
      <c r="AN126" s="6"/>
      <c r="AO126" s="6"/>
      <c r="AP126" s="6"/>
      <c r="AQ126" s="6"/>
      <c r="AR126" s="78" t="s">
        <v>1</v>
      </c>
      <c r="AS126" s="199">
        <f>AS122</f>
        <v>0.85</v>
      </c>
      <c r="AT126" s="199"/>
      <c r="AU126" s="60"/>
      <c r="AV126" s="1"/>
      <c r="AW126" s="59"/>
      <c r="AX126" s="69">
        <f>ROUND(ROUND(ROUND(R124*AK126,0)*AS126,0)*$AU$106,0)</f>
        <v>96</v>
      </c>
      <c r="AY126" s="41"/>
    </row>
    <row r="127" spans="1:51" ht="16.5" customHeight="1" x14ac:dyDescent="0.25">
      <c r="A127" s="8">
        <v>12</v>
      </c>
      <c r="B127" s="10">
        <v>2531</v>
      </c>
      <c r="C127" s="43" t="s">
        <v>288</v>
      </c>
      <c r="D127" s="110"/>
      <c r="E127" s="111"/>
      <c r="F127" s="111"/>
      <c r="G127" s="111"/>
      <c r="H127" s="112"/>
      <c r="I127" s="82" t="s">
        <v>115</v>
      </c>
      <c r="J127" s="44"/>
      <c r="K127" s="44"/>
      <c r="L127" s="44"/>
      <c r="M127" s="44"/>
      <c r="N127" s="44"/>
      <c r="O127" s="44"/>
      <c r="P127" s="44"/>
      <c r="Q127" s="44"/>
      <c r="R127" s="85"/>
      <c r="S127" s="66"/>
      <c r="T127" s="66"/>
      <c r="U127" s="44"/>
      <c r="V127" s="63"/>
      <c r="W127" s="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115"/>
      <c r="AK127" s="113"/>
      <c r="AL127" s="114"/>
      <c r="AM127" s="44"/>
      <c r="AN127" s="44"/>
      <c r="AO127" s="44"/>
      <c r="AP127" s="44"/>
      <c r="AQ127" s="44"/>
      <c r="AR127" s="44"/>
      <c r="AS127" s="44"/>
      <c r="AT127" s="44"/>
      <c r="AU127" s="60"/>
      <c r="AV127" s="1"/>
      <c r="AW127" s="59"/>
      <c r="AX127" s="69">
        <f>ROUND(R128*$AU$106,0)</f>
        <v>115</v>
      </c>
      <c r="AY127" s="41"/>
    </row>
    <row r="128" spans="1:51" ht="16.5" customHeight="1" x14ac:dyDescent="0.25">
      <c r="A128" s="8">
        <v>12</v>
      </c>
      <c r="B128" s="10">
        <v>2532</v>
      </c>
      <c r="C128" s="43" t="s">
        <v>287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1"/>
      <c r="R128" s="201">
        <f>'2重度訪問'!U128</f>
        <v>92</v>
      </c>
      <c r="S128" s="202"/>
      <c r="T128" s="202"/>
      <c r="U128" s="1" t="s">
        <v>54</v>
      </c>
      <c r="V128" s="59"/>
      <c r="W128" s="5" t="s">
        <v>50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115" t="s">
        <v>59</v>
      </c>
      <c r="AK128" s="197">
        <f>AK126</f>
        <v>1</v>
      </c>
      <c r="AL128" s="203"/>
      <c r="AM128" s="6"/>
      <c r="AN128" s="6"/>
      <c r="AO128" s="6"/>
      <c r="AP128" s="6"/>
      <c r="AQ128" s="6"/>
      <c r="AR128" s="6"/>
      <c r="AS128" s="6"/>
      <c r="AT128" s="6"/>
      <c r="AU128" s="60"/>
      <c r="AV128" s="1"/>
      <c r="AW128" s="59"/>
      <c r="AX128" s="69">
        <f>ROUND(ROUND(R128*AK128,0)*$AU$106,0)</f>
        <v>115</v>
      </c>
      <c r="AY128" s="41"/>
    </row>
    <row r="129" spans="1:51" ht="16.5" customHeight="1" x14ac:dyDescent="0.25">
      <c r="A129" s="8">
        <v>12</v>
      </c>
      <c r="B129" s="10">
        <v>7145</v>
      </c>
      <c r="C129" s="43" t="s">
        <v>286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29"/>
      <c r="S129" s="130"/>
      <c r="T129" s="130"/>
      <c r="U129" s="1"/>
      <c r="V129" s="59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79" t="s">
        <v>61</v>
      </c>
      <c r="AN129" s="44"/>
      <c r="AO129" s="44"/>
      <c r="AP129" s="44"/>
      <c r="AQ129" s="44"/>
      <c r="AR129" s="44"/>
      <c r="AS129" s="44"/>
      <c r="AT129" s="44"/>
      <c r="AU129" s="60"/>
      <c r="AV129" s="1"/>
      <c r="AW129" s="59"/>
      <c r="AX129" s="69">
        <f>ROUND(ROUND(R128*AS130,0)*$AU$106,0)</f>
        <v>98</v>
      </c>
      <c r="AY129" s="41"/>
    </row>
    <row r="130" spans="1:51" ht="16.5" customHeight="1" x14ac:dyDescent="0.25">
      <c r="A130" s="8">
        <v>12</v>
      </c>
      <c r="B130" s="10">
        <v>7146</v>
      </c>
      <c r="C130" s="43" t="s">
        <v>285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29"/>
      <c r="S130" s="130"/>
      <c r="T130" s="130"/>
      <c r="U130" s="1"/>
      <c r="V130" s="59"/>
      <c r="W130" s="5" t="s">
        <v>50</v>
      </c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15" t="s">
        <v>59</v>
      </c>
      <c r="AK130" s="197">
        <f>AK128</f>
        <v>1</v>
      </c>
      <c r="AL130" s="198"/>
      <c r="AM130" s="58" t="s">
        <v>58</v>
      </c>
      <c r="AN130" s="6"/>
      <c r="AO130" s="6"/>
      <c r="AP130" s="6"/>
      <c r="AQ130" s="6"/>
      <c r="AR130" s="78" t="s">
        <v>1</v>
      </c>
      <c r="AS130" s="199">
        <f>AS126</f>
        <v>0.85</v>
      </c>
      <c r="AT130" s="199"/>
      <c r="AU130" s="60"/>
      <c r="AV130" s="1"/>
      <c r="AW130" s="59"/>
      <c r="AX130" s="69">
        <f>ROUND(ROUND(ROUND(R128*AK130,0)*AS130,0)*$AU$106,0)</f>
        <v>98</v>
      </c>
      <c r="AY130" s="41"/>
    </row>
    <row r="131" spans="1:51" ht="17.2" customHeight="1" x14ac:dyDescent="0.25">
      <c r="A131" s="8">
        <v>12</v>
      </c>
      <c r="B131" s="10">
        <v>2321</v>
      </c>
      <c r="C131" s="43" t="s">
        <v>284</v>
      </c>
      <c r="D131" s="110"/>
      <c r="E131" s="111"/>
      <c r="F131" s="111"/>
      <c r="G131" s="111"/>
      <c r="H131" s="112"/>
      <c r="I131" s="82" t="s">
        <v>110</v>
      </c>
      <c r="J131" s="44"/>
      <c r="K131" s="44"/>
      <c r="L131" s="66"/>
      <c r="M131" s="66"/>
      <c r="N131" s="66"/>
      <c r="O131" s="66"/>
      <c r="P131" s="66"/>
      <c r="Q131" s="44"/>
      <c r="R131" s="44"/>
      <c r="S131" s="44"/>
      <c r="T131" s="44"/>
      <c r="U131" s="44"/>
      <c r="V131" s="63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45"/>
      <c r="AM131" s="44"/>
      <c r="AN131" s="44"/>
      <c r="AO131" s="44"/>
      <c r="AP131" s="44"/>
      <c r="AQ131" s="44"/>
      <c r="AR131" s="44"/>
      <c r="AS131" s="44"/>
      <c r="AT131" s="44"/>
      <c r="AU131" s="60"/>
      <c r="AV131" s="1"/>
      <c r="AW131" s="59"/>
      <c r="AX131" s="69">
        <f>ROUND(R132*$AU$106,0)</f>
        <v>106</v>
      </c>
      <c r="AY131" s="41"/>
    </row>
    <row r="132" spans="1:51" ht="16.5" customHeight="1" x14ac:dyDescent="0.25">
      <c r="A132" s="8">
        <v>12</v>
      </c>
      <c r="B132" s="10">
        <v>2322</v>
      </c>
      <c r="C132" s="43" t="s">
        <v>283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201">
        <f>'2重度訪問'!U132</f>
        <v>85</v>
      </c>
      <c r="S132" s="202"/>
      <c r="T132" s="202"/>
      <c r="U132" s="1" t="s">
        <v>54</v>
      </c>
      <c r="V132" s="59"/>
      <c r="W132" s="5" t="s">
        <v>50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115" t="s">
        <v>282</v>
      </c>
      <c r="AK132" s="197">
        <f>AK130</f>
        <v>1</v>
      </c>
      <c r="AL132" s="203"/>
      <c r="AM132" s="6"/>
      <c r="AN132" s="6"/>
      <c r="AO132" s="6"/>
      <c r="AP132" s="6"/>
      <c r="AQ132" s="6"/>
      <c r="AR132" s="6"/>
      <c r="AS132" s="6"/>
      <c r="AT132" s="115"/>
      <c r="AU132" s="60"/>
      <c r="AV132" s="1"/>
      <c r="AW132" s="59"/>
      <c r="AX132" s="69">
        <f>ROUND(ROUND(R132*AK132,0)*$AU$106,0)</f>
        <v>106</v>
      </c>
      <c r="AY132" s="41"/>
    </row>
    <row r="133" spans="1:51" ht="16.5" customHeight="1" x14ac:dyDescent="0.25">
      <c r="A133" s="8">
        <v>12</v>
      </c>
      <c r="B133" s="10">
        <v>7147</v>
      </c>
      <c r="C133" s="43" t="s">
        <v>281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29"/>
      <c r="S133" s="130"/>
      <c r="T133" s="130"/>
      <c r="U133" s="1"/>
      <c r="V133" s="59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79" t="s">
        <v>61</v>
      </c>
      <c r="AN133" s="44"/>
      <c r="AO133" s="44"/>
      <c r="AP133" s="44"/>
      <c r="AQ133" s="44"/>
      <c r="AR133" s="44"/>
      <c r="AS133" s="44"/>
      <c r="AT133" s="44"/>
      <c r="AU133" s="60"/>
      <c r="AV133" s="1"/>
      <c r="AW133" s="59"/>
      <c r="AX133" s="69">
        <f>ROUND(ROUND(R132*AS134,0)*$AU$106,0)</f>
        <v>90</v>
      </c>
      <c r="AY133" s="41"/>
    </row>
    <row r="134" spans="1:51" ht="16.5" customHeight="1" x14ac:dyDescent="0.25">
      <c r="A134" s="8">
        <v>12</v>
      </c>
      <c r="B134" s="10">
        <v>7148</v>
      </c>
      <c r="C134" s="43" t="s">
        <v>280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29"/>
      <c r="S134" s="130"/>
      <c r="T134" s="130"/>
      <c r="U134" s="1"/>
      <c r="V134" s="59"/>
      <c r="W134" s="5" t="s">
        <v>50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115" t="s">
        <v>59</v>
      </c>
      <c r="AK134" s="197">
        <f>AK132</f>
        <v>1</v>
      </c>
      <c r="AL134" s="198"/>
      <c r="AM134" s="58" t="s">
        <v>58</v>
      </c>
      <c r="AN134" s="6"/>
      <c r="AO134" s="6"/>
      <c r="AP134" s="6"/>
      <c r="AQ134" s="6"/>
      <c r="AR134" s="78" t="s">
        <v>1</v>
      </c>
      <c r="AS134" s="199">
        <f>AS130</f>
        <v>0.85</v>
      </c>
      <c r="AT134" s="199"/>
      <c r="AU134" s="60"/>
      <c r="AV134" s="1"/>
      <c r="AW134" s="59"/>
      <c r="AX134" s="69">
        <f>ROUND(ROUND(ROUND(R132*AK134,0)*AS134,0)*$AU$106,0)</f>
        <v>90</v>
      </c>
      <c r="AY134" s="41"/>
    </row>
    <row r="135" spans="1:51" ht="17.2" customHeight="1" x14ac:dyDescent="0.25">
      <c r="A135" s="8">
        <v>12</v>
      </c>
      <c r="B135" s="10">
        <v>2331</v>
      </c>
      <c r="C135" s="43" t="s">
        <v>279</v>
      </c>
      <c r="D135" s="110"/>
      <c r="E135" s="111"/>
      <c r="F135" s="111"/>
      <c r="G135" s="111"/>
      <c r="H135" s="112"/>
      <c r="I135" s="82" t="s">
        <v>105</v>
      </c>
      <c r="J135" s="44"/>
      <c r="K135" s="44"/>
      <c r="L135" s="66"/>
      <c r="M135" s="66"/>
      <c r="N135" s="66"/>
      <c r="O135" s="66"/>
      <c r="P135" s="66"/>
      <c r="Q135" s="44"/>
      <c r="R135" s="44"/>
      <c r="S135" s="44"/>
      <c r="T135" s="44"/>
      <c r="U135" s="44"/>
      <c r="V135" s="63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45"/>
      <c r="AM135" s="44"/>
      <c r="AN135" s="44"/>
      <c r="AO135" s="44"/>
      <c r="AP135" s="44"/>
      <c r="AQ135" s="44"/>
      <c r="AR135" s="44"/>
      <c r="AS135" s="44"/>
      <c r="AT135" s="44"/>
      <c r="AU135" s="60"/>
      <c r="AV135" s="1"/>
      <c r="AW135" s="59"/>
      <c r="AX135" s="69">
        <f>ROUND(R136*$AU$106,0)</f>
        <v>106</v>
      </c>
      <c r="AY135" s="41"/>
    </row>
    <row r="136" spans="1:51" ht="16.5" customHeight="1" x14ac:dyDescent="0.25">
      <c r="A136" s="8">
        <v>12</v>
      </c>
      <c r="B136" s="10">
        <v>2332</v>
      </c>
      <c r="C136" s="43" t="s">
        <v>278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201">
        <f>'2重度訪問'!U136</f>
        <v>85</v>
      </c>
      <c r="S136" s="202"/>
      <c r="T136" s="202"/>
      <c r="U136" s="1" t="s">
        <v>54</v>
      </c>
      <c r="V136" s="59"/>
      <c r="W136" s="5" t="s">
        <v>50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115" t="s">
        <v>277</v>
      </c>
      <c r="AK136" s="197">
        <f>AK134</f>
        <v>1</v>
      </c>
      <c r="AL136" s="203"/>
      <c r="AM136" s="6"/>
      <c r="AN136" s="6"/>
      <c r="AO136" s="6"/>
      <c r="AP136" s="6"/>
      <c r="AQ136" s="6"/>
      <c r="AR136" s="6"/>
      <c r="AS136" s="6"/>
      <c r="AT136" s="115"/>
      <c r="AU136" s="60"/>
      <c r="AV136" s="1"/>
      <c r="AW136" s="59"/>
      <c r="AX136" s="69">
        <f>ROUND(ROUND(R136*AK136,0)*$AU$106,0)</f>
        <v>106</v>
      </c>
      <c r="AY136" s="41"/>
    </row>
    <row r="137" spans="1:51" ht="16.5" customHeight="1" x14ac:dyDescent="0.25">
      <c r="A137" s="8">
        <v>12</v>
      </c>
      <c r="B137" s="10">
        <v>7149</v>
      </c>
      <c r="C137" s="43" t="s">
        <v>276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"/>
      <c r="R137" s="129"/>
      <c r="S137" s="130"/>
      <c r="T137" s="130"/>
      <c r="U137" s="1"/>
      <c r="V137" s="59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79" t="s">
        <v>61</v>
      </c>
      <c r="AN137" s="44"/>
      <c r="AO137" s="44"/>
      <c r="AP137" s="44"/>
      <c r="AQ137" s="44"/>
      <c r="AR137" s="44"/>
      <c r="AS137" s="44"/>
      <c r="AT137" s="44"/>
      <c r="AU137" s="60"/>
      <c r="AV137" s="1"/>
      <c r="AW137" s="59"/>
      <c r="AX137" s="69">
        <f>ROUND(ROUND(R136*AS138,0)*$AU$106,0)</f>
        <v>90</v>
      </c>
      <c r="AY137" s="41"/>
    </row>
    <row r="138" spans="1:51" ht="16.5" customHeight="1" x14ac:dyDescent="0.25">
      <c r="A138" s="8">
        <v>12</v>
      </c>
      <c r="B138" s="10">
        <v>7150</v>
      </c>
      <c r="C138" s="43" t="s">
        <v>275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"/>
      <c r="R138" s="129"/>
      <c r="S138" s="130"/>
      <c r="T138" s="130"/>
      <c r="U138" s="1"/>
      <c r="V138" s="59"/>
      <c r="W138" s="5" t="s">
        <v>50</v>
      </c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15" t="s">
        <v>59</v>
      </c>
      <c r="AK138" s="197">
        <f>AK136</f>
        <v>1</v>
      </c>
      <c r="AL138" s="198"/>
      <c r="AM138" s="58" t="s">
        <v>58</v>
      </c>
      <c r="AN138" s="6"/>
      <c r="AO138" s="6"/>
      <c r="AP138" s="6"/>
      <c r="AQ138" s="6"/>
      <c r="AR138" s="78" t="s">
        <v>1</v>
      </c>
      <c r="AS138" s="199">
        <f>AS134</f>
        <v>0.85</v>
      </c>
      <c r="AT138" s="199"/>
      <c r="AU138" s="60"/>
      <c r="AV138" s="1"/>
      <c r="AW138" s="59"/>
      <c r="AX138" s="69">
        <f>ROUND(ROUND(ROUND(R136*AK138,0)*AS138,0)*$AU$106,0)</f>
        <v>90</v>
      </c>
      <c r="AY138" s="41"/>
    </row>
    <row r="139" spans="1:51" ht="17.2" customHeight="1" x14ac:dyDescent="0.25">
      <c r="A139" s="8">
        <v>12</v>
      </c>
      <c r="B139" s="10">
        <v>2341</v>
      </c>
      <c r="C139" s="43" t="s">
        <v>274</v>
      </c>
      <c r="D139" s="110"/>
      <c r="E139" s="111"/>
      <c r="F139" s="111"/>
      <c r="G139" s="111"/>
      <c r="H139" s="112"/>
      <c r="I139" s="82" t="s">
        <v>100</v>
      </c>
      <c r="J139" s="44"/>
      <c r="K139" s="44"/>
      <c r="L139" s="66"/>
      <c r="M139" s="66"/>
      <c r="N139" s="66"/>
      <c r="O139" s="66"/>
      <c r="P139" s="66"/>
      <c r="Q139" s="44"/>
      <c r="R139" s="44"/>
      <c r="S139" s="44"/>
      <c r="T139" s="44"/>
      <c r="U139" s="44"/>
      <c r="V139" s="63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45"/>
      <c r="AM139" s="44"/>
      <c r="AN139" s="44"/>
      <c r="AO139" s="44"/>
      <c r="AP139" s="44"/>
      <c r="AQ139" s="44"/>
      <c r="AR139" s="44"/>
      <c r="AS139" s="44"/>
      <c r="AT139" s="44"/>
      <c r="AU139" s="60"/>
      <c r="AV139" s="1"/>
      <c r="AW139" s="59"/>
      <c r="AX139" s="69">
        <f>ROUND(R140*$AU$106,0)</f>
        <v>100</v>
      </c>
      <c r="AY139" s="41"/>
    </row>
    <row r="140" spans="1:51" ht="16.5" customHeight="1" x14ac:dyDescent="0.25">
      <c r="A140" s="8">
        <v>12</v>
      </c>
      <c r="B140" s="10">
        <v>2342</v>
      </c>
      <c r="C140" s="43" t="s">
        <v>273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201">
        <f>'2重度訪問'!U140</f>
        <v>80</v>
      </c>
      <c r="S140" s="202"/>
      <c r="T140" s="202"/>
      <c r="U140" s="1" t="s">
        <v>54</v>
      </c>
      <c r="V140" s="59"/>
      <c r="W140" s="5" t="s">
        <v>50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115" t="s">
        <v>272</v>
      </c>
      <c r="AK140" s="197">
        <f>AK138</f>
        <v>1</v>
      </c>
      <c r="AL140" s="203"/>
      <c r="AM140" s="6"/>
      <c r="AN140" s="6"/>
      <c r="AO140" s="6"/>
      <c r="AP140" s="6"/>
      <c r="AQ140" s="6"/>
      <c r="AR140" s="6"/>
      <c r="AS140" s="6"/>
      <c r="AT140" s="115"/>
      <c r="AU140" s="60"/>
      <c r="AV140" s="1"/>
      <c r="AW140" s="59"/>
      <c r="AX140" s="69">
        <f>ROUND(ROUND(R140*AK140,0)*$AU$106,0)</f>
        <v>100</v>
      </c>
      <c r="AY140" s="41"/>
    </row>
    <row r="141" spans="1:51" ht="16.5" customHeight="1" x14ac:dyDescent="0.25">
      <c r="A141" s="8">
        <v>12</v>
      </c>
      <c r="B141" s="10">
        <v>7151</v>
      </c>
      <c r="C141" s="43" t="s">
        <v>271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29"/>
      <c r="S141" s="130"/>
      <c r="T141" s="130"/>
      <c r="U141" s="1"/>
      <c r="V141" s="59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79" t="s">
        <v>270</v>
      </c>
      <c r="AN141" s="44"/>
      <c r="AO141" s="44"/>
      <c r="AP141" s="44"/>
      <c r="AQ141" s="44"/>
      <c r="AR141" s="44"/>
      <c r="AS141" s="44"/>
      <c r="AT141" s="44"/>
      <c r="AU141" s="60"/>
      <c r="AV141" s="1"/>
      <c r="AW141" s="59"/>
      <c r="AX141" s="69">
        <f>ROUND(ROUND(R140*AS142,0)*$AU$106,0)</f>
        <v>85</v>
      </c>
      <c r="AY141" s="41"/>
    </row>
    <row r="142" spans="1:51" ht="16.5" customHeight="1" x14ac:dyDescent="0.25">
      <c r="A142" s="8">
        <v>12</v>
      </c>
      <c r="B142" s="10">
        <v>7152</v>
      </c>
      <c r="C142" s="43" t="s">
        <v>269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29"/>
      <c r="S142" s="130"/>
      <c r="T142" s="130"/>
      <c r="U142" s="1"/>
      <c r="V142" s="59"/>
      <c r="W142" s="5" t="s">
        <v>50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115" t="s">
        <v>268</v>
      </c>
      <c r="AK142" s="197">
        <f>AK140</f>
        <v>1</v>
      </c>
      <c r="AL142" s="198"/>
      <c r="AM142" s="58" t="s">
        <v>267</v>
      </c>
      <c r="AN142" s="6"/>
      <c r="AO142" s="6"/>
      <c r="AP142" s="6"/>
      <c r="AQ142" s="6"/>
      <c r="AR142" s="78" t="s">
        <v>1</v>
      </c>
      <c r="AS142" s="199">
        <f>AS138</f>
        <v>0.85</v>
      </c>
      <c r="AT142" s="199"/>
      <c r="AU142" s="60"/>
      <c r="AV142" s="1"/>
      <c r="AW142" s="59"/>
      <c r="AX142" s="69">
        <f>ROUND(ROUND(ROUND(R140*AK142,0)*AS142,0)*$AU$106,0)</f>
        <v>85</v>
      </c>
      <c r="AY142" s="41"/>
    </row>
    <row r="143" spans="1:51" ht="17.2" customHeight="1" x14ac:dyDescent="0.25">
      <c r="A143" s="8">
        <v>12</v>
      </c>
      <c r="B143" s="10">
        <v>2351</v>
      </c>
      <c r="C143" s="43" t="s">
        <v>266</v>
      </c>
      <c r="D143" s="110"/>
      <c r="E143" s="111"/>
      <c r="F143" s="111"/>
      <c r="G143" s="111"/>
      <c r="H143" s="112"/>
      <c r="I143" s="82" t="s">
        <v>95</v>
      </c>
      <c r="J143" s="44"/>
      <c r="K143" s="44"/>
      <c r="L143" s="66"/>
      <c r="M143" s="66"/>
      <c r="N143" s="66"/>
      <c r="O143" s="66"/>
      <c r="P143" s="66"/>
      <c r="Q143" s="44"/>
      <c r="R143" s="44"/>
      <c r="S143" s="44"/>
      <c r="T143" s="44"/>
      <c r="U143" s="44"/>
      <c r="V143" s="63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45"/>
      <c r="AM143" s="44"/>
      <c r="AN143" s="44"/>
      <c r="AO143" s="44"/>
      <c r="AP143" s="44"/>
      <c r="AQ143" s="44"/>
      <c r="AR143" s="44"/>
      <c r="AS143" s="44"/>
      <c r="AT143" s="44"/>
      <c r="AU143" s="60"/>
      <c r="AV143" s="1"/>
      <c r="AW143" s="59"/>
      <c r="AX143" s="69">
        <f>ROUND(R144*$AU$106,0)</f>
        <v>108</v>
      </c>
      <c r="AY143" s="41"/>
    </row>
    <row r="144" spans="1:51" ht="16.5" customHeight="1" x14ac:dyDescent="0.25">
      <c r="A144" s="8">
        <v>12</v>
      </c>
      <c r="B144" s="10">
        <v>2352</v>
      </c>
      <c r="C144" s="43" t="s">
        <v>265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201">
        <f>'2重度訪問'!U144</f>
        <v>86</v>
      </c>
      <c r="S144" s="202"/>
      <c r="T144" s="202"/>
      <c r="U144" s="1" t="s">
        <v>54</v>
      </c>
      <c r="V144" s="59"/>
      <c r="W144" s="5" t="s">
        <v>50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15" t="s">
        <v>59</v>
      </c>
      <c r="AK144" s="197">
        <f>AK142</f>
        <v>1</v>
      </c>
      <c r="AL144" s="203"/>
      <c r="AM144" s="6"/>
      <c r="AN144" s="6"/>
      <c r="AO144" s="6"/>
      <c r="AP144" s="6"/>
      <c r="AQ144" s="6"/>
      <c r="AR144" s="6"/>
      <c r="AS144" s="6"/>
      <c r="AT144" s="115"/>
      <c r="AU144" s="60"/>
      <c r="AV144" s="1"/>
      <c r="AW144" s="59"/>
      <c r="AX144" s="69">
        <f>ROUND(ROUND(R144*AK144,0)*$AU$106,0)</f>
        <v>108</v>
      </c>
      <c r="AY144" s="41"/>
    </row>
    <row r="145" spans="1:51" ht="16.5" customHeight="1" x14ac:dyDescent="0.25">
      <c r="A145" s="8">
        <v>12</v>
      </c>
      <c r="B145" s="10">
        <v>7153</v>
      </c>
      <c r="C145" s="43" t="s">
        <v>264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29"/>
      <c r="S145" s="130"/>
      <c r="T145" s="130"/>
      <c r="U145" s="1"/>
      <c r="V145" s="59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79" t="s">
        <v>61</v>
      </c>
      <c r="AN145" s="44"/>
      <c r="AO145" s="44"/>
      <c r="AP145" s="44"/>
      <c r="AQ145" s="44"/>
      <c r="AR145" s="44"/>
      <c r="AS145" s="44"/>
      <c r="AT145" s="44"/>
      <c r="AU145" s="60"/>
      <c r="AV145" s="1"/>
      <c r="AW145" s="59"/>
      <c r="AX145" s="69">
        <f>ROUND(ROUND(R144*AS146,0)*$AU$106,0)</f>
        <v>91</v>
      </c>
      <c r="AY145" s="41"/>
    </row>
    <row r="146" spans="1:51" ht="16.5" customHeight="1" x14ac:dyDescent="0.25">
      <c r="A146" s="8">
        <v>12</v>
      </c>
      <c r="B146" s="10">
        <v>7154</v>
      </c>
      <c r="C146" s="43" t="s">
        <v>263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29"/>
      <c r="S146" s="130"/>
      <c r="T146" s="130"/>
      <c r="U146" s="1"/>
      <c r="V146" s="59"/>
      <c r="W146" s="5" t="s">
        <v>50</v>
      </c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15" t="s">
        <v>59</v>
      </c>
      <c r="AK146" s="197">
        <f>AK144</f>
        <v>1</v>
      </c>
      <c r="AL146" s="198"/>
      <c r="AM146" s="58" t="s">
        <v>58</v>
      </c>
      <c r="AN146" s="6"/>
      <c r="AO146" s="6"/>
      <c r="AP146" s="6"/>
      <c r="AQ146" s="6"/>
      <c r="AR146" s="78" t="s">
        <v>1</v>
      </c>
      <c r="AS146" s="199">
        <f>AS142</f>
        <v>0.85</v>
      </c>
      <c r="AT146" s="199"/>
      <c r="AU146" s="60"/>
      <c r="AV146" s="1"/>
      <c r="AW146" s="59"/>
      <c r="AX146" s="69">
        <f>ROUND(ROUND(ROUND(R144*AK146,0)*AS146,0)*$AU$106,0)</f>
        <v>91</v>
      </c>
      <c r="AY146" s="41"/>
    </row>
    <row r="147" spans="1:51" ht="17.2" customHeight="1" x14ac:dyDescent="0.25">
      <c r="A147" s="8">
        <v>12</v>
      </c>
      <c r="B147" s="10">
        <v>2361</v>
      </c>
      <c r="C147" s="43" t="s">
        <v>262</v>
      </c>
      <c r="D147" s="110"/>
      <c r="E147" s="111"/>
      <c r="F147" s="111"/>
      <c r="G147" s="111"/>
      <c r="H147" s="112"/>
      <c r="I147" s="82" t="s">
        <v>90</v>
      </c>
      <c r="J147" s="44"/>
      <c r="K147" s="44"/>
      <c r="L147" s="66"/>
      <c r="M147" s="66"/>
      <c r="N147" s="66"/>
      <c r="O147" s="66"/>
      <c r="P147" s="66"/>
      <c r="Q147" s="44"/>
      <c r="R147" s="44"/>
      <c r="S147" s="44"/>
      <c r="T147" s="44"/>
      <c r="U147" s="44"/>
      <c r="V147" s="63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45"/>
      <c r="AM147" s="44"/>
      <c r="AN147" s="44"/>
      <c r="AO147" s="44"/>
      <c r="AP147" s="44"/>
      <c r="AQ147" s="44"/>
      <c r="AR147" s="44"/>
      <c r="AS147" s="44"/>
      <c r="AT147" s="44"/>
      <c r="AU147" s="60"/>
      <c r="AV147" s="1"/>
      <c r="AW147" s="59"/>
      <c r="AX147" s="69">
        <f>ROUND(R148*$AU$106,0)</f>
        <v>100</v>
      </c>
      <c r="AY147" s="41"/>
    </row>
    <row r="148" spans="1:51" ht="16.5" customHeight="1" x14ac:dyDescent="0.25">
      <c r="A148" s="8">
        <v>12</v>
      </c>
      <c r="B148" s="10">
        <v>2362</v>
      </c>
      <c r="C148" s="43" t="s">
        <v>261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1"/>
      <c r="R148" s="201">
        <f>'2重度訪問'!U148</f>
        <v>80</v>
      </c>
      <c r="S148" s="202"/>
      <c r="T148" s="202"/>
      <c r="U148" s="1" t="s">
        <v>54</v>
      </c>
      <c r="V148" s="59"/>
      <c r="W148" s="5" t="s">
        <v>50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115" t="s">
        <v>260</v>
      </c>
      <c r="AK148" s="197">
        <f>AK146</f>
        <v>1</v>
      </c>
      <c r="AL148" s="203"/>
      <c r="AM148" s="6"/>
      <c r="AN148" s="6"/>
      <c r="AO148" s="6"/>
      <c r="AP148" s="6"/>
      <c r="AQ148" s="6"/>
      <c r="AR148" s="6"/>
      <c r="AS148" s="6"/>
      <c r="AT148" s="115"/>
      <c r="AU148" s="60"/>
      <c r="AV148" s="1"/>
      <c r="AW148" s="59"/>
      <c r="AX148" s="69">
        <f>ROUND(ROUND(R148*AK148,0)*$AU$106,0)</f>
        <v>100</v>
      </c>
      <c r="AY148" s="41"/>
    </row>
    <row r="149" spans="1:51" ht="16.5" customHeight="1" x14ac:dyDescent="0.25">
      <c r="A149" s="8">
        <v>12</v>
      </c>
      <c r="B149" s="10">
        <v>7155</v>
      </c>
      <c r="C149" s="43" t="s">
        <v>259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"/>
      <c r="R149" s="129"/>
      <c r="S149" s="130"/>
      <c r="T149" s="130"/>
      <c r="U149" s="1"/>
      <c r="V149" s="59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79" t="s">
        <v>258</v>
      </c>
      <c r="AN149" s="44"/>
      <c r="AO149" s="44"/>
      <c r="AP149" s="44"/>
      <c r="AQ149" s="44"/>
      <c r="AR149" s="44"/>
      <c r="AS149" s="44"/>
      <c r="AT149" s="44"/>
      <c r="AU149" s="60"/>
      <c r="AV149" s="1"/>
      <c r="AW149" s="59"/>
      <c r="AX149" s="69">
        <f>ROUND(ROUND(R148*AS150,0)*$AU$106,0)</f>
        <v>85</v>
      </c>
      <c r="AY149" s="41"/>
    </row>
    <row r="150" spans="1:51" ht="16.5" customHeight="1" x14ac:dyDescent="0.25">
      <c r="A150" s="8">
        <v>12</v>
      </c>
      <c r="B150" s="10">
        <v>7156</v>
      </c>
      <c r="C150" s="43" t="s">
        <v>257</v>
      </c>
      <c r="D150" s="96"/>
      <c r="E150" s="97"/>
      <c r="F150" s="97"/>
      <c r="G150" s="97"/>
      <c r="H150" s="98"/>
      <c r="I150" s="6"/>
      <c r="J150" s="6"/>
      <c r="K150" s="6"/>
      <c r="L150" s="6"/>
      <c r="M150" s="6"/>
      <c r="N150" s="6"/>
      <c r="O150" s="6"/>
      <c r="P150" s="6"/>
      <c r="Q150" s="6"/>
      <c r="R150" s="86"/>
      <c r="S150" s="73"/>
      <c r="T150" s="73"/>
      <c r="U150" s="6"/>
      <c r="V150" s="21"/>
      <c r="W150" s="5" t="s">
        <v>50</v>
      </c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115" t="s">
        <v>256</v>
      </c>
      <c r="AK150" s="197">
        <f>AK148</f>
        <v>1</v>
      </c>
      <c r="AL150" s="198"/>
      <c r="AM150" s="58" t="s">
        <v>255</v>
      </c>
      <c r="AN150" s="6"/>
      <c r="AO150" s="6"/>
      <c r="AP150" s="6"/>
      <c r="AQ150" s="6"/>
      <c r="AR150" s="78" t="s">
        <v>1</v>
      </c>
      <c r="AS150" s="199">
        <f>AS146</f>
        <v>0.85</v>
      </c>
      <c r="AT150" s="199"/>
      <c r="AU150" s="58"/>
      <c r="AV150" s="6"/>
      <c r="AW150" s="21"/>
      <c r="AX150" s="70">
        <f>ROUND(ROUND(ROUND(R148*AK150,0)*AS150,0)*$AU$106,0)</f>
        <v>85</v>
      </c>
      <c r="AY150" s="87"/>
    </row>
    <row r="151" spans="1:51" ht="17.2" customHeight="1" x14ac:dyDescent="0.3">
      <c r="W151" s="1"/>
      <c r="X151" s="1"/>
      <c r="Y151" s="1"/>
    </row>
  </sheetData>
  <mergeCells count="160">
    <mergeCell ref="D7:H10"/>
    <mergeCell ref="AU7:AW8"/>
    <mergeCell ref="R8:T8"/>
    <mergeCell ref="AK8:AL8"/>
    <mergeCell ref="AU9:AW9"/>
    <mergeCell ref="AK10:AL10"/>
    <mergeCell ref="AS10:AT10"/>
    <mergeCell ref="AU10:AW10"/>
    <mergeCell ref="D11:H12"/>
    <mergeCell ref="R12:T12"/>
    <mergeCell ref="AK12:AL12"/>
    <mergeCell ref="F13:H13"/>
    <mergeCell ref="AK14:AL14"/>
    <mergeCell ref="AS14:AT14"/>
    <mergeCell ref="R16:T16"/>
    <mergeCell ref="AK16:AL16"/>
    <mergeCell ref="AK18:AL18"/>
    <mergeCell ref="AS18:AT18"/>
    <mergeCell ref="R20:T20"/>
    <mergeCell ref="AK20:AL20"/>
    <mergeCell ref="AK22:AL22"/>
    <mergeCell ref="AS22:AT22"/>
    <mergeCell ref="R24:T24"/>
    <mergeCell ref="AK24:AL24"/>
    <mergeCell ref="AK26:AL26"/>
    <mergeCell ref="AS26:AT26"/>
    <mergeCell ref="R28:T28"/>
    <mergeCell ref="AK28:AL28"/>
    <mergeCell ref="AK30:AL30"/>
    <mergeCell ref="AS30:AT30"/>
    <mergeCell ref="R32:T32"/>
    <mergeCell ref="AK32:AL32"/>
    <mergeCell ref="AK34:AL34"/>
    <mergeCell ref="AS34:AT34"/>
    <mergeCell ref="R36:T36"/>
    <mergeCell ref="AK36:AL36"/>
    <mergeCell ref="AK38:AL38"/>
    <mergeCell ref="AS38:AT38"/>
    <mergeCell ref="R40:T40"/>
    <mergeCell ref="AK40:AL40"/>
    <mergeCell ref="AK42:AL42"/>
    <mergeCell ref="AS42:AT42"/>
    <mergeCell ref="R44:T44"/>
    <mergeCell ref="AK44:AL44"/>
    <mergeCell ref="AK46:AL46"/>
    <mergeCell ref="AS46:AT46"/>
    <mergeCell ref="R48:T48"/>
    <mergeCell ref="AK48:AL48"/>
    <mergeCell ref="AK50:AL50"/>
    <mergeCell ref="AS50:AT50"/>
    <mergeCell ref="R52:T52"/>
    <mergeCell ref="AK52:AL52"/>
    <mergeCell ref="AK54:AL54"/>
    <mergeCell ref="AS54:AT54"/>
    <mergeCell ref="D55:H58"/>
    <mergeCell ref="AU55:AW56"/>
    <mergeCell ref="R56:T56"/>
    <mergeCell ref="AK56:AL56"/>
    <mergeCell ref="AU57:AW57"/>
    <mergeCell ref="AK58:AL58"/>
    <mergeCell ref="AS58:AT58"/>
    <mergeCell ref="AU58:AW58"/>
    <mergeCell ref="D59:H60"/>
    <mergeCell ref="R60:T60"/>
    <mergeCell ref="AK60:AL60"/>
    <mergeCell ref="F61:H61"/>
    <mergeCell ref="AK62:AL62"/>
    <mergeCell ref="AS62:AT62"/>
    <mergeCell ref="R64:T64"/>
    <mergeCell ref="AK64:AL64"/>
    <mergeCell ref="AK66:AL66"/>
    <mergeCell ref="AS66:AT66"/>
    <mergeCell ref="R68:T68"/>
    <mergeCell ref="AK68:AL68"/>
    <mergeCell ref="AK70:AL70"/>
    <mergeCell ref="AS70:AT70"/>
    <mergeCell ref="R72:T72"/>
    <mergeCell ref="AK72:AL72"/>
    <mergeCell ref="AK74:AL74"/>
    <mergeCell ref="AS74:AT74"/>
    <mergeCell ref="R76:T76"/>
    <mergeCell ref="AK76:AL76"/>
    <mergeCell ref="AK78:AL78"/>
    <mergeCell ref="AS78:AT78"/>
    <mergeCell ref="R80:T80"/>
    <mergeCell ref="AK80:AL80"/>
    <mergeCell ref="AK82:AL82"/>
    <mergeCell ref="AS82:AT82"/>
    <mergeCell ref="R84:T84"/>
    <mergeCell ref="AK84:AL84"/>
    <mergeCell ref="AK86:AL86"/>
    <mergeCell ref="AS86:AT86"/>
    <mergeCell ref="R88:T88"/>
    <mergeCell ref="AK88:AL88"/>
    <mergeCell ref="AK90:AL90"/>
    <mergeCell ref="AS90:AT90"/>
    <mergeCell ref="R92:T92"/>
    <mergeCell ref="AK92:AL92"/>
    <mergeCell ref="AK94:AL94"/>
    <mergeCell ref="AS94:AT94"/>
    <mergeCell ref="R96:T96"/>
    <mergeCell ref="AK96:AL96"/>
    <mergeCell ref="AK98:AL98"/>
    <mergeCell ref="AS98:AT98"/>
    <mergeCell ref="R100:T100"/>
    <mergeCell ref="AK100:AL100"/>
    <mergeCell ref="AK102:AL102"/>
    <mergeCell ref="AS102:AT102"/>
    <mergeCell ref="D103:H106"/>
    <mergeCell ref="AU103:AW104"/>
    <mergeCell ref="R104:T104"/>
    <mergeCell ref="AK104:AL104"/>
    <mergeCell ref="AU105:AW105"/>
    <mergeCell ref="AK106:AL106"/>
    <mergeCell ref="AS106:AT106"/>
    <mergeCell ref="AU106:AW106"/>
    <mergeCell ref="R108:T108"/>
    <mergeCell ref="AK108:AL108"/>
    <mergeCell ref="AK110:AL110"/>
    <mergeCell ref="AS110:AT110"/>
    <mergeCell ref="R112:T112"/>
    <mergeCell ref="AK112:AL112"/>
    <mergeCell ref="AK114:AL114"/>
    <mergeCell ref="AS114:AT114"/>
    <mergeCell ref="R116:T116"/>
    <mergeCell ref="AK116:AL116"/>
    <mergeCell ref="AK118:AL118"/>
    <mergeCell ref="AS118:AT118"/>
    <mergeCell ref="R120:T120"/>
    <mergeCell ref="AK120:AL120"/>
    <mergeCell ref="AK122:AL122"/>
    <mergeCell ref="AS122:AT122"/>
    <mergeCell ref="R124:T124"/>
    <mergeCell ref="AK124:AL124"/>
    <mergeCell ref="AK126:AL126"/>
    <mergeCell ref="AS126:AT126"/>
    <mergeCell ref="R128:T128"/>
    <mergeCell ref="AK128:AL128"/>
    <mergeCell ref="AK130:AL130"/>
    <mergeCell ref="AS130:AT130"/>
    <mergeCell ref="R132:T132"/>
    <mergeCell ref="AK132:AL132"/>
    <mergeCell ref="AK134:AL134"/>
    <mergeCell ref="AS134:AT134"/>
    <mergeCell ref="R136:T136"/>
    <mergeCell ref="AK136:AL136"/>
    <mergeCell ref="AK138:AL138"/>
    <mergeCell ref="AS138:AT138"/>
    <mergeCell ref="R140:T140"/>
    <mergeCell ref="AK140:AL140"/>
    <mergeCell ref="AK142:AL142"/>
    <mergeCell ref="AS142:AT142"/>
    <mergeCell ref="AK150:AL150"/>
    <mergeCell ref="AS150:AT150"/>
    <mergeCell ref="R144:T144"/>
    <mergeCell ref="AK144:AL144"/>
    <mergeCell ref="AK146:AL146"/>
    <mergeCell ref="AS146:AT146"/>
    <mergeCell ref="R148:T148"/>
    <mergeCell ref="AK148:AL148"/>
  </mergeCells>
  <phoneticPr fontId="1"/>
  <printOptions horizontalCentered="1"/>
  <pageMargins left="0.59055118110236227" right="0.19685039370078741" top="0.78740157480314965" bottom="0.59055118110236227" header="0.51181102362204722" footer="0.31496062992125984"/>
  <pageSetup paperSize="9" scale="55" orientation="portrait" r:id="rId1"/>
  <headerFooter>
    <oddHeader>&amp;R&amp;9重度訪問介護</oddHeader>
    <oddFooter>&amp;C&amp;14&amp;P</oddFooter>
  </headerFooter>
  <rowBreaks count="2" manualBreakCount="2">
    <brk id="54" max="50" man="1"/>
    <brk id="102" max="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04">
    <tabColor rgb="FFFF0000"/>
    <pageSetUpPr autoPageBreaks="0"/>
  </sheetPr>
  <dimension ref="A1:AZ152"/>
  <sheetViews>
    <sheetView zoomScaleNormal="100" zoomScaleSheetLayoutView="100" workbookViewId="0"/>
  </sheetViews>
  <sheetFormatPr defaultColWidth="9" defaultRowHeight="12.9" x14ac:dyDescent="0.3"/>
  <cols>
    <col min="1" max="1" width="4.62890625" style="56" customWidth="1"/>
    <col min="2" max="2" width="7.62890625" style="56" customWidth="1"/>
    <col min="3" max="3" width="30.62890625" style="56" customWidth="1"/>
    <col min="4" max="19" width="2.3671875" style="26" customWidth="1"/>
    <col min="20" max="21" width="3.1015625" style="26" customWidth="1"/>
    <col min="22" max="46" width="2.3671875" style="26" customWidth="1"/>
    <col min="47" max="47" width="2.3671875" style="56" customWidth="1"/>
    <col min="48" max="48" width="2.3671875" style="57" customWidth="1"/>
    <col min="49" max="49" width="2.3671875" style="56" customWidth="1"/>
    <col min="50" max="16384" width="9" style="56"/>
  </cols>
  <sheetData>
    <row r="1" spans="1:52" ht="17.2" customHeight="1" x14ac:dyDescent="0.3">
      <c r="A1" s="55"/>
    </row>
    <row r="2" spans="1:52" ht="17.2" customHeight="1" x14ac:dyDescent="0.3">
      <c r="A2" s="55"/>
    </row>
    <row r="3" spans="1:52" ht="17.2" customHeight="1" x14ac:dyDescent="0.3">
      <c r="A3" s="55"/>
    </row>
    <row r="4" spans="1:52" ht="17.2" customHeight="1" x14ac:dyDescent="0.3">
      <c r="B4" s="77" t="s">
        <v>584</v>
      </c>
    </row>
    <row r="5" spans="1:52" s="46" customFormat="1" ht="17.2" customHeight="1" x14ac:dyDescent="0.3">
      <c r="A5" s="25" t="s">
        <v>252</v>
      </c>
      <c r="B5" s="54"/>
      <c r="C5" s="133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132" t="s">
        <v>251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24" t="s">
        <v>20</v>
      </c>
      <c r="AY5" s="52" t="s">
        <v>19</v>
      </c>
      <c r="AZ5" s="47"/>
    </row>
    <row r="6" spans="1:52" s="46" customFormat="1" ht="17.2" customHeight="1" x14ac:dyDescent="0.3">
      <c r="A6" s="23" t="s">
        <v>18</v>
      </c>
      <c r="B6" s="22" t="s">
        <v>17</v>
      </c>
      <c r="C6" s="5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7"/>
      <c r="AV6" s="47"/>
      <c r="AW6" s="47"/>
      <c r="AX6" s="20" t="s">
        <v>5</v>
      </c>
      <c r="AY6" s="48" t="s">
        <v>0</v>
      </c>
      <c r="AZ6" s="47"/>
    </row>
    <row r="7" spans="1:52" ht="17.2" customHeight="1" x14ac:dyDescent="0.3">
      <c r="A7" s="8">
        <v>12</v>
      </c>
      <c r="B7" s="10">
        <v>3171</v>
      </c>
      <c r="C7" s="43" t="s">
        <v>583</v>
      </c>
      <c r="D7" s="212" t="s">
        <v>249</v>
      </c>
      <c r="E7" s="213"/>
      <c r="F7" s="213"/>
      <c r="G7" s="213"/>
      <c r="H7" s="214"/>
      <c r="I7" s="44" t="s">
        <v>248</v>
      </c>
      <c r="J7" s="44"/>
      <c r="K7" s="44"/>
      <c r="L7" s="66"/>
      <c r="M7" s="66"/>
      <c r="N7" s="66"/>
      <c r="O7" s="66"/>
      <c r="P7" s="66"/>
      <c r="Q7" s="44"/>
      <c r="R7" s="44"/>
      <c r="S7" s="44"/>
      <c r="T7" s="44"/>
      <c r="U7" s="44"/>
      <c r="V7" s="6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5"/>
      <c r="AM7" s="44"/>
      <c r="AN7" s="44"/>
      <c r="AO7" s="44"/>
      <c r="AP7" s="44"/>
      <c r="AQ7" s="44"/>
      <c r="AR7" s="44"/>
      <c r="AS7" s="44"/>
      <c r="AT7" s="44"/>
      <c r="AU7" s="172" t="s">
        <v>3</v>
      </c>
      <c r="AV7" s="176"/>
      <c r="AW7" s="173"/>
      <c r="AX7" s="69">
        <f>ROUND(R8*$AU$10,0)</f>
        <v>265</v>
      </c>
      <c r="AY7" s="19" t="s">
        <v>145</v>
      </c>
    </row>
    <row r="8" spans="1:52" ht="16.5" customHeight="1" x14ac:dyDescent="0.25">
      <c r="A8" s="8">
        <v>12</v>
      </c>
      <c r="B8" s="10">
        <v>3172</v>
      </c>
      <c r="C8" s="43" t="s">
        <v>582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1"/>
      <c r="R8" s="201">
        <f>'2重度訪問'!U8</f>
        <v>212</v>
      </c>
      <c r="S8" s="202"/>
      <c r="T8" s="202"/>
      <c r="U8" s="1" t="s">
        <v>54</v>
      </c>
      <c r="V8" s="59"/>
      <c r="W8" s="5" t="s">
        <v>50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15" t="s">
        <v>59</v>
      </c>
      <c r="AK8" s="197">
        <f>'2重度訪問'!AN10</f>
        <v>1</v>
      </c>
      <c r="AL8" s="203"/>
      <c r="AM8" s="1"/>
      <c r="AN8" s="1"/>
      <c r="AO8" s="1"/>
      <c r="AP8" s="1"/>
      <c r="AQ8" s="1"/>
      <c r="AR8" s="1"/>
      <c r="AS8" s="1"/>
      <c r="AT8" s="1"/>
      <c r="AU8" s="174"/>
      <c r="AV8" s="177"/>
      <c r="AW8" s="175"/>
      <c r="AX8" s="69">
        <f>ROUND(ROUND(R8*AK8,0)*$AU$10,0)</f>
        <v>265</v>
      </c>
      <c r="AY8" s="41"/>
    </row>
    <row r="9" spans="1:52" ht="16.5" customHeight="1" x14ac:dyDescent="0.25">
      <c r="A9" s="2">
        <v>12</v>
      </c>
      <c r="B9" s="2">
        <v>7157</v>
      </c>
      <c r="C9" s="81" t="s">
        <v>581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"/>
      <c r="R9" s="129"/>
      <c r="S9" s="130"/>
      <c r="T9" s="130"/>
      <c r="U9" s="1"/>
      <c r="V9" s="5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79" t="s">
        <v>61</v>
      </c>
      <c r="AN9" s="44"/>
      <c r="AO9" s="44"/>
      <c r="AP9" s="44"/>
      <c r="AQ9" s="44"/>
      <c r="AR9" s="44"/>
      <c r="AS9" s="44"/>
      <c r="AT9" s="44"/>
      <c r="AU9" s="229" t="s">
        <v>1</v>
      </c>
      <c r="AV9" s="230"/>
      <c r="AW9" s="231"/>
      <c r="AX9" s="69">
        <f>ROUND(ROUND(R8*AS10,0)*$AU$10,0)</f>
        <v>225</v>
      </c>
      <c r="AY9" s="41"/>
    </row>
    <row r="10" spans="1:52" ht="16.5" customHeight="1" x14ac:dyDescent="0.25">
      <c r="A10" s="2">
        <v>12</v>
      </c>
      <c r="B10" s="2">
        <v>7158</v>
      </c>
      <c r="C10" s="89" t="s">
        <v>580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"/>
      <c r="R10" s="129"/>
      <c r="S10" s="130"/>
      <c r="T10" s="130"/>
      <c r="U10" s="1"/>
      <c r="V10" s="59"/>
      <c r="W10" s="5" t="s">
        <v>50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15" t="s">
        <v>59</v>
      </c>
      <c r="AK10" s="197">
        <f>AK8</f>
        <v>1</v>
      </c>
      <c r="AL10" s="198"/>
      <c r="AM10" s="58" t="s">
        <v>58</v>
      </c>
      <c r="AN10" s="6"/>
      <c r="AO10" s="6"/>
      <c r="AP10" s="6"/>
      <c r="AQ10" s="6"/>
      <c r="AR10" s="78" t="s">
        <v>1</v>
      </c>
      <c r="AS10" s="199">
        <f>'2重度訪問'!AV10</f>
        <v>0.85</v>
      </c>
      <c r="AT10" s="199"/>
      <c r="AU10" s="232">
        <v>1.25</v>
      </c>
      <c r="AV10" s="233"/>
      <c r="AW10" s="234"/>
      <c r="AX10" s="69">
        <f>ROUND(ROUND(ROUND(R8*AK10,0)*AS10,0)*$AU$10,0)</f>
        <v>225</v>
      </c>
      <c r="AY10" s="41"/>
    </row>
    <row r="11" spans="1:52" ht="16.5" customHeight="1" x14ac:dyDescent="0.25">
      <c r="A11" s="8">
        <v>12</v>
      </c>
      <c r="B11" s="10">
        <v>3181</v>
      </c>
      <c r="C11" s="43" t="s">
        <v>579</v>
      </c>
      <c r="D11" s="218" t="s">
        <v>193</v>
      </c>
      <c r="E11" s="219"/>
      <c r="F11" s="219"/>
      <c r="G11" s="219"/>
      <c r="H11" s="220"/>
      <c r="I11" s="83" t="s">
        <v>243</v>
      </c>
      <c r="J11" s="44"/>
      <c r="K11" s="44"/>
      <c r="L11" s="44"/>
      <c r="M11" s="44"/>
      <c r="N11" s="44"/>
      <c r="O11" s="44"/>
      <c r="P11" s="44"/>
      <c r="Q11" s="44"/>
      <c r="R11" s="85"/>
      <c r="S11" s="66"/>
      <c r="T11" s="66"/>
      <c r="U11" s="44"/>
      <c r="V11" s="63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15"/>
      <c r="AK11" s="113"/>
      <c r="AL11" s="114"/>
      <c r="AM11" s="1"/>
      <c r="AN11" s="1"/>
      <c r="AO11" s="1"/>
      <c r="AP11" s="1"/>
      <c r="AQ11" s="1"/>
      <c r="AR11" s="1"/>
      <c r="AS11" s="1"/>
      <c r="AT11" s="1"/>
      <c r="AU11" s="60"/>
      <c r="AV11" s="1"/>
      <c r="AW11" s="59"/>
      <c r="AX11" s="69">
        <f>ROUND(R12*$AU$10,0)</f>
        <v>130</v>
      </c>
      <c r="AY11" s="41"/>
    </row>
    <row r="12" spans="1:52" ht="16.5" customHeight="1" x14ac:dyDescent="0.25">
      <c r="A12" s="8">
        <v>12</v>
      </c>
      <c r="B12" s="10">
        <v>3182</v>
      </c>
      <c r="C12" s="43" t="s">
        <v>578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1"/>
      <c r="R12" s="201">
        <f>'2重度訪問'!U12</f>
        <v>104</v>
      </c>
      <c r="S12" s="202"/>
      <c r="T12" s="202"/>
      <c r="U12" s="1" t="s">
        <v>54</v>
      </c>
      <c r="V12" s="59"/>
      <c r="W12" s="5" t="s">
        <v>50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15" t="s">
        <v>59</v>
      </c>
      <c r="AK12" s="197">
        <f>AK10</f>
        <v>1</v>
      </c>
      <c r="AL12" s="203"/>
      <c r="AM12" s="1"/>
      <c r="AN12" s="1"/>
      <c r="AO12" s="1"/>
      <c r="AP12" s="1"/>
      <c r="AQ12" s="1"/>
      <c r="AR12" s="1"/>
      <c r="AS12" s="1"/>
      <c r="AT12" s="1"/>
      <c r="AU12" s="60"/>
      <c r="AV12" s="1"/>
      <c r="AW12" s="59"/>
      <c r="AX12" s="69">
        <f>ROUND(ROUND(R12*AK12,0)*$AU$10,0)</f>
        <v>130</v>
      </c>
      <c r="AY12" s="41"/>
    </row>
    <row r="13" spans="1:52" ht="16.5" customHeight="1" x14ac:dyDescent="0.25">
      <c r="A13" s="2">
        <v>12</v>
      </c>
      <c r="B13" s="2">
        <v>7159</v>
      </c>
      <c r="C13" s="81" t="s">
        <v>577</v>
      </c>
      <c r="D13" s="110"/>
      <c r="E13" s="111" t="s">
        <v>190</v>
      </c>
      <c r="F13" s="227">
        <f>'2重度訪問'!$F$13</f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"/>
      <c r="R13" s="129"/>
      <c r="S13" s="130"/>
      <c r="T13" s="130"/>
      <c r="U13" s="1"/>
      <c r="V13" s="5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79" t="s">
        <v>61</v>
      </c>
      <c r="AN13" s="44"/>
      <c r="AO13" s="44"/>
      <c r="AP13" s="44"/>
      <c r="AQ13" s="44"/>
      <c r="AR13" s="44"/>
      <c r="AS13" s="44"/>
      <c r="AT13" s="44"/>
      <c r="AU13" s="60"/>
      <c r="AV13" s="1"/>
      <c r="AW13" s="59"/>
      <c r="AX13" s="69">
        <f>ROUND(ROUND(R12*AS14,0)*$AU$10,0)</f>
        <v>110</v>
      </c>
      <c r="AY13" s="41"/>
    </row>
    <row r="14" spans="1:52" ht="16.5" customHeight="1" x14ac:dyDescent="0.25">
      <c r="A14" s="2">
        <v>12</v>
      </c>
      <c r="B14" s="2">
        <v>7160</v>
      </c>
      <c r="C14" s="89" t="s">
        <v>576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"/>
      <c r="R14" s="129"/>
      <c r="S14" s="130"/>
      <c r="T14" s="130"/>
      <c r="U14" s="1"/>
      <c r="V14" s="59"/>
      <c r="W14" s="5" t="s">
        <v>50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15" t="s">
        <v>59</v>
      </c>
      <c r="AK14" s="197">
        <f>AK12</f>
        <v>1</v>
      </c>
      <c r="AL14" s="198"/>
      <c r="AM14" s="58" t="s">
        <v>58</v>
      </c>
      <c r="AN14" s="6"/>
      <c r="AO14" s="6"/>
      <c r="AP14" s="6"/>
      <c r="AQ14" s="6"/>
      <c r="AR14" s="78" t="s">
        <v>1</v>
      </c>
      <c r="AS14" s="199">
        <f>AS10</f>
        <v>0.85</v>
      </c>
      <c r="AT14" s="199"/>
      <c r="AU14" s="60"/>
      <c r="AV14" s="1"/>
      <c r="AW14" s="59"/>
      <c r="AX14" s="69">
        <f>ROUND(ROUND(ROUND(R12*AK14,0)*AS14,0)*$AU$10,0)</f>
        <v>110</v>
      </c>
      <c r="AY14" s="41"/>
    </row>
    <row r="15" spans="1:52" ht="16.5" customHeight="1" x14ac:dyDescent="0.25">
      <c r="A15" s="8">
        <v>12</v>
      </c>
      <c r="B15" s="10">
        <v>3391</v>
      </c>
      <c r="C15" s="43" t="s">
        <v>575</v>
      </c>
      <c r="D15" s="110"/>
      <c r="E15" s="111"/>
      <c r="F15" s="111"/>
      <c r="G15" s="111"/>
      <c r="H15" s="112"/>
      <c r="I15" s="82" t="s">
        <v>135</v>
      </c>
      <c r="J15" s="44"/>
      <c r="K15" s="44"/>
      <c r="L15" s="44"/>
      <c r="M15" s="44"/>
      <c r="N15" s="44"/>
      <c r="O15" s="44"/>
      <c r="P15" s="44"/>
      <c r="Q15" s="44"/>
      <c r="R15" s="85"/>
      <c r="S15" s="66"/>
      <c r="T15" s="66"/>
      <c r="U15" s="44"/>
      <c r="V15" s="63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15"/>
      <c r="AK15" s="113"/>
      <c r="AL15" s="114"/>
      <c r="AM15" s="44"/>
      <c r="AN15" s="44"/>
      <c r="AO15" s="44"/>
      <c r="AP15" s="44"/>
      <c r="AQ15" s="44"/>
      <c r="AR15" s="44"/>
      <c r="AS15" s="44"/>
      <c r="AT15" s="44"/>
      <c r="AU15" s="60"/>
      <c r="AV15" s="1"/>
      <c r="AW15" s="59"/>
      <c r="AX15" s="157">
        <f>ROUND(R16*$AU$10,0)</f>
        <v>133</v>
      </c>
      <c r="AY15" s="41"/>
    </row>
    <row r="16" spans="1:52" ht="16.5" customHeight="1" x14ac:dyDescent="0.25">
      <c r="A16" s="8">
        <v>12</v>
      </c>
      <c r="B16" s="10">
        <v>3392</v>
      </c>
      <c r="C16" s="43" t="s">
        <v>574</v>
      </c>
      <c r="D16" s="110"/>
      <c r="E16" s="111"/>
      <c r="F16" s="111"/>
      <c r="G16" s="111"/>
      <c r="H16" s="112"/>
      <c r="I16" s="1"/>
      <c r="J16" s="1"/>
      <c r="K16" s="1"/>
      <c r="L16" s="1"/>
      <c r="M16" s="1"/>
      <c r="N16" s="1"/>
      <c r="O16" s="1"/>
      <c r="P16" s="1"/>
      <c r="Q16" s="1"/>
      <c r="R16" s="210">
        <f>'2重度訪問'!U16</f>
        <v>106</v>
      </c>
      <c r="S16" s="211"/>
      <c r="T16" s="211"/>
      <c r="U16" s="1" t="s">
        <v>54</v>
      </c>
      <c r="V16" s="59"/>
      <c r="W16" s="5" t="s">
        <v>50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15" t="s">
        <v>573</v>
      </c>
      <c r="AK16" s="197">
        <f>AK14</f>
        <v>1</v>
      </c>
      <c r="AL16" s="203"/>
      <c r="AM16" s="6"/>
      <c r="AN16" s="6"/>
      <c r="AO16" s="6"/>
      <c r="AP16" s="6"/>
      <c r="AQ16" s="6"/>
      <c r="AR16" s="6"/>
      <c r="AS16" s="6"/>
      <c r="AT16" s="6"/>
      <c r="AU16" s="60"/>
      <c r="AV16" s="1"/>
      <c r="AW16" s="59"/>
      <c r="AX16" s="157">
        <f>ROUND(ROUND(R16*AK16,0)*$AU$10,0)</f>
        <v>133</v>
      </c>
      <c r="AY16" s="41"/>
    </row>
    <row r="17" spans="1:51" ht="16.5" customHeight="1" x14ac:dyDescent="0.25">
      <c r="A17" s="2">
        <v>12</v>
      </c>
      <c r="B17" s="2">
        <v>7161</v>
      </c>
      <c r="C17" s="81" t="s">
        <v>572</v>
      </c>
      <c r="D17" s="110"/>
      <c r="E17" s="111"/>
      <c r="F17" s="111"/>
      <c r="G17" s="111"/>
      <c r="H17" s="112"/>
      <c r="I17" s="1"/>
      <c r="J17" s="1"/>
      <c r="K17" s="1"/>
      <c r="L17" s="1"/>
      <c r="M17" s="1"/>
      <c r="N17" s="1"/>
      <c r="O17" s="1"/>
      <c r="P17" s="1"/>
      <c r="Q17" s="1"/>
      <c r="R17" s="129"/>
      <c r="S17" s="130"/>
      <c r="T17" s="130"/>
      <c r="U17" s="1"/>
      <c r="V17" s="5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79" t="s">
        <v>354</v>
      </c>
      <c r="AN17" s="44"/>
      <c r="AO17" s="44"/>
      <c r="AP17" s="44"/>
      <c r="AQ17" s="44"/>
      <c r="AR17" s="44"/>
      <c r="AS17" s="44"/>
      <c r="AT17" s="44"/>
      <c r="AU17" s="60"/>
      <c r="AV17" s="1"/>
      <c r="AW17" s="59"/>
      <c r="AX17" s="157">
        <f>ROUND(ROUND(R16*AS18,0)*$AU$10,0)</f>
        <v>113</v>
      </c>
      <c r="AY17" s="41"/>
    </row>
    <row r="18" spans="1:51" ht="16.5" customHeight="1" x14ac:dyDescent="0.25">
      <c r="A18" s="2">
        <v>12</v>
      </c>
      <c r="B18" s="2">
        <v>7162</v>
      </c>
      <c r="C18" s="89" t="s">
        <v>571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"/>
      <c r="R18" s="129"/>
      <c r="S18" s="130"/>
      <c r="T18" s="130"/>
      <c r="U18" s="1"/>
      <c r="V18" s="59"/>
      <c r="W18" s="5" t="s">
        <v>50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15" t="s">
        <v>282</v>
      </c>
      <c r="AK18" s="197">
        <f>AK16</f>
        <v>1</v>
      </c>
      <c r="AL18" s="198"/>
      <c r="AM18" s="58" t="s">
        <v>382</v>
      </c>
      <c r="AN18" s="6"/>
      <c r="AO18" s="6"/>
      <c r="AP18" s="6"/>
      <c r="AQ18" s="6"/>
      <c r="AR18" s="78" t="s">
        <v>1</v>
      </c>
      <c r="AS18" s="199">
        <f>AS14</f>
        <v>0.85</v>
      </c>
      <c r="AT18" s="199"/>
      <c r="AU18" s="60"/>
      <c r="AV18" s="1"/>
      <c r="AW18" s="59"/>
      <c r="AX18" s="157">
        <f>ROUND(ROUND(ROUND(R16*AK18,0)*AS18,0)*$AU$10,0)</f>
        <v>113</v>
      </c>
      <c r="AY18" s="41"/>
    </row>
    <row r="19" spans="1:51" ht="16.5" customHeight="1" x14ac:dyDescent="0.25">
      <c r="A19" s="8">
        <v>12</v>
      </c>
      <c r="B19" s="10">
        <v>3401</v>
      </c>
      <c r="C19" s="43" t="s">
        <v>570</v>
      </c>
      <c r="D19" s="110"/>
      <c r="E19" s="111"/>
      <c r="F19" s="111"/>
      <c r="G19" s="111"/>
      <c r="H19" s="112"/>
      <c r="I19" s="82" t="s">
        <v>130</v>
      </c>
      <c r="J19" s="44"/>
      <c r="K19" s="44"/>
      <c r="L19" s="44"/>
      <c r="M19" s="44"/>
      <c r="N19" s="44"/>
      <c r="O19" s="44"/>
      <c r="P19" s="44"/>
      <c r="Q19" s="44"/>
      <c r="R19" s="85"/>
      <c r="S19" s="66"/>
      <c r="T19" s="66"/>
      <c r="U19" s="44"/>
      <c r="V19" s="63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15"/>
      <c r="AK19" s="113"/>
      <c r="AL19" s="114"/>
      <c r="AM19" s="44"/>
      <c r="AN19" s="44"/>
      <c r="AO19" s="44"/>
      <c r="AP19" s="44"/>
      <c r="AQ19" s="44"/>
      <c r="AR19" s="44"/>
      <c r="AS19" s="44"/>
      <c r="AT19" s="44"/>
      <c r="AU19" s="60"/>
      <c r="AV19" s="1"/>
      <c r="AW19" s="59"/>
      <c r="AX19" s="69">
        <f>ROUND(R20*$AU$10,0)</f>
        <v>131</v>
      </c>
      <c r="AY19" s="41"/>
    </row>
    <row r="20" spans="1:51" ht="16.5" customHeight="1" x14ac:dyDescent="0.25">
      <c r="A20" s="8">
        <v>12</v>
      </c>
      <c r="B20" s="10">
        <v>3402</v>
      </c>
      <c r="C20" s="43" t="s">
        <v>569</v>
      </c>
      <c r="D20" s="110"/>
      <c r="E20" s="111"/>
      <c r="F20" s="111"/>
      <c r="G20" s="111"/>
      <c r="H20" s="112"/>
      <c r="I20" s="1"/>
      <c r="J20" s="1"/>
      <c r="K20" s="1"/>
      <c r="L20" s="1"/>
      <c r="M20" s="1"/>
      <c r="N20" s="1"/>
      <c r="O20" s="1"/>
      <c r="P20" s="1"/>
      <c r="Q20" s="1"/>
      <c r="R20" s="201">
        <f>'2重度訪問'!U20</f>
        <v>105</v>
      </c>
      <c r="S20" s="202"/>
      <c r="T20" s="202"/>
      <c r="U20" s="1" t="s">
        <v>54</v>
      </c>
      <c r="V20" s="59"/>
      <c r="W20" s="5" t="s">
        <v>50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115" t="s">
        <v>59</v>
      </c>
      <c r="AK20" s="197">
        <f>AK18</f>
        <v>1</v>
      </c>
      <c r="AL20" s="203"/>
      <c r="AM20" s="6"/>
      <c r="AN20" s="6"/>
      <c r="AO20" s="6"/>
      <c r="AP20" s="6"/>
      <c r="AQ20" s="6"/>
      <c r="AR20" s="6"/>
      <c r="AS20" s="6"/>
      <c r="AT20" s="6"/>
      <c r="AU20" s="60"/>
      <c r="AV20" s="1"/>
      <c r="AW20" s="59"/>
      <c r="AX20" s="69">
        <f>ROUND(ROUND(R20*AK20,0)*$AU$10,0)</f>
        <v>131</v>
      </c>
      <c r="AY20" s="41"/>
    </row>
    <row r="21" spans="1:51" ht="16.5" customHeight="1" x14ac:dyDescent="0.25">
      <c r="A21" s="2">
        <v>12</v>
      </c>
      <c r="B21" s="2">
        <v>7163</v>
      </c>
      <c r="C21" s="81" t="s">
        <v>568</v>
      </c>
      <c r="D21" s="110"/>
      <c r="E21" s="111"/>
      <c r="F21" s="111"/>
      <c r="G21" s="111"/>
      <c r="H21" s="112"/>
      <c r="I21" s="1"/>
      <c r="J21" s="1"/>
      <c r="K21" s="1"/>
      <c r="L21" s="1"/>
      <c r="M21" s="1"/>
      <c r="N21" s="1"/>
      <c r="O21" s="1"/>
      <c r="P21" s="1"/>
      <c r="Q21" s="1"/>
      <c r="R21" s="129"/>
      <c r="S21" s="130"/>
      <c r="T21" s="130"/>
      <c r="U21" s="1"/>
      <c r="V21" s="5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9" t="s">
        <v>61</v>
      </c>
      <c r="AN21" s="44"/>
      <c r="AO21" s="44"/>
      <c r="AP21" s="44"/>
      <c r="AQ21" s="44"/>
      <c r="AR21" s="44"/>
      <c r="AS21" s="44"/>
      <c r="AT21" s="44"/>
      <c r="AU21" s="60"/>
      <c r="AV21" s="1"/>
      <c r="AW21" s="59"/>
      <c r="AX21" s="69">
        <f>ROUND(ROUND(R20*AS22,0)*$AU$10,0)</f>
        <v>111</v>
      </c>
      <c r="AY21" s="41"/>
    </row>
    <row r="22" spans="1:51" ht="16.5" customHeight="1" x14ac:dyDescent="0.25">
      <c r="A22" s="2">
        <v>12</v>
      </c>
      <c r="B22" s="2">
        <v>7164</v>
      </c>
      <c r="C22" s="89" t="s">
        <v>567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"/>
      <c r="R22" s="129"/>
      <c r="S22" s="130"/>
      <c r="T22" s="130"/>
      <c r="U22" s="1"/>
      <c r="V22" s="59"/>
      <c r="W22" s="5" t="s">
        <v>50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15" t="s">
        <v>59</v>
      </c>
      <c r="AK22" s="197">
        <f>AK20</f>
        <v>1</v>
      </c>
      <c r="AL22" s="198"/>
      <c r="AM22" s="58" t="s">
        <v>58</v>
      </c>
      <c r="AN22" s="6"/>
      <c r="AO22" s="6"/>
      <c r="AP22" s="6"/>
      <c r="AQ22" s="6"/>
      <c r="AR22" s="78" t="s">
        <v>1</v>
      </c>
      <c r="AS22" s="199">
        <f>AS18</f>
        <v>0.85</v>
      </c>
      <c r="AT22" s="199"/>
      <c r="AU22" s="60"/>
      <c r="AV22" s="1"/>
      <c r="AW22" s="59"/>
      <c r="AX22" s="69">
        <f>ROUND(ROUND(ROUND(R20*AK22,0)*AS22,0)*$AU$10,0)</f>
        <v>111</v>
      </c>
      <c r="AY22" s="41"/>
    </row>
    <row r="23" spans="1:51" ht="16.5" customHeight="1" x14ac:dyDescent="0.25">
      <c r="A23" s="8">
        <v>12</v>
      </c>
      <c r="B23" s="10">
        <v>3411</v>
      </c>
      <c r="C23" s="43" t="s">
        <v>566</v>
      </c>
      <c r="D23" s="110"/>
      <c r="E23" s="111"/>
      <c r="F23" s="111"/>
      <c r="G23" s="111"/>
      <c r="H23" s="112"/>
      <c r="I23" s="82" t="s">
        <v>125</v>
      </c>
      <c r="J23" s="44"/>
      <c r="K23" s="44"/>
      <c r="L23" s="44"/>
      <c r="M23" s="44"/>
      <c r="N23" s="44"/>
      <c r="O23" s="44"/>
      <c r="P23" s="44"/>
      <c r="Q23" s="44"/>
      <c r="R23" s="85"/>
      <c r="S23" s="66"/>
      <c r="T23" s="66"/>
      <c r="U23" s="44"/>
      <c r="V23" s="63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15"/>
      <c r="AK23" s="113"/>
      <c r="AL23" s="114"/>
      <c r="AM23" s="44"/>
      <c r="AN23" s="44"/>
      <c r="AO23" s="44"/>
      <c r="AP23" s="44"/>
      <c r="AQ23" s="44"/>
      <c r="AR23" s="44"/>
      <c r="AS23" s="44"/>
      <c r="AT23" s="44"/>
      <c r="AU23" s="60"/>
      <c r="AV23" s="1"/>
      <c r="AW23" s="59"/>
      <c r="AX23" s="69">
        <f>ROUND(R24*$AU$10,0)</f>
        <v>133</v>
      </c>
      <c r="AY23" s="41"/>
    </row>
    <row r="24" spans="1:51" ht="16.5" customHeight="1" x14ac:dyDescent="0.25">
      <c r="A24" s="8">
        <v>12</v>
      </c>
      <c r="B24" s="10">
        <v>3412</v>
      </c>
      <c r="C24" s="43" t="s">
        <v>565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1"/>
      <c r="R24" s="201">
        <f>'2重度訪問'!U24</f>
        <v>106</v>
      </c>
      <c r="S24" s="202"/>
      <c r="T24" s="202"/>
      <c r="U24" s="1" t="s">
        <v>54</v>
      </c>
      <c r="V24" s="59"/>
      <c r="W24" s="5" t="s">
        <v>50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15" t="s">
        <v>59</v>
      </c>
      <c r="AK24" s="197">
        <f>AK22</f>
        <v>1</v>
      </c>
      <c r="AL24" s="203"/>
      <c r="AM24" s="6"/>
      <c r="AN24" s="6"/>
      <c r="AO24" s="6"/>
      <c r="AP24" s="6"/>
      <c r="AQ24" s="6"/>
      <c r="AR24" s="6"/>
      <c r="AS24" s="6"/>
      <c r="AT24" s="6"/>
      <c r="AU24" s="60"/>
      <c r="AV24" s="1"/>
      <c r="AW24" s="59"/>
      <c r="AX24" s="69">
        <f>ROUND(ROUND(R24*AK24,0)*$AU$10,0)</f>
        <v>133</v>
      </c>
      <c r="AY24" s="41"/>
    </row>
    <row r="25" spans="1:51" ht="16.5" customHeight="1" x14ac:dyDescent="0.25">
      <c r="A25" s="8">
        <v>12</v>
      </c>
      <c r="B25" s="10">
        <v>7165</v>
      </c>
      <c r="C25" s="43" t="s">
        <v>564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"/>
      <c r="R25" s="129"/>
      <c r="S25" s="130"/>
      <c r="T25" s="130"/>
      <c r="U25" s="1"/>
      <c r="V25" s="5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79" t="s">
        <v>61</v>
      </c>
      <c r="AN25" s="44"/>
      <c r="AO25" s="44"/>
      <c r="AP25" s="44"/>
      <c r="AQ25" s="44"/>
      <c r="AR25" s="44"/>
      <c r="AS25" s="44"/>
      <c r="AT25" s="44"/>
      <c r="AU25" s="60"/>
      <c r="AV25" s="1"/>
      <c r="AW25" s="59"/>
      <c r="AX25" s="69">
        <f>ROUND(ROUND(R24*AS26,0)*$AU$10,0)</f>
        <v>113</v>
      </c>
      <c r="AY25" s="41"/>
    </row>
    <row r="26" spans="1:51" ht="16.5" customHeight="1" x14ac:dyDescent="0.25">
      <c r="A26" s="8">
        <v>12</v>
      </c>
      <c r="B26" s="10">
        <v>7166</v>
      </c>
      <c r="C26" s="43" t="s">
        <v>563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"/>
      <c r="R26" s="129"/>
      <c r="S26" s="130"/>
      <c r="T26" s="130"/>
      <c r="U26" s="1"/>
      <c r="V26" s="59"/>
      <c r="W26" s="5" t="s">
        <v>50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115" t="s">
        <v>59</v>
      </c>
      <c r="AK26" s="197">
        <f>AK24</f>
        <v>1</v>
      </c>
      <c r="AL26" s="198"/>
      <c r="AM26" s="58" t="s">
        <v>58</v>
      </c>
      <c r="AN26" s="6"/>
      <c r="AO26" s="6"/>
      <c r="AP26" s="6"/>
      <c r="AQ26" s="6"/>
      <c r="AR26" s="78" t="s">
        <v>1</v>
      </c>
      <c r="AS26" s="199">
        <f>AS22</f>
        <v>0.85</v>
      </c>
      <c r="AT26" s="199"/>
      <c r="AU26" s="60"/>
      <c r="AV26" s="1"/>
      <c r="AW26" s="59"/>
      <c r="AX26" s="69">
        <f>ROUND(ROUND(ROUND(R24*AK26,0)*AS26,0)*$AU$10,0)</f>
        <v>113</v>
      </c>
      <c r="AY26" s="41"/>
    </row>
    <row r="27" spans="1:51" ht="16.5" customHeight="1" x14ac:dyDescent="0.25">
      <c r="A27" s="8">
        <v>12</v>
      </c>
      <c r="B27" s="10">
        <v>3421</v>
      </c>
      <c r="C27" s="43" t="s">
        <v>562</v>
      </c>
      <c r="D27" s="110"/>
      <c r="E27" s="111"/>
      <c r="F27" s="111"/>
      <c r="G27" s="111"/>
      <c r="H27" s="112"/>
      <c r="I27" s="82" t="s">
        <v>120</v>
      </c>
      <c r="J27" s="44"/>
      <c r="K27" s="44"/>
      <c r="L27" s="44"/>
      <c r="M27" s="44"/>
      <c r="N27" s="44"/>
      <c r="O27" s="44"/>
      <c r="P27" s="44"/>
      <c r="Q27" s="44"/>
      <c r="R27" s="85"/>
      <c r="S27" s="66"/>
      <c r="T27" s="66"/>
      <c r="U27" s="44"/>
      <c r="V27" s="63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15"/>
      <c r="AK27" s="113"/>
      <c r="AL27" s="114"/>
      <c r="AM27" s="44"/>
      <c r="AN27" s="44"/>
      <c r="AO27" s="44"/>
      <c r="AP27" s="44"/>
      <c r="AQ27" s="44"/>
      <c r="AR27" s="44"/>
      <c r="AS27" s="44"/>
      <c r="AT27" s="44"/>
      <c r="AU27" s="60"/>
      <c r="AV27" s="1"/>
      <c r="AW27" s="59"/>
      <c r="AX27" s="69">
        <f>ROUND(R28*$AU$10,0)</f>
        <v>130</v>
      </c>
      <c r="AY27" s="41"/>
    </row>
    <row r="28" spans="1:51" ht="16.5" customHeight="1" x14ac:dyDescent="0.25">
      <c r="A28" s="8">
        <v>12</v>
      </c>
      <c r="B28" s="10">
        <v>3422</v>
      </c>
      <c r="C28" s="43" t="s">
        <v>561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1"/>
      <c r="R28" s="201">
        <f>'2重度訪問'!U28</f>
        <v>104</v>
      </c>
      <c r="S28" s="202"/>
      <c r="T28" s="202"/>
      <c r="U28" s="1" t="s">
        <v>54</v>
      </c>
      <c r="V28" s="59"/>
      <c r="W28" s="5" t="s">
        <v>50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115" t="s">
        <v>560</v>
      </c>
      <c r="AK28" s="197">
        <f>AK26</f>
        <v>1</v>
      </c>
      <c r="AL28" s="203"/>
      <c r="AM28" s="6"/>
      <c r="AN28" s="6"/>
      <c r="AO28" s="6"/>
      <c r="AP28" s="6"/>
      <c r="AQ28" s="6"/>
      <c r="AR28" s="6"/>
      <c r="AS28" s="6"/>
      <c r="AT28" s="6"/>
      <c r="AU28" s="60"/>
      <c r="AV28" s="1"/>
      <c r="AW28" s="59"/>
      <c r="AX28" s="69">
        <f>ROUND(ROUND(R28*AK28,0)*$AU$10,0)</f>
        <v>130</v>
      </c>
      <c r="AY28" s="41"/>
    </row>
    <row r="29" spans="1:51" ht="16.5" customHeight="1" x14ac:dyDescent="0.25">
      <c r="A29" s="8">
        <v>12</v>
      </c>
      <c r="B29" s="10">
        <v>7167</v>
      </c>
      <c r="C29" s="43" t="s">
        <v>559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"/>
      <c r="R29" s="129"/>
      <c r="S29" s="130"/>
      <c r="T29" s="130"/>
      <c r="U29" s="1"/>
      <c r="V29" s="5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79" t="s">
        <v>61</v>
      </c>
      <c r="AN29" s="44"/>
      <c r="AO29" s="44"/>
      <c r="AP29" s="44"/>
      <c r="AQ29" s="44"/>
      <c r="AR29" s="44"/>
      <c r="AS29" s="44"/>
      <c r="AT29" s="44"/>
      <c r="AU29" s="60"/>
      <c r="AV29" s="1"/>
      <c r="AW29" s="59"/>
      <c r="AX29" s="69">
        <f>ROUND(ROUND(R28*AS30,0)*$AU$10,0)</f>
        <v>110</v>
      </c>
      <c r="AY29" s="41"/>
    </row>
    <row r="30" spans="1:51" ht="16.5" customHeight="1" x14ac:dyDescent="0.25">
      <c r="A30" s="8">
        <v>12</v>
      </c>
      <c r="B30" s="10">
        <v>7168</v>
      </c>
      <c r="C30" s="43" t="s">
        <v>558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"/>
      <c r="R30" s="129"/>
      <c r="S30" s="130"/>
      <c r="T30" s="130"/>
      <c r="U30" s="1"/>
      <c r="V30" s="59"/>
      <c r="W30" s="5" t="s">
        <v>50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15" t="s">
        <v>59</v>
      </c>
      <c r="AK30" s="197">
        <f>AK28</f>
        <v>1</v>
      </c>
      <c r="AL30" s="198"/>
      <c r="AM30" s="58" t="s">
        <v>58</v>
      </c>
      <c r="AN30" s="6"/>
      <c r="AO30" s="6"/>
      <c r="AP30" s="6"/>
      <c r="AQ30" s="6"/>
      <c r="AR30" s="78" t="s">
        <v>1</v>
      </c>
      <c r="AS30" s="199">
        <f>AS26</f>
        <v>0.85</v>
      </c>
      <c r="AT30" s="199"/>
      <c r="AU30" s="60"/>
      <c r="AV30" s="1"/>
      <c r="AW30" s="59"/>
      <c r="AX30" s="69">
        <f>ROUND(ROUND(ROUND(R28*AK30,0)*AS30,0)*$AU$10,0)</f>
        <v>110</v>
      </c>
      <c r="AY30" s="41"/>
    </row>
    <row r="31" spans="1:51" ht="16.5" customHeight="1" x14ac:dyDescent="0.25">
      <c r="A31" s="8">
        <v>12</v>
      </c>
      <c r="B31" s="10">
        <v>3431</v>
      </c>
      <c r="C31" s="43" t="s">
        <v>557</v>
      </c>
      <c r="D31" s="110"/>
      <c r="E31" s="111"/>
      <c r="F31" s="111"/>
      <c r="G31" s="111"/>
      <c r="H31" s="112"/>
      <c r="I31" s="82" t="s">
        <v>115</v>
      </c>
      <c r="J31" s="44"/>
      <c r="K31" s="44"/>
      <c r="L31" s="44"/>
      <c r="M31" s="44"/>
      <c r="N31" s="44"/>
      <c r="O31" s="44"/>
      <c r="P31" s="44"/>
      <c r="Q31" s="44"/>
      <c r="R31" s="85"/>
      <c r="S31" s="66"/>
      <c r="T31" s="66"/>
      <c r="U31" s="44"/>
      <c r="V31" s="63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15"/>
      <c r="AK31" s="113"/>
      <c r="AL31" s="114"/>
      <c r="AM31" s="44"/>
      <c r="AN31" s="44"/>
      <c r="AO31" s="44"/>
      <c r="AP31" s="44"/>
      <c r="AQ31" s="44"/>
      <c r="AR31" s="44"/>
      <c r="AS31" s="44"/>
      <c r="AT31" s="44"/>
      <c r="AU31" s="60"/>
      <c r="AV31" s="1"/>
      <c r="AW31" s="59"/>
      <c r="AX31" s="69">
        <f>ROUND(R32*$AU$10,0)</f>
        <v>133</v>
      </c>
      <c r="AY31" s="41"/>
    </row>
    <row r="32" spans="1:51" ht="16.5" customHeight="1" x14ac:dyDescent="0.25">
      <c r="A32" s="8">
        <v>12</v>
      </c>
      <c r="B32" s="10">
        <v>3432</v>
      </c>
      <c r="C32" s="43" t="s">
        <v>556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1"/>
      <c r="R32" s="201">
        <f>'2重度訪問'!U32</f>
        <v>106</v>
      </c>
      <c r="S32" s="202"/>
      <c r="T32" s="202"/>
      <c r="U32" s="1" t="s">
        <v>54</v>
      </c>
      <c r="V32" s="59"/>
      <c r="W32" s="5" t="s">
        <v>50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15" t="s">
        <v>59</v>
      </c>
      <c r="AK32" s="197">
        <f>AK30</f>
        <v>1</v>
      </c>
      <c r="AL32" s="203"/>
      <c r="AM32" s="6"/>
      <c r="AN32" s="6"/>
      <c r="AO32" s="6"/>
      <c r="AP32" s="6"/>
      <c r="AQ32" s="6"/>
      <c r="AR32" s="6"/>
      <c r="AS32" s="6"/>
      <c r="AT32" s="6"/>
      <c r="AU32" s="60"/>
      <c r="AV32" s="1"/>
      <c r="AW32" s="59"/>
      <c r="AX32" s="69">
        <f>ROUND(ROUND(R32*AK32,0)*$AU$10,0)</f>
        <v>133</v>
      </c>
      <c r="AY32" s="41"/>
    </row>
    <row r="33" spans="1:51" ht="16.5" customHeight="1" x14ac:dyDescent="0.25">
      <c r="A33" s="8">
        <v>12</v>
      </c>
      <c r="B33" s="10">
        <v>7169</v>
      </c>
      <c r="C33" s="43" t="s">
        <v>555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"/>
      <c r="R33" s="129"/>
      <c r="S33" s="130"/>
      <c r="T33" s="130"/>
      <c r="U33" s="1"/>
      <c r="V33" s="5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79" t="s">
        <v>61</v>
      </c>
      <c r="AN33" s="44"/>
      <c r="AO33" s="44"/>
      <c r="AP33" s="44"/>
      <c r="AQ33" s="44"/>
      <c r="AR33" s="44"/>
      <c r="AS33" s="44"/>
      <c r="AT33" s="44"/>
      <c r="AU33" s="60"/>
      <c r="AV33" s="1"/>
      <c r="AW33" s="59"/>
      <c r="AX33" s="69">
        <f>ROUND(ROUND(R32*AS34,0)*$AU$10,0)</f>
        <v>113</v>
      </c>
      <c r="AY33" s="41"/>
    </row>
    <row r="34" spans="1:51" ht="16.5" customHeight="1" x14ac:dyDescent="0.25">
      <c r="A34" s="8">
        <v>12</v>
      </c>
      <c r="B34" s="10">
        <v>7170</v>
      </c>
      <c r="C34" s="43" t="s">
        <v>554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"/>
      <c r="R34" s="129"/>
      <c r="S34" s="130"/>
      <c r="T34" s="130"/>
      <c r="U34" s="1"/>
      <c r="V34" s="59"/>
      <c r="W34" s="5" t="s">
        <v>50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15" t="s">
        <v>59</v>
      </c>
      <c r="AK34" s="197">
        <f>AK32</f>
        <v>1</v>
      </c>
      <c r="AL34" s="198"/>
      <c r="AM34" s="58" t="s">
        <v>58</v>
      </c>
      <c r="AN34" s="6"/>
      <c r="AO34" s="6"/>
      <c r="AP34" s="6"/>
      <c r="AQ34" s="6"/>
      <c r="AR34" s="78" t="s">
        <v>1</v>
      </c>
      <c r="AS34" s="199">
        <f>AS30</f>
        <v>0.85</v>
      </c>
      <c r="AT34" s="199"/>
      <c r="AU34" s="60"/>
      <c r="AV34" s="1"/>
      <c r="AW34" s="59"/>
      <c r="AX34" s="69">
        <f>ROUND(ROUND(ROUND(R32*AK34,0)*AS34,0)*$AU$10,0)</f>
        <v>113</v>
      </c>
      <c r="AY34" s="41"/>
    </row>
    <row r="35" spans="1:51" ht="17.2" customHeight="1" x14ac:dyDescent="0.25">
      <c r="A35" s="8">
        <v>12</v>
      </c>
      <c r="B35" s="10">
        <v>3121</v>
      </c>
      <c r="C35" s="43" t="s">
        <v>553</v>
      </c>
      <c r="D35" s="110"/>
      <c r="E35" s="111"/>
      <c r="F35" s="111"/>
      <c r="G35" s="111"/>
      <c r="H35" s="112"/>
      <c r="I35" s="82" t="s">
        <v>110</v>
      </c>
      <c r="J35" s="44"/>
      <c r="K35" s="44"/>
      <c r="L35" s="66"/>
      <c r="M35" s="66"/>
      <c r="N35" s="66"/>
      <c r="O35" s="66"/>
      <c r="P35" s="66"/>
      <c r="Q35" s="44"/>
      <c r="R35" s="44"/>
      <c r="S35" s="44"/>
      <c r="T35" s="44"/>
      <c r="U35" s="44"/>
      <c r="V35" s="6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45"/>
      <c r="AM35" s="44"/>
      <c r="AN35" s="44"/>
      <c r="AO35" s="44"/>
      <c r="AP35" s="44"/>
      <c r="AQ35" s="44"/>
      <c r="AR35" s="44"/>
      <c r="AS35" s="44"/>
      <c r="AT35" s="44"/>
      <c r="AU35" s="60"/>
      <c r="AV35" s="1"/>
      <c r="AW35" s="59"/>
      <c r="AX35" s="69">
        <f>ROUND(R36*$AU$10,0)</f>
        <v>123</v>
      </c>
      <c r="AY35" s="41"/>
    </row>
    <row r="36" spans="1:51" ht="16.5" customHeight="1" x14ac:dyDescent="0.25">
      <c r="A36" s="8">
        <v>12</v>
      </c>
      <c r="B36" s="10">
        <v>3122</v>
      </c>
      <c r="C36" s="43" t="s">
        <v>552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1"/>
      <c r="R36" s="201">
        <f>'2重度訪問'!U36</f>
        <v>98</v>
      </c>
      <c r="S36" s="202"/>
      <c r="T36" s="202"/>
      <c r="U36" s="1" t="s">
        <v>54</v>
      </c>
      <c r="V36" s="59"/>
      <c r="W36" s="5" t="s">
        <v>50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15" t="s">
        <v>59</v>
      </c>
      <c r="AK36" s="197">
        <f>AK34</f>
        <v>1</v>
      </c>
      <c r="AL36" s="203"/>
      <c r="AM36" s="6"/>
      <c r="AN36" s="6"/>
      <c r="AO36" s="6"/>
      <c r="AP36" s="6"/>
      <c r="AQ36" s="6"/>
      <c r="AR36" s="6"/>
      <c r="AS36" s="6"/>
      <c r="AT36" s="115"/>
      <c r="AU36" s="60"/>
      <c r="AV36" s="1"/>
      <c r="AW36" s="59"/>
      <c r="AX36" s="69">
        <f>ROUND(ROUND(R36*AK36,0)*$AU$10,0)</f>
        <v>123</v>
      </c>
      <c r="AY36" s="41"/>
    </row>
    <row r="37" spans="1:51" ht="16.5" customHeight="1" x14ac:dyDescent="0.25">
      <c r="A37" s="8">
        <v>12</v>
      </c>
      <c r="B37" s="10">
        <v>7171</v>
      </c>
      <c r="C37" s="43" t="s">
        <v>551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"/>
      <c r="R37" s="129"/>
      <c r="S37" s="130"/>
      <c r="T37" s="130"/>
      <c r="U37" s="1"/>
      <c r="V37" s="5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79" t="s">
        <v>61</v>
      </c>
      <c r="AN37" s="44"/>
      <c r="AO37" s="44"/>
      <c r="AP37" s="44"/>
      <c r="AQ37" s="44"/>
      <c r="AR37" s="44"/>
      <c r="AS37" s="44"/>
      <c r="AT37" s="44"/>
      <c r="AU37" s="60"/>
      <c r="AV37" s="1"/>
      <c r="AW37" s="59"/>
      <c r="AX37" s="69">
        <f>ROUND(ROUND(R36*AS38,0)*$AU$10,0)</f>
        <v>104</v>
      </c>
      <c r="AY37" s="41"/>
    </row>
    <row r="38" spans="1:51" ht="16.5" customHeight="1" x14ac:dyDescent="0.25">
      <c r="A38" s="8">
        <v>12</v>
      </c>
      <c r="B38" s="10">
        <v>7172</v>
      </c>
      <c r="C38" s="43" t="s">
        <v>550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"/>
      <c r="R38" s="129"/>
      <c r="S38" s="130"/>
      <c r="T38" s="130"/>
      <c r="U38" s="1"/>
      <c r="V38" s="59"/>
      <c r="W38" s="5" t="s">
        <v>50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5" t="s">
        <v>59</v>
      </c>
      <c r="AK38" s="197">
        <f>AK36</f>
        <v>1</v>
      </c>
      <c r="AL38" s="198"/>
      <c r="AM38" s="58" t="s">
        <v>58</v>
      </c>
      <c r="AN38" s="6"/>
      <c r="AO38" s="6"/>
      <c r="AP38" s="6"/>
      <c r="AQ38" s="6"/>
      <c r="AR38" s="78" t="s">
        <v>1</v>
      </c>
      <c r="AS38" s="199">
        <f>AS34</f>
        <v>0.85</v>
      </c>
      <c r="AT38" s="199"/>
      <c r="AU38" s="60"/>
      <c r="AV38" s="1"/>
      <c r="AW38" s="59"/>
      <c r="AX38" s="69">
        <f>ROUND(ROUND(ROUND(R36*AK38,0)*AS38,0)*$AU$10,0)</f>
        <v>104</v>
      </c>
      <c r="AY38" s="41"/>
    </row>
    <row r="39" spans="1:51" ht="17.2" customHeight="1" x14ac:dyDescent="0.25">
      <c r="A39" s="8">
        <v>12</v>
      </c>
      <c r="B39" s="10">
        <v>3131</v>
      </c>
      <c r="C39" s="43" t="s">
        <v>549</v>
      </c>
      <c r="D39" s="110"/>
      <c r="E39" s="111"/>
      <c r="F39" s="111"/>
      <c r="G39" s="111"/>
      <c r="H39" s="112"/>
      <c r="I39" s="82" t="s">
        <v>105</v>
      </c>
      <c r="J39" s="44"/>
      <c r="K39" s="44"/>
      <c r="L39" s="66"/>
      <c r="M39" s="66"/>
      <c r="N39" s="66"/>
      <c r="O39" s="66"/>
      <c r="P39" s="66"/>
      <c r="Q39" s="44"/>
      <c r="R39" s="44"/>
      <c r="S39" s="44"/>
      <c r="T39" s="44"/>
      <c r="U39" s="44"/>
      <c r="V39" s="6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5"/>
      <c r="AM39" s="44"/>
      <c r="AN39" s="44"/>
      <c r="AO39" s="44"/>
      <c r="AP39" s="44"/>
      <c r="AQ39" s="44"/>
      <c r="AR39" s="44"/>
      <c r="AS39" s="44"/>
      <c r="AT39" s="44"/>
      <c r="AU39" s="60"/>
      <c r="AV39" s="1"/>
      <c r="AW39" s="59"/>
      <c r="AX39" s="69">
        <f>ROUND(R40*$AU$10,0)</f>
        <v>123</v>
      </c>
      <c r="AY39" s="41"/>
    </row>
    <row r="40" spans="1:51" ht="16.5" customHeight="1" x14ac:dyDescent="0.25">
      <c r="A40" s="8">
        <v>12</v>
      </c>
      <c r="B40" s="10">
        <v>3132</v>
      </c>
      <c r="C40" s="43" t="s">
        <v>548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1"/>
      <c r="R40" s="201">
        <f>'2重度訪問'!U40</f>
        <v>98</v>
      </c>
      <c r="S40" s="202"/>
      <c r="T40" s="202"/>
      <c r="U40" s="1" t="s">
        <v>54</v>
      </c>
      <c r="V40" s="59"/>
      <c r="W40" s="5" t="s">
        <v>50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5" t="s">
        <v>59</v>
      </c>
      <c r="AK40" s="197">
        <f>AK38</f>
        <v>1</v>
      </c>
      <c r="AL40" s="203"/>
      <c r="AM40" s="6"/>
      <c r="AN40" s="6"/>
      <c r="AO40" s="6"/>
      <c r="AP40" s="6"/>
      <c r="AQ40" s="6"/>
      <c r="AR40" s="6"/>
      <c r="AS40" s="6"/>
      <c r="AT40" s="115"/>
      <c r="AU40" s="60"/>
      <c r="AV40" s="1"/>
      <c r="AW40" s="59"/>
      <c r="AX40" s="69">
        <f>ROUND(ROUND(R40*AK40,0)*$AU$10,0)</f>
        <v>123</v>
      </c>
      <c r="AY40" s="41"/>
    </row>
    <row r="41" spans="1:51" ht="16.5" customHeight="1" x14ac:dyDescent="0.25">
      <c r="A41" s="8">
        <v>12</v>
      </c>
      <c r="B41" s="10">
        <v>7173</v>
      </c>
      <c r="C41" s="43" t="s">
        <v>547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"/>
      <c r="R41" s="129"/>
      <c r="S41" s="130"/>
      <c r="T41" s="130"/>
      <c r="U41" s="1"/>
      <c r="V41" s="59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79" t="s">
        <v>61</v>
      </c>
      <c r="AN41" s="44"/>
      <c r="AO41" s="44"/>
      <c r="AP41" s="44"/>
      <c r="AQ41" s="44"/>
      <c r="AR41" s="44"/>
      <c r="AS41" s="44"/>
      <c r="AT41" s="44"/>
      <c r="AU41" s="60"/>
      <c r="AV41" s="1"/>
      <c r="AW41" s="59"/>
      <c r="AX41" s="69">
        <f>ROUND(ROUND(R40*AS42,0)*$AU$10,0)</f>
        <v>104</v>
      </c>
      <c r="AY41" s="41"/>
    </row>
    <row r="42" spans="1:51" ht="16.5" customHeight="1" x14ac:dyDescent="0.25">
      <c r="A42" s="8">
        <v>12</v>
      </c>
      <c r="B42" s="10">
        <v>7174</v>
      </c>
      <c r="C42" s="43" t="s">
        <v>546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"/>
      <c r="R42" s="129"/>
      <c r="S42" s="130"/>
      <c r="T42" s="130"/>
      <c r="U42" s="1"/>
      <c r="V42" s="59"/>
      <c r="W42" s="5" t="s">
        <v>50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5" t="s">
        <v>59</v>
      </c>
      <c r="AK42" s="197">
        <f>AK40</f>
        <v>1</v>
      </c>
      <c r="AL42" s="198"/>
      <c r="AM42" s="58" t="s">
        <v>58</v>
      </c>
      <c r="AN42" s="6"/>
      <c r="AO42" s="6"/>
      <c r="AP42" s="6"/>
      <c r="AQ42" s="6"/>
      <c r="AR42" s="78" t="s">
        <v>1</v>
      </c>
      <c r="AS42" s="199">
        <f>AS38</f>
        <v>0.85</v>
      </c>
      <c r="AT42" s="199"/>
      <c r="AU42" s="60"/>
      <c r="AV42" s="1"/>
      <c r="AW42" s="59"/>
      <c r="AX42" s="69">
        <f>ROUND(ROUND(ROUND(R40*AK42,0)*AS42,0)*$AU$10,0)</f>
        <v>104</v>
      </c>
      <c r="AY42" s="41"/>
    </row>
    <row r="43" spans="1:51" ht="17.2" customHeight="1" x14ac:dyDescent="0.25">
      <c r="A43" s="8">
        <v>12</v>
      </c>
      <c r="B43" s="10">
        <v>3141</v>
      </c>
      <c r="C43" s="43" t="s">
        <v>545</v>
      </c>
      <c r="D43" s="110"/>
      <c r="E43" s="111"/>
      <c r="F43" s="111"/>
      <c r="G43" s="111"/>
      <c r="H43" s="112"/>
      <c r="I43" s="82" t="s">
        <v>100</v>
      </c>
      <c r="J43" s="44"/>
      <c r="K43" s="44"/>
      <c r="L43" s="66"/>
      <c r="M43" s="66"/>
      <c r="N43" s="66"/>
      <c r="O43" s="66"/>
      <c r="P43" s="66"/>
      <c r="Q43" s="44"/>
      <c r="R43" s="44"/>
      <c r="S43" s="44"/>
      <c r="T43" s="44"/>
      <c r="U43" s="44"/>
      <c r="V43" s="6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45"/>
      <c r="AM43" s="44"/>
      <c r="AN43" s="44"/>
      <c r="AO43" s="44"/>
      <c r="AP43" s="44"/>
      <c r="AQ43" s="44"/>
      <c r="AR43" s="44"/>
      <c r="AS43" s="44"/>
      <c r="AT43" s="44"/>
      <c r="AU43" s="60"/>
      <c r="AV43" s="1"/>
      <c r="AW43" s="59"/>
      <c r="AX43" s="69">
        <f>ROUND(R44*$AU$10,0)</f>
        <v>115</v>
      </c>
      <c r="AY43" s="41"/>
    </row>
    <row r="44" spans="1:51" ht="16.5" customHeight="1" x14ac:dyDescent="0.25">
      <c r="A44" s="8">
        <v>12</v>
      </c>
      <c r="B44" s="10">
        <v>3142</v>
      </c>
      <c r="C44" s="43" t="s">
        <v>544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1"/>
      <c r="R44" s="201">
        <f>'2重度訪問'!U44</f>
        <v>92</v>
      </c>
      <c r="S44" s="202"/>
      <c r="T44" s="202"/>
      <c r="U44" s="1" t="s">
        <v>54</v>
      </c>
      <c r="V44" s="59"/>
      <c r="W44" s="5" t="s">
        <v>50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15" t="s">
        <v>59</v>
      </c>
      <c r="AK44" s="197">
        <f>AK42</f>
        <v>1</v>
      </c>
      <c r="AL44" s="203"/>
      <c r="AM44" s="6"/>
      <c r="AN44" s="6"/>
      <c r="AO44" s="6"/>
      <c r="AP44" s="6"/>
      <c r="AQ44" s="6"/>
      <c r="AR44" s="6"/>
      <c r="AS44" s="6"/>
      <c r="AT44" s="115"/>
      <c r="AU44" s="60"/>
      <c r="AV44" s="1"/>
      <c r="AW44" s="59"/>
      <c r="AX44" s="69">
        <f>ROUND(ROUND(R44*AK44,0)*$AU$10,0)</f>
        <v>115</v>
      </c>
      <c r="AY44" s="41"/>
    </row>
    <row r="45" spans="1:51" ht="16.5" customHeight="1" x14ac:dyDescent="0.25">
      <c r="A45" s="8">
        <v>12</v>
      </c>
      <c r="B45" s="10">
        <v>7175</v>
      </c>
      <c r="C45" s="43" t="s">
        <v>543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"/>
      <c r="R45" s="129"/>
      <c r="S45" s="130"/>
      <c r="T45" s="130"/>
      <c r="U45" s="1"/>
      <c r="V45" s="59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79" t="s">
        <v>61</v>
      </c>
      <c r="AN45" s="44"/>
      <c r="AO45" s="44"/>
      <c r="AP45" s="44"/>
      <c r="AQ45" s="44"/>
      <c r="AR45" s="44"/>
      <c r="AS45" s="44"/>
      <c r="AT45" s="44"/>
      <c r="AU45" s="60"/>
      <c r="AV45" s="1"/>
      <c r="AW45" s="59"/>
      <c r="AX45" s="69">
        <f>ROUND(ROUND(R44*AS46,0)*$AU$10,0)</f>
        <v>98</v>
      </c>
      <c r="AY45" s="41"/>
    </row>
    <row r="46" spans="1:51" ht="16.5" customHeight="1" x14ac:dyDescent="0.25">
      <c r="A46" s="8">
        <v>12</v>
      </c>
      <c r="B46" s="10">
        <v>7176</v>
      </c>
      <c r="C46" s="43" t="s">
        <v>542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"/>
      <c r="R46" s="129"/>
      <c r="S46" s="130"/>
      <c r="T46" s="130"/>
      <c r="U46" s="1"/>
      <c r="V46" s="59"/>
      <c r="W46" s="5" t="s">
        <v>50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5" t="s">
        <v>59</v>
      </c>
      <c r="AK46" s="197">
        <f>AK44</f>
        <v>1</v>
      </c>
      <c r="AL46" s="198"/>
      <c r="AM46" s="58" t="s">
        <v>58</v>
      </c>
      <c r="AN46" s="6"/>
      <c r="AO46" s="6"/>
      <c r="AP46" s="6"/>
      <c r="AQ46" s="6"/>
      <c r="AR46" s="78" t="s">
        <v>1</v>
      </c>
      <c r="AS46" s="199">
        <f>AS42</f>
        <v>0.85</v>
      </c>
      <c r="AT46" s="199"/>
      <c r="AU46" s="60"/>
      <c r="AV46" s="1"/>
      <c r="AW46" s="59"/>
      <c r="AX46" s="69">
        <f>ROUND(ROUND(ROUND(R44*AK46,0)*AS46,0)*$AU$10,0)</f>
        <v>98</v>
      </c>
      <c r="AY46" s="41"/>
    </row>
    <row r="47" spans="1:51" ht="17.2" customHeight="1" x14ac:dyDescent="0.25">
      <c r="A47" s="8">
        <v>12</v>
      </c>
      <c r="B47" s="10">
        <v>3151</v>
      </c>
      <c r="C47" s="43" t="s">
        <v>541</v>
      </c>
      <c r="D47" s="110"/>
      <c r="E47" s="111"/>
      <c r="F47" s="111"/>
      <c r="G47" s="111"/>
      <c r="H47" s="112"/>
      <c r="I47" s="82" t="s">
        <v>95</v>
      </c>
      <c r="J47" s="44"/>
      <c r="K47" s="44"/>
      <c r="L47" s="66"/>
      <c r="M47" s="66"/>
      <c r="N47" s="66"/>
      <c r="O47" s="66"/>
      <c r="P47" s="66"/>
      <c r="Q47" s="44"/>
      <c r="R47" s="44"/>
      <c r="S47" s="44"/>
      <c r="T47" s="44"/>
      <c r="U47" s="44"/>
      <c r="V47" s="6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45"/>
      <c r="AM47" s="44"/>
      <c r="AN47" s="44"/>
      <c r="AO47" s="44"/>
      <c r="AP47" s="44"/>
      <c r="AQ47" s="44"/>
      <c r="AR47" s="44"/>
      <c r="AS47" s="44"/>
      <c r="AT47" s="44"/>
      <c r="AU47" s="60"/>
      <c r="AV47" s="1"/>
      <c r="AW47" s="59"/>
      <c r="AX47" s="69">
        <f>ROUND(R48*$AU$10,0)</f>
        <v>124</v>
      </c>
      <c r="AY47" s="41"/>
    </row>
    <row r="48" spans="1:51" ht="16.5" customHeight="1" x14ac:dyDescent="0.25">
      <c r="A48" s="8">
        <v>12</v>
      </c>
      <c r="B48" s="10">
        <v>3152</v>
      </c>
      <c r="C48" s="43" t="s">
        <v>540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1"/>
      <c r="R48" s="201">
        <f>'2重度訪問'!U48</f>
        <v>99</v>
      </c>
      <c r="S48" s="202"/>
      <c r="T48" s="202"/>
      <c r="U48" s="1" t="s">
        <v>54</v>
      </c>
      <c r="V48" s="59"/>
      <c r="W48" s="5" t="s">
        <v>50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5" t="s">
        <v>59</v>
      </c>
      <c r="AK48" s="197">
        <f>AK46</f>
        <v>1</v>
      </c>
      <c r="AL48" s="203"/>
      <c r="AM48" s="6"/>
      <c r="AN48" s="6"/>
      <c r="AO48" s="6"/>
      <c r="AP48" s="6"/>
      <c r="AQ48" s="6"/>
      <c r="AR48" s="6"/>
      <c r="AS48" s="6"/>
      <c r="AT48" s="115"/>
      <c r="AU48" s="60"/>
      <c r="AV48" s="1"/>
      <c r="AW48" s="59"/>
      <c r="AX48" s="69">
        <f>ROUND(ROUND(R48*AK48,0)*$AU$10,0)</f>
        <v>124</v>
      </c>
      <c r="AY48" s="41"/>
    </row>
    <row r="49" spans="1:51" ht="16.5" customHeight="1" x14ac:dyDescent="0.25">
      <c r="A49" s="8">
        <v>12</v>
      </c>
      <c r="B49" s="10">
        <v>7177</v>
      </c>
      <c r="C49" s="43" t="s">
        <v>539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"/>
      <c r="R49" s="129"/>
      <c r="S49" s="130"/>
      <c r="T49" s="130"/>
      <c r="U49" s="1"/>
      <c r="V49" s="5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79" t="s">
        <v>61</v>
      </c>
      <c r="AN49" s="44"/>
      <c r="AO49" s="44"/>
      <c r="AP49" s="44"/>
      <c r="AQ49" s="44"/>
      <c r="AR49" s="44"/>
      <c r="AS49" s="44"/>
      <c r="AT49" s="44"/>
      <c r="AU49" s="60"/>
      <c r="AV49" s="1"/>
      <c r="AW49" s="59"/>
      <c r="AX49" s="69">
        <f>ROUND(ROUND(R48*AS50,0)*$AU$10,0)</f>
        <v>105</v>
      </c>
      <c r="AY49" s="41"/>
    </row>
    <row r="50" spans="1:51" ht="16.5" customHeight="1" x14ac:dyDescent="0.25">
      <c r="A50" s="8">
        <v>12</v>
      </c>
      <c r="B50" s="10">
        <v>7178</v>
      </c>
      <c r="C50" s="43" t="s">
        <v>538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"/>
      <c r="R50" s="129"/>
      <c r="S50" s="130"/>
      <c r="T50" s="130"/>
      <c r="U50" s="1"/>
      <c r="V50" s="59"/>
      <c r="W50" s="5" t="s">
        <v>50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5" t="s">
        <v>59</v>
      </c>
      <c r="AK50" s="197">
        <f>AK48</f>
        <v>1</v>
      </c>
      <c r="AL50" s="198"/>
      <c r="AM50" s="58" t="s">
        <v>58</v>
      </c>
      <c r="AN50" s="6"/>
      <c r="AO50" s="6"/>
      <c r="AP50" s="6"/>
      <c r="AQ50" s="6"/>
      <c r="AR50" s="78" t="s">
        <v>1</v>
      </c>
      <c r="AS50" s="199">
        <f>AS46</f>
        <v>0.85</v>
      </c>
      <c r="AT50" s="199"/>
      <c r="AU50" s="60"/>
      <c r="AV50" s="1"/>
      <c r="AW50" s="59"/>
      <c r="AX50" s="69">
        <f>ROUND(ROUND(ROUND(R48*AK50,0)*AS50,0)*$AU$10,0)</f>
        <v>105</v>
      </c>
      <c r="AY50" s="41"/>
    </row>
    <row r="51" spans="1:51" ht="17.2" customHeight="1" x14ac:dyDescent="0.25">
      <c r="A51" s="8">
        <v>12</v>
      </c>
      <c r="B51" s="10">
        <v>3161</v>
      </c>
      <c r="C51" s="43" t="s">
        <v>537</v>
      </c>
      <c r="D51" s="110"/>
      <c r="E51" s="111"/>
      <c r="F51" s="111"/>
      <c r="G51" s="111"/>
      <c r="H51" s="112"/>
      <c r="I51" s="82" t="s">
        <v>90</v>
      </c>
      <c r="J51" s="44"/>
      <c r="K51" s="44"/>
      <c r="L51" s="66"/>
      <c r="M51" s="66"/>
      <c r="N51" s="66"/>
      <c r="O51" s="66"/>
      <c r="P51" s="66"/>
      <c r="Q51" s="44"/>
      <c r="R51" s="44"/>
      <c r="S51" s="44"/>
      <c r="T51" s="44"/>
      <c r="U51" s="44"/>
      <c r="V51" s="6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45"/>
      <c r="AM51" s="44"/>
      <c r="AN51" s="44"/>
      <c r="AO51" s="44"/>
      <c r="AP51" s="44"/>
      <c r="AQ51" s="44"/>
      <c r="AR51" s="44"/>
      <c r="AS51" s="44"/>
      <c r="AT51" s="44"/>
      <c r="AU51" s="60"/>
      <c r="AV51" s="1"/>
      <c r="AW51" s="59"/>
      <c r="AX51" s="69">
        <f>ROUND(R52*$AU$10,0)</f>
        <v>115</v>
      </c>
      <c r="AY51" s="41"/>
    </row>
    <row r="52" spans="1:51" ht="16.5" customHeight="1" x14ac:dyDescent="0.25">
      <c r="A52" s="8">
        <v>12</v>
      </c>
      <c r="B52" s="10">
        <v>3162</v>
      </c>
      <c r="C52" s="43" t="s">
        <v>536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1"/>
      <c r="R52" s="201">
        <f>'2重度訪問'!U52</f>
        <v>92</v>
      </c>
      <c r="S52" s="202"/>
      <c r="T52" s="202"/>
      <c r="U52" s="1" t="s">
        <v>54</v>
      </c>
      <c r="V52" s="59"/>
      <c r="W52" s="5" t="s">
        <v>50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15" t="s">
        <v>535</v>
      </c>
      <c r="AK52" s="197">
        <f>AK50</f>
        <v>1</v>
      </c>
      <c r="AL52" s="203"/>
      <c r="AM52" s="6"/>
      <c r="AN52" s="6"/>
      <c r="AO52" s="6"/>
      <c r="AP52" s="6"/>
      <c r="AQ52" s="6"/>
      <c r="AR52" s="6"/>
      <c r="AS52" s="6"/>
      <c r="AT52" s="115"/>
      <c r="AU52" s="60"/>
      <c r="AV52" s="1"/>
      <c r="AW52" s="59"/>
      <c r="AX52" s="69">
        <f>ROUND(ROUND(R52*AK52,0)*$AU$10,0)</f>
        <v>115</v>
      </c>
      <c r="AY52" s="41"/>
    </row>
    <row r="53" spans="1:51" ht="16.5" customHeight="1" x14ac:dyDescent="0.25">
      <c r="A53" s="8">
        <v>12</v>
      </c>
      <c r="B53" s="10">
        <v>7179</v>
      </c>
      <c r="C53" s="43" t="s">
        <v>534</v>
      </c>
      <c r="D53" s="90"/>
      <c r="E53" s="91"/>
      <c r="F53" s="91"/>
      <c r="G53" s="91"/>
      <c r="H53" s="92"/>
      <c r="I53" s="1"/>
      <c r="J53" s="1"/>
      <c r="K53" s="1"/>
      <c r="L53" s="1"/>
      <c r="M53" s="1"/>
      <c r="N53" s="1"/>
      <c r="O53" s="1"/>
      <c r="P53" s="1"/>
      <c r="Q53" s="1"/>
      <c r="R53" s="129"/>
      <c r="S53" s="130"/>
      <c r="T53" s="130"/>
      <c r="U53" s="1"/>
      <c r="V53" s="59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79" t="s">
        <v>61</v>
      </c>
      <c r="AN53" s="44"/>
      <c r="AO53" s="44"/>
      <c r="AP53" s="44"/>
      <c r="AQ53" s="44"/>
      <c r="AR53" s="44"/>
      <c r="AS53" s="44"/>
      <c r="AT53" s="44"/>
      <c r="AU53" s="60"/>
      <c r="AV53" s="1"/>
      <c r="AW53" s="59"/>
      <c r="AX53" s="69">
        <f>ROUND(ROUND(R52*AS54,0)*$AU$10,0)</f>
        <v>98</v>
      </c>
      <c r="AY53" s="41"/>
    </row>
    <row r="54" spans="1:51" ht="16.5" customHeight="1" x14ac:dyDescent="0.25">
      <c r="A54" s="8">
        <v>12</v>
      </c>
      <c r="B54" s="10">
        <v>7180</v>
      </c>
      <c r="C54" s="43" t="s">
        <v>533</v>
      </c>
      <c r="D54" s="93"/>
      <c r="E54" s="94"/>
      <c r="F54" s="94"/>
      <c r="G54" s="94"/>
      <c r="H54" s="95"/>
      <c r="I54" s="6"/>
      <c r="J54" s="6"/>
      <c r="K54" s="6"/>
      <c r="L54" s="6"/>
      <c r="M54" s="6"/>
      <c r="N54" s="6"/>
      <c r="O54" s="6"/>
      <c r="P54" s="6"/>
      <c r="Q54" s="6"/>
      <c r="R54" s="86"/>
      <c r="S54" s="73"/>
      <c r="T54" s="73"/>
      <c r="U54" s="6"/>
      <c r="V54" s="21"/>
      <c r="W54" s="5" t="s">
        <v>50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15" t="s">
        <v>59</v>
      </c>
      <c r="AK54" s="197">
        <f>AK52</f>
        <v>1</v>
      </c>
      <c r="AL54" s="198"/>
      <c r="AM54" s="58" t="s">
        <v>58</v>
      </c>
      <c r="AN54" s="6"/>
      <c r="AO54" s="6"/>
      <c r="AP54" s="6"/>
      <c r="AQ54" s="6"/>
      <c r="AR54" s="78" t="s">
        <v>1</v>
      </c>
      <c r="AS54" s="199">
        <f>AS50</f>
        <v>0.85</v>
      </c>
      <c r="AT54" s="199"/>
      <c r="AU54" s="58"/>
      <c r="AV54" s="6"/>
      <c r="AW54" s="21"/>
      <c r="AX54" s="70">
        <f>ROUND(ROUND(ROUND(R52*AK54,0)*AS54,0)*$AU$10,0)</f>
        <v>98</v>
      </c>
      <c r="AY54" s="87"/>
    </row>
    <row r="55" spans="1:51" ht="17.2" customHeight="1" x14ac:dyDescent="0.3">
      <c r="A55" s="8">
        <v>12</v>
      </c>
      <c r="B55" s="10">
        <v>3271</v>
      </c>
      <c r="C55" s="43" t="s">
        <v>532</v>
      </c>
      <c r="D55" s="212" t="s">
        <v>198</v>
      </c>
      <c r="E55" s="213"/>
      <c r="F55" s="213"/>
      <c r="G55" s="213"/>
      <c r="H55" s="214"/>
      <c r="I55" s="80" t="s">
        <v>146</v>
      </c>
      <c r="J55" s="1"/>
      <c r="K55" s="1"/>
      <c r="L55" s="130"/>
      <c r="M55" s="130"/>
      <c r="N55" s="130"/>
      <c r="O55" s="130"/>
      <c r="P55" s="130"/>
      <c r="Q55" s="1"/>
      <c r="R55" s="1"/>
      <c r="S55" s="1"/>
      <c r="T55" s="1"/>
      <c r="U55" s="1"/>
      <c r="V55" s="59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5"/>
      <c r="AM55" s="44"/>
      <c r="AN55" s="44"/>
      <c r="AO55" s="44"/>
      <c r="AP55" s="44"/>
      <c r="AQ55" s="44"/>
      <c r="AR55" s="44"/>
      <c r="AS55" s="44"/>
      <c r="AT55" s="44"/>
      <c r="AU55" s="172" t="s">
        <v>3</v>
      </c>
      <c r="AV55" s="176"/>
      <c r="AW55" s="173"/>
      <c r="AX55" s="69">
        <f>ROUND(ROUND(R56,0)*$AU$58,0)</f>
        <v>250</v>
      </c>
      <c r="AY55" s="19" t="s">
        <v>145</v>
      </c>
    </row>
    <row r="56" spans="1:51" ht="16.5" customHeight="1" x14ac:dyDescent="0.25">
      <c r="A56" s="8">
        <v>12</v>
      </c>
      <c r="B56" s="10">
        <v>3272</v>
      </c>
      <c r="C56" s="43" t="s">
        <v>531</v>
      </c>
      <c r="D56" s="215"/>
      <c r="E56" s="216"/>
      <c r="F56" s="216"/>
      <c r="G56" s="216"/>
      <c r="H56" s="217"/>
      <c r="I56" s="1"/>
      <c r="J56" s="1"/>
      <c r="K56" s="1"/>
      <c r="L56" s="1"/>
      <c r="M56" s="1"/>
      <c r="N56" s="1"/>
      <c r="O56" s="1"/>
      <c r="P56" s="1"/>
      <c r="Q56" s="1"/>
      <c r="R56" s="201">
        <f>'2重度訪問'!U56</f>
        <v>200</v>
      </c>
      <c r="S56" s="202"/>
      <c r="T56" s="202"/>
      <c r="U56" s="1" t="s">
        <v>54</v>
      </c>
      <c r="V56" s="59"/>
      <c r="W56" s="5" t="s">
        <v>50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15" t="s">
        <v>59</v>
      </c>
      <c r="AK56" s="197">
        <f>AK54</f>
        <v>1</v>
      </c>
      <c r="AL56" s="203"/>
      <c r="AM56" s="6"/>
      <c r="AN56" s="6"/>
      <c r="AO56" s="6"/>
      <c r="AP56" s="6"/>
      <c r="AQ56" s="6"/>
      <c r="AR56" s="6"/>
      <c r="AS56" s="6"/>
      <c r="AT56" s="6"/>
      <c r="AU56" s="174"/>
      <c r="AV56" s="177"/>
      <c r="AW56" s="175"/>
      <c r="AX56" s="69">
        <f>ROUND(ROUND(R56*AK56,0)*$AU$58,0)</f>
        <v>250</v>
      </c>
      <c r="AY56" s="41"/>
    </row>
    <row r="57" spans="1:51" ht="16.5" customHeight="1" x14ac:dyDescent="0.25">
      <c r="A57" s="8">
        <v>12</v>
      </c>
      <c r="B57" s="10">
        <v>7181</v>
      </c>
      <c r="C57" s="43" t="s">
        <v>530</v>
      </c>
      <c r="D57" s="215"/>
      <c r="E57" s="216"/>
      <c r="F57" s="216"/>
      <c r="G57" s="216"/>
      <c r="H57" s="217"/>
      <c r="I57" s="1"/>
      <c r="J57" s="1"/>
      <c r="K57" s="1"/>
      <c r="L57" s="1"/>
      <c r="M57" s="1"/>
      <c r="N57" s="1"/>
      <c r="O57" s="1"/>
      <c r="P57" s="1"/>
      <c r="Q57" s="1"/>
      <c r="R57" s="129"/>
      <c r="S57" s="130"/>
      <c r="T57" s="130"/>
      <c r="U57" s="1"/>
      <c r="V57" s="59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79" t="s">
        <v>61</v>
      </c>
      <c r="AN57" s="44"/>
      <c r="AO57" s="44"/>
      <c r="AP57" s="44"/>
      <c r="AQ57" s="44"/>
      <c r="AR57" s="44"/>
      <c r="AS57" s="44"/>
      <c r="AT57" s="44"/>
      <c r="AU57" s="229" t="s">
        <v>1</v>
      </c>
      <c r="AV57" s="230"/>
      <c r="AW57" s="231"/>
      <c r="AX57" s="69">
        <f>ROUND(ROUND(R56*AS58,0)*$AU$58,0)</f>
        <v>213</v>
      </c>
      <c r="AY57" s="41"/>
    </row>
    <row r="58" spans="1:51" ht="16.5" customHeight="1" x14ac:dyDescent="0.25">
      <c r="A58" s="8">
        <v>12</v>
      </c>
      <c r="B58" s="10">
        <v>7182</v>
      </c>
      <c r="C58" s="43" t="s">
        <v>529</v>
      </c>
      <c r="D58" s="215"/>
      <c r="E58" s="216"/>
      <c r="F58" s="216"/>
      <c r="G58" s="216"/>
      <c r="H58" s="217"/>
      <c r="I58" s="1"/>
      <c r="J58" s="1"/>
      <c r="K58" s="1"/>
      <c r="L58" s="1"/>
      <c r="M58" s="1"/>
      <c r="N58" s="1"/>
      <c r="O58" s="1"/>
      <c r="P58" s="1"/>
      <c r="Q58" s="1"/>
      <c r="R58" s="129"/>
      <c r="S58" s="130"/>
      <c r="T58" s="130"/>
      <c r="U58" s="1"/>
      <c r="V58" s="59"/>
      <c r="W58" s="5" t="s">
        <v>50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15" t="s">
        <v>59</v>
      </c>
      <c r="AK58" s="197">
        <f>AK56</f>
        <v>1</v>
      </c>
      <c r="AL58" s="198"/>
      <c r="AM58" s="58" t="s">
        <v>58</v>
      </c>
      <c r="AN58" s="6"/>
      <c r="AO58" s="6"/>
      <c r="AP58" s="6"/>
      <c r="AQ58" s="6"/>
      <c r="AR58" s="78" t="s">
        <v>1</v>
      </c>
      <c r="AS58" s="199">
        <f>AS54</f>
        <v>0.85</v>
      </c>
      <c r="AT58" s="199"/>
      <c r="AU58" s="232">
        <f>AU10</f>
        <v>1.25</v>
      </c>
      <c r="AV58" s="233"/>
      <c r="AW58" s="234"/>
      <c r="AX58" s="69">
        <f>ROUND(ROUND(ROUND(R56*AK58,0)*AS58,0)*$AU$58,0)</f>
        <v>213</v>
      </c>
      <c r="AY58" s="41"/>
    </row>
    <row r="59" spans="1:51" ht="17.2" customHeight="1" x14ac:dyDescent="0.25">
      <c r="A59" s="8">
        <v>12</v>
      </c>
      <c r="B59" s="10">
        <v>3281</v>
      </c>
      <c r="C59" s="43" t="s">
        <v>528</v>
      </c>
      <c r="D59" s="218" t="s">
        <v>193</v>
      </c>
      <c r="E59" s="219"/>
      <c r="F59" s="219"/>
      <c r="G59" s="219"/>
      <c r="H59" s="220"/>
      <c r="I59" s="82" t="s">
        <v>140</v>
      </c>
      <c r="J59" s="44"/>
      <c r="K59" s="44"/>
      <c r="L59" s="44"/>
      <c r="M59" s="44"/>
      <c r="N59" s="44"/>
      <c r="O59" s="44"/>
      <c r="P59" s="44"/>
      <c r="Q59" s="44"/>
      <c r="R59" s="85"/>
      <c r="S59" s="66"/>
      <c r="T59" s="66"/>
      <c r="U59" s="44"/>
      <c r="V59" s="63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15"/>
      <c r="AK59" s="113"/>
      <c r="AL59" s="114"/>
      <c r="AM59" s="1"/>
      <c r="AN59" s="1"/>
      <c r="AO59" s="1"/>
      <c r="AP59" s="1"/>
      <c r="AQ59" s="1"/>
      <c r="AR59" s="1"/>
      <c r="AS59" s="1"/>
      <c r="AT59" s="1"/>
      <c r="AU59" s="60"/>
      <c r="AV59" s="1"/>
      <c r="AW59" s="59"/>
      <c r="AX59" s="69">
        <f>ROUND(ROUND(R60,0)*$AU$58,0)</f>
        <v>123</v>
      </c>
      <c r="AY59" s="41"/>
    </row>
    <row r="60" spans="1:51" ht="16.5" customHeight="1" x14ac:dyDescent="0.25">
      <c r="A60" s="8">
        <v>12</v>
      </c>
      <c r="B60" s="10">
        <v>3282</v>
      </c>
      <c r="C60" s="43" t="s">
        <v>527</v>
      </c>
      <c r="D60" s="218"/>
      <c r="E60" s="219"/>
      <c r="F60" s="219"/>
      <c r="G60" s="219"/>
      <c r="H60" s="220"/>
      <c r="I60" s="1"/>
      <c r="J60" s="1"/>
      <c r="K60" s="1"/>
      <c r="L60" s="1"/>
      <c r="M60" s="1"/>
      <c r="N60" s="1"/>
      <c r="O60" s="1"/>
      <c r="P60" s="1"/>
      <c r="Q60" s="1"/>
      <c r="R60" s="201">
        <f>'2重度訪問'!U60</f>
        <v>98</v>
      </c>
      <c r="S60" s="202"/>
      <c r="T60" s="202"/>
      <c r="U60" s="1" t="s">
        <v>54</v>
      </c>
      <c r="V60" s="59"/>
      <c r="W60" s="5" t="s">
        <v>50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15" t="s">
        <v>389</v>
      </c>
      <c r="AK60" s="197">
        <f>AK58</f>
        <v>1</v>
      </c>
      <c r="AL60" s="203"/>
      <c r="AM60" s="1"/>
      <c r="AN60" s="1"/>
      <c r="AO60" s="1"/>
      <c r="AP60" s="1"/>
      <c r="AQ60" s="1"/>
      <c r="AR60" s="1"/>
      <c r="AS60" s="1"/>
      <c r="AT60" s="1"/>
      <c r="AU60" s="60"/>
      <c r="AV60" s="1"/>
      <c r="AW60" s="59"/>
      <c r="AX60" s="69">
        <f>ROUND(ROUND(R60*AK60,0)*$AU$58,0)</f>
        <v>123</v>
      </c>
      <c r="AY60" s="41"/>
    </row>
    <row r="61" spans="1:51" ht="16.5" customHeight="1" x14ac:dyDescent="0.25">
      <c r="A61" s="8">
        <v>12</v>
      </c>
      <c r="B61" s="10">
        <v>7183</v>
      </c>
      <c r="C61" s="43" t="s">
        <v>526</v>
      </c>
      <c r="D61" s="110"/>
      <c r="E61" s="111" t="s">
        <v>525</v>
      </c>
      <c r="F61" s="221">
        <f>'2重度訪問'!$F$61</f>
        <v>1.085</v>
      </c>
      <c r="G61" s="221"/>
      <c r="H61" s="222"/>
      <c r="I61" s="1"/>
      <c r="J61" s="1"/>
      <c r="K61" s="1"/>
      <c r="L61" s="1"/>
      <c r="M61" s="1"/>
      <c r="N61" s="1"/>
      <c r="O61" s="1"/>
      <c r="P61" s="1"/>
      <c r="Q61" s="1"/>
      <c r="R61" s="129"/>
      <c r="S61" s="130"/>
      <c r="T61" s="130"/>
      <c r="U61" s="1"/>
      <c r="V61" s="59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79" t="s">
        <v>270</v>
      </c>
      <c r="AN61" s="44"/>
      <c r="AO61" s="44"/>
      <c r="AP61" s="44"/>
      <c r="AQ61" s="44"/>
      <c r="AR61" s="44"/>
      <c r="AS61" s="44"/>
      <c r="AT61" s="44"/>
      <c r="AU61" s="60"/>
      <c r="AV61" s="1"/>
      <c r="AW61" s="59"/>
      <c r="AX61" s="69">
        <f>ROUND(ROUND(R60*AS62,0)*$AU$58,0)</f>
        <v>104</v>
      </c>
      <c r="AY61" s="41"/>
    </row>
    <row r="62" spans="1:51" ht="16.5" customHeight="1" x14ac:dyDescent="0.25">
      <c r="A62" s="8">
        <v>12</v>
      </c>
      <c r="B62" s="10">
        <v>7184</v>
      </c>
      <c r="C62" s="43" t="s">
        <v>524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"/>
      <c r="R62" s="129"/>
      <c r="S62" s="130"/>
      <c r="T62" s="130"/>
      <c r="U62" s="1"/>
      <c r="V62" s="59"/>
      <c r="W62" s="5" t="s">
        <v>50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15" t="s">
        <v>59</v>
      </c>
      <c r="AK62" s="197">
        <f>AK60</f>
        <v>1</v>
      </c>
      <c r="AL62" s="198"/>
      <c r="AM62" s="58" t="s">
        <v>58</v>
      </c>
      <c r="AN62" s="6"/>
      <c r="AO62" s="6"/>
      <c r="AP62" s="6"/>
      <c r="AQ62" s="6"/>
      <c r="AR62" s="78" t="s">
        <v>1</v>
      </c>
      <c r="AS62" s="199">
        <f>AS58</f>
        <v>0.85</v>
      </c>
      <c r="AT62" s="199"/>
      <c r="AU62" s="60"/>
      <c r="AV62" s="1"/>
      <c r="AW62" s="59"/>
      <c r="AX62" s="69">
        <f>ROUND(ROUND(ROUND(R60*AK62,0)*AS62,0)*$AU$58,0)</f>
        <v>104</v>
      </c>
      <c r="AY62" s="41"/>
    </row>
    <row r="63" spans="1:51" ht="16.5" customHeight="1" x14ac:dyDescent="0.25">
      <c r="A63" s="8">
        <v>12</v>
      </c>
      <c r="B63" s="10">
        <v>3441</v>
      </c>
      <c r="C63" s="43" t="s">
        <v>523</v>
      </c>
      <c r="D63" s="110"/>
      <c r="E63" s="111"/>
      <c r="F63" s="111"/>
      <c r="G63" s="111"/>
      <c r="H63" s="112"/>
      <c r="I63" s="82" t="s">
        <v>135</v>
      </c>
      <c r="J63" s="44"/>
      <c r="K63" s="44"/>
      <c r="L63" s="44"/>
      <c r="M63" s="44"/>
      <c r="N63" s="44"/>
      <c r="O63" s="44"/>
      <c r="P63" s="44"/>
      <c r="Q63" s="44"/>
      <c r="R63" s="85"/>
      <c r="S63" s="66"/>
      <c r="T63" s="66"/>
      <c r="U63" s="44"/>
      <c r="V63" s="63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15"/>
      <c r="AK63" s="113"/>
      <c r="AL63" s="114"/>
      <c r="AM63" s="44"/>
      <c r="AN63" s="44"/>
      <c r="AO63" s="44"/>
      <c r="AP63" s="44"/>
      <c r="AQ63" s="44"/>
      <c r="AR63" s="44"/>
      <c r="AS63" s="44"/>
      <c r="AT63" s="44"/>
      <c r="AU63" s="60"/>
      <c r="AV63" s="1"/>
      <c r="AW63" s="59"/>
      <c r="AX63" s="157">
        <f>ROUND(ROUND(R64,0)*$AU$58,0)</f>
        <v>125</v>
      </c>
      <c r="AY63" s="41"/>
    </row>
    <row r="64" spans="1:51" ht="16.5" customHeight="1" x14ac:dyDescent="0.25">
      <c r="A64" s="8">
        <v>12</v>
      </c>
      <c r="B64" s="10">
        <v>3442</v>
      </c>
      <c r="C64" s="43" t="s">
        <v>522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1"/>
      <c r="R64" s="210">
        <f>'2重度訪問'!U64</f>
        <v>100</v>
      </c>
      <c r="S64" s="211"/>
      <c r="T64" s="211"/>
      <c r="U64" s="1" t="s">
        <v>54</v>
      </c>
      <c r="V64" s="59"/>
      <c r="W64" s="5" t="s">
        <v>50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15" t="s">
        <v>59</v>
      </c>
      <c r="AK64" s="197">
        <f>AK62</f>
        <v>1</v>
      </c>
      <c r="AL64" s="203"/>
      <c r="AM64" s="6"/>
      <c r="AN64" s="6"/>
      <c r="AO64" s="6"/>
      <c r="AP64" s="6"/>
      <c r="AQ64" s="6"/>
      <c r="AR64" s="6"/>
      <c r="AS64" s="6"/>
      <c r="AT64" s="6"/>
      <c r="AU64" s="60"/>
      <c r="AV64" s="1"/>
      <c r="AW64" s="59"/>
      <c r="AX64" s="157">
        <f>ROUND(ROUND(R64*AK64,0)*$AU$58,0)</f>
        <v>125</v>
      </c>
      <c r="AY64" s="41"/>
    </row>
    <row r="65" spans="1:51" ht="16.5" customHeight="1" x14ac:dyDescent="0.25">
      <c r="A65" s="8">
        <v>12</v>
      </c>
      <c r="B65" s="10">
        <v>7185</v>
      </c>
      <c r="C65" s="43" t="s">
        <v>521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"/>
      <c r="R65" s="129"/>
      <c r="S65" s="130"/>
      <c r="T65" s="130"/>
      <c r="U65" s="1"/>
      <c r="V65" s="59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79" t="s">
        <v>61</v>
      </c>
      <c r="AN65" s="44"/>
      <c r="AO65" s="44"/>
      <c r="AP65" s="44"/>
      <c r="AQ65" s="44"/>
      <c r="AR65" s="44"/>
      <c r="AS65" s="44"/>
      <c r="AT65" s="44"/>
      <c r="AU65" s="60"/>
      <c r="AV65" s="1"/>
      <c r="AW65" s="59"/>
      <c r="AX65" s="157">
        <f>ROUND(ROUND(R64*AS66,0)*$AU$58,0)</f>
        <v>106</v>
      </c>
      <c r="AY65" s="41"/>
    </row>
    <row r="66" spans="1:51" ht="16.5" customHeight="1" x14ac:dyDescent="0.25">
      <c r="A66" s="8">
        <v>12</v>
      </c>
      <c r="B66" s="10">
        <v>7186</v>
      </c>
      <c r="C66" s="43" t="s">
        <v>520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"/>
      <c r="R66" s="129"/>
      <c r="S66" s="130"/>
      <c r="T66" s="130"/>
      <c r="U66" s="1"/>
      <c r="V66" s="59"/>
      <c r="W66" s="5" t="s">
        <v>50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15" t="s">
        <v>59</v>
      </c>
      <c r="AK66" s="197">
        <f>AK64</f>
        <v>1</v>
      </c>
      <c r="AL66" s="198"/>
      <c r="AM66" s="58" t="s">
        <v>58</v>
      </c>
      <c r="AN66" s="6"/>
      <c r="AO66" s="6"/>
      <c r="AP66" s="6"/>
      <c r="AQ66" s="6"/>
      <c r="AR66" s="78" t="s">
        <v>1</v>
      </c>
      <c r="AS66" s="199">
        <f>AS62</f>
        <v>0.85</v>
      </c>
      <c r="AT66" s="199"/>
      <c r="AU66" s="60"/>
      <c r="AV66" s="1"/>
      <c r="AW66" s="59"/>
      <c r="AX66" s="157">
        <f>ROUND(ROUND(ROUND(R64*AK66,0)*AS66,0)*$AU$58,0)</f>
        <v>106</v>
      </c>
      <c r="AY66" s="41"/>
    </row>
    <row r="67" spans="1:51" ht="16.5" customHeight="1" x14ac:dyDescent="0.25">
      <c r="A67" s="8">
        <v>12</v>
      </c>
      <c r="B67" s="10">
        <v>3451</v>
      </c>
      <c r="C67" s="43" t="s">
        <v>519</v>
      </c>
      <c r="D67" s="110"/>
      <c r="E67" s="111"/>
      <c r="F67" s="111"/>
      <c r="G67" s="111"/>
      <c r="H67" s="112"/>
      <c r="I67" s="82" t="s">
        <v>130</v>
      </c>
      <c r="J67" s="44"/>
      <c r="K67" s="44"/>
      <c r="L67" s="44"/>
      <c r="M67" s="44"/>
      <c r="N67" s="44"/>
      <c r="O67" s="44"/>
      <c r="P67" s="44"/>
      <c r="Q67" s="44"/>
      <c r="R67" s="85"/>
      <c r="S67" s="66"/>
      <c r="T67" s="66"/>
      <c r="U67" s="44"/>
      <c r="V67" s="63"/>
      <c r="W67" s="5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15"/>
      <c r="AK67" s="113"/>
      <c r="AL67" s="114"/>
      <c r="AM67" s="44"/>
      <c r="AN67" s="44"/>
      <c r="AO67" s="44"/>
      <c r="AP67" s="44"/>
      <c r="AQ67" s="44"/>
      <c r="AR67" s="44"/>
      <c r="AS67" s="44"/>
      <c r="AT67" s="44"/>
      <c r="AU67" s="60"/>
      <c r="AV67" s="1"/>
      <c r="AW67" s="59"/>
      <c r="AX67" s="69">
        <f>ROUND(ROUND(R68,0)*$AU$58,0)</f>
        <v>124</v>
      </c>
      <c r="AY67" s="41"/>
    </row>
    <row r="68" spans="1:51" ht="16.5" customHeight="1" x14ac:dyDescent="0.25">
      <c r="A68" s="8">
        <v>12</v>
      </c>
      <c r="B68" s="10">
        <v>3452</v>
      </c>
      <c r="C68" s="43" t="s">
        <v>518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1"/>
      <c r="R68" s="201">
        <f>'2重度訪問'!U68</f>
        <v>99</v>
      </c>
      <c r="S68" s="202"/>
      <c r="T68" s="202"/>
      <c r="U68" s="1" t="s">
        <v>54</v>
      </c>
      <c r="V68" s="59"/>
      <c r="W68" s="5" t="s">
        <v>50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15" t="s">
        <v>59</v>
      </c>
      <c r="AK68" s="197">
        <f>AK66</f>
        <v>1</v>
      </c>
      <c r="AL68" s="203"/>
      <c r="AM68" s="6"/>
      <c r="AN68" s="6"/>
      <c r="AO68" s="6"/>
      <c r="AP68" s="6"/>
      <c r="AQ68" s="6"/>
      <c r="AR68" s="6"/>
      <c r="AS68" s="6"/>
      <c r="AT68" s="6"/>
      <c r="AU68" s="60"/>
      <c r="AV68" s="1"/>
      <c r="AW68" s="59"/>
      <c r="AX68" s="69">
        <f>ROUND(ROUND(R68*AK68,0)*$AU$58,0)</f>
        <v>124</v>
      </c>
      <c r="AY68" s="41"/>
    </row>
    <row r="69" spans="1:51" ht="16.5" customHeight="1" x14ac:dyDescent="0.25">
      <c r="A69" s="8">
        <v>12</v>
      </c>
      <c r="B69" s="10">
        <v>7187</v>
      </c>
      <c r="C69" s="43" t="s">
        <v>517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"/>
      <c r="R69" s="129"/>
      <c r="S69" s="130"/>
      <c r="T69" s="130"/>
      <c r="U69" s="1"/>
      <c r="V69" s="59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79" t="s">
        <v>61</v>
      </c>
      <c r="AN69" s="44"/>
      <c r="AO69" s="44"/>
      <c r="AP69" s="44"/>
      <c r="AQ69" s="44"/>
      <c r="AR69" s="44"/>
      <c r="AS69" s="44"/>
      <c r="AT69" s="44"/>
      <c r="AU69" s="60"/>
      <c r="AV69" s="1"/>
      <c r="AW69" s="59"/>
      <c r="AX69" s="69">
        <f>ROUND(ROUND(R68*AS70,0)*$AU$58,0)</f>
        <v>105</v>
      </c>
      <c r="AY69" s="41"/>
    </row>
    <row r="70" spans="1:51" ht="16.5" customHeight="1" x14ac:dyDescent="0.25">
      <c r="A70" s="8">
        <v>12</v>
      </c>
      <c r="B70" s="10">
        <v>7188</v>
      </c>
      <c r="C70" s="43" t="s">
        <v>516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"/>
      <c r="R70" s="129"/>
      <c r="S70" s="130"/>
      <c r="T70" s="130"/>
      <c r="U70" s="1"/>
      <c r="V70" s="59"/>
      <c r="W70" s="5" t="s">
        <v>50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15" t="s">
        <v>59</v>
      </c>
      <c r="AK70" s="197">
        <f>AK68</f>
        <v>1</v>
      </c>
      <c r="AL70" s="198"/>
      <c r="AM70" s="58" t="s">
        <v>58</v>
      </c>
      <c r="AN70" s="6"/>
      <c r="AO70" s="6"/>
      <c r="AP70" s="6"/>
      <c r="AQ70" s="6"/>
      <c r="AR70" s="78" t="s">
        <v>1</v>
      </c>
      <c r="AS70" s="199">
        <f>AS66</f>
        <v>0.85</v>
      </c>
      <c r="AT70" s="199"/>
      <c r="AU70" s="60"/>
      <c r="AV70" s="1"/>
      <c r="AW70" s="59"/>
      <c r="AX70" s="69">
        <f>ROUND(ROUND(ROUND(R68*AK70,0)*AS70,0)*$AU$58,0)</f>
        <v>105</v>
      </c>
      <c r="AY70" s="41"/>
    </row>
    <row r="71" spans="1:51" ht="16.5" customHeight="1" x14ac:dyDescent="0.25">
      <c r="A71" s="8">
        <v>12</v>
      </c>
      <c r="B71" s="10">
        <v>3461</v>
      </c>
      <c r="C71" s="43" t="s">
        <v>515</v>
      </c>
      <c r="D71" s="110"/>
      <c r="E71" s="111"/>
      <c r="F71" s="111"/>
      <c r="G71" s="111"/>
      <c r="H71" s="112"/>
      <c r="I71" s="82" t="s">
        <v>125</v>
      </c>
      <c r="J71" s="44"/>
      <c r="K71" s="44"/>
      <c r="L71" s="44"/>
      <c r="M71" s="44"/>
      <c r="N71" s="44"/>
      <c r="O71" s="44"/>
      <c r="P71" s="44"/>
      <c r="Q71" s="44"/>
      <c r="R71" s="85"/>
      <c r="S71" s="66"/>
      <c r="T71" s="66"/>
      <c r="U71" s="44"/>
      <c r="V71" s="63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15"/>
      <c r="AK71" s="113"/>
      <c r="AL71" s="114"/>
      <c r="AM71" s="44"/>
      <c r="AN71" s="44"/>
      <c r="AO71" s="44"/>
      <c r="AP71" s="44"/>
      <c r="AQ71" s="44"/>
      <c r="AR71" s="44"/>
      <c r="AS71" s="44"/>
      <c r="AT71" s="44"/>
      <c r="AU71" s="60"/>
      <c r="AV71" s="1"/>
      <c r="AW71" s="59"/>
      <c r="AX71" s="69">
        <f>ROUND(ROUND(R72,0)*$AU$58,0)</f>
        <v>125</v>
      </c>
      <c r="AY71" s="41"/>
    </row>
    <row r="72" spans="1:51" ht="16.5" customHeight="1" x14ac:dyDescent="0.25">
      <c r="A72" s="8">
        <v>12</v>
      </c>
      <c r="B72" s="10">
        <v>3462</v>
      </c>
      <c r="C72" s="43" t="s">
        <v>514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1"/>
      <c r="R72" s="201">
        <f>'2重度訪問'!U72</f>
        <v>100</v>
      </c>
      <c r="S72" s="202"/>
      <c r="T72" s="202"/>
      <c r="U72" s="1" t="s">
        <v>54</v>
      </c>
      <c r="V72" s="59"/>
      <c r="W72" s="5" t="s">
        <v>50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15" t="s">
        <v>513</v>
      </c>
      <c r="AK72" s="197">
        <f>AK70</f>
        <v>1</v>
      </c>
      <c r="AL72" s="203"/>
      <c r="AM72" s="6"/>
      <c r="AN72" s="6"/>
      <c r="AO72" s="6"/>
      <c r="AP72" s="6"/>
      <c r="AQ72" s="6"/>
      <c r="AR72" s="6"/>
      <c r="AS72" s="6"/>
      <c r="AT72" s="6"/>
      <c r="AU72" s="60"/>
      <c r="AV72" s="1"/>
      <c r="AW72" s="59"/>
      <c r="AX72" s="69">
        <f>ROUND(ROUND(R72*AK72,0)*$AU$58,0)</f>
        <v>125</v>
      </c>
      <c r="AY72" s="41"/>
    </row>
    <row r="73" spans="1:51" ht="16.5" customHeight="1" x14ac:dyDescent="0.25">
      <c r="A73" s="8">
        <v>12</v>
      </c>
      <c r="B73" s="10">
        <v>7189</v>
      </c>
      <c r="C73" s="43" t="s">
        <v>512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"/>
      <c r="R73" s="129"/>
      <c r="S73" s="130"/>
      <c r="T73" s="130"/>
      <c r="U73" s="1"/>
      <c r="V73" s="59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79" t="s">
        <v>61</v>
      </c>
      <c r="AN73" s="44"/>
      <c r="AO73" s="44"/>
      <c r="AP73" s="44"/>
      <c r="AQ73" s="44"/>
      <c r="AR73" s="44"/>
      <c r="AS73" s="44"/>
      <c r="AT73" s="44"/>
      <c r="AU73" s="60"/>
      <c r="AV73" s="1"/>
      <c r="AW73" s="59"/>
      <c r="AX73" s="69">
        <f>ROUND(ROUND(R72*AS74,0)*$AU$58,0)</f>
        <v>106</v>
      </c>
      <c r="AY73" s="41"/>
    </row>
    <row r="74" spans="1:51" ht="16.5" customHeight="1" x14ac:dyDescent="0.25">
      <c r="A74" s="8">
        <v>12</v>
      </c>
      <c r="B74" s="10">
        <v>7190</v>
      </c>
      <c r="C74" s="43" t="s">
        <v>511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"/>
      <c r="R74" s="129"/>
      <c r="S74" s="130"/>
      <c r="T74" s="130"/>
      <c r="U74" s="1"/>
      <c r="V74" s="59"/>
      <c r="W74" s="5" t="s">
        <v>50</v>
      </c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15" t="s">
        <v>59</v>
      </c>
      <c r="AK74" s="197">
        <f>AK72</f>
        <v>1</v>
      </c>
      <c r="AL74" s="198"/>
      <c r="AM74" s="58" t="s">
        <v>58</v>
      </c>
      <c r="AN74" s="6"/>
      <c r="AO74" s="6"/>
      <c r="AP74" s="6"/>
      <c r="AQ74" s="6"/>
      <c r="AR74" s="78" t="s">
        <v>1</v>
      </c>
      <c r="AS74" s="199">
        <f>AS70</f>
        <v>0.85</v>
      </c>
      <c r="AT74" s="199"/>
      <c r="AU74" s="60"/>
      <c r="AV74" s="1"/>
      <c r="AW74" s="59"/>
      <c r="AX74" s="69">
        <f>ROUND(ROUND(ROUND(R72*AK74,0)*AS74,0)*$AU$58,0)</f>
        <v>106</v>
      </c>
      <c r="AY74" s="41"/>
    </row>
    <row r="75" spans="1:51" ht="16.5" customHeight="1" x14ac:dyDescent="0.25">
      <c r="A75" s="8">
        <v>12</v>
      </c>
      <c r="B75" s="10">
        <v>3471</v>
      </c>
      <c r="C75" s="43" t="s">
        <v>510</v>
      </c>
      <c r="D75" s="110"/>
      <c r="E75" s="111"/>
      <c r="F75" s="111"/>
      <c r="G75" s="111"/>
      <c r="H75" s="112"/>
      <c r="I75" s="82" t="s">
        <v>120</v>
      </c>
      <c r="J75" s="44"/>
      <c r="K75" s="44"/>
      <c r="L75" s="44"/>
      <c r="M75" s="44"/>
      <c r="N75" s="44"/>
      <c r="O75" s="44"/>
      <c r="P75" s="44"/>
      <c r="Q75" s="44"/>
      <c r="R75" s="85"/>
      <c r="S75" s="66"/>
      <c r="T75" s="66"/>
      <c r="U75" s="44"/>
      <c r="V75" s="63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115"/>
      <c r="AK75" s="113"/>
      <c r="AL75" s="114"/>
      <c r="AM75" s="44"/>
      <c r="AN75" s="44"/>
      <c r="AO75" s="44"/>
      <c r="AP75" s="44"/>
      <c r="AQ75" s="44"/>
      <c r="AR75" s="44"/>
      <c r="AS75" s="44"/>
      <c r="AT75" s="44"/>
      <c r="AU75" s="60"/>
      <c r="AV75" s="1"/>
      <c r="AW75" s="59"/>
      <c r="AX75" s="69">
        <f>ROUND(ROUND(R76,0)*$AU$58,0)</f>
        <v>123</v>
      </c>
      <c r="AY75" s="41"/>
    </row>
    <row r="76" spans="1:51" ht="16.5" customHeight="1" x14ac:dyDescent="0.25">
      <c r="A76" s="8">
        <v>12</v>
      </c>
      <c r="B76" s="10">
        <v>3472</v>
      </c>
      <c r="C76" s="43" t="s">
        <v>509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1"/>
      <c r="R76" s="201">
        <f>'2重度訪問'!U76</f>
        <v>98</v>
      </c>
      <c r="S76" s="202"/>
      <c r="T76" s="202"/>
      <c r="U76" s="1" t="s">
        <v>54</v>
      </c>
      <c r="V76" s="59"/>
      <c r="W76" s="5" t="s">
        <v>50</v>
      </c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15" t="s">
        <v>260</v>
      </c>
      <c r="AK76" s="197">
        <f>AK74</f>
        <v>1</v>
      </c>
      <c r="AL76" s="203"/>
      <c r="AM76" s="6"/>
      <c r="AN76" s="6"/>
      <c r="AO76" s="6"/>
      <c r="AP76" s="6"/>
      <c r="AQ76" s="6"/>
      <c r="AR76" s="6"/>
      <c r="AS76" s="6"/>
      <c r="AT76" s="6"/>
      <c r="AU76" s="60"/>
      <c r="AV76" s="1"/>
      <c r="AW76" s="59"/>
      <c r="AX76" s="69">
        <f>ROUND(ROUND(R76*AK76,0)*$AU$58,0)</f>
        <v>123</v>
      </c>
      <c r="AY76" s="41"/>
    </row>
    <row r="77" spans="1:51" ht="16.5" customHeight="1" x14ac:dyDescent="0.25">
      <c r="A77" s="8">
        <v>12</v>
      </c>
      <c r="B77" s="10">
        <v>7191</v>
      </c>
      <c r="C77" s="43" t="s">
        <v>508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"/>
      <c r="R77" s="129"/>
      <c r="S77" s="130"/>
      <c r="T77" s="130"/>
      <c r="U77" s="1"/>
      <c r="V77" s="59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79" t="s">
        <v>61</v>
      </c>
      <c r="AN77" s="44"/>
      <c r="AO77" s="44"/>
      <c r="AP77" s="44"/>
      <c r="AQ77" s="44"/>
      <c r="AR77" s="44"/>
      <c r="AS77" s="44"/>
      <c r="AT77" s="44"/>
      <c r="AU77" s="60"/>
      <c r="AV77" s="1"/>
      <c r="AW77" s="59"/>
      <c r="AX77" s="69">
        <f>ROUND(ROUND(R76*AS78,0)*$AU$58,0)</f>
        <v>104</v>
      </c>
      <c r="AY77" s="41"/>
    </row>
    <row r="78" spans="1:51" ht="16.5" customHeight="1" x14ac:dyDescent="0.25">
      <c r="A78" s="8">
        <v>12</v>
      </c>
      <c r="B78" s="10">
        <v>7192</v>
      </c>
      <c r="C78" s="43" t="s">
        <v>507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"/>
      <c r="R78" s="129"/>
      <c r="S78" s="130"/>
      <c r="T78" s="130"/>
      <c r="U78" s="1"/>
      <c r="V78" s="59"/>
      <c r="W78" s="5" t="s">
        <v>50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15" t="s">
        <v>59</v>
      </c>
      <c r="AK78" s="197">
        <f>AK76</f>
        <v>1</v>
      </c>
      <c r="AL78" s="198"/>
      <c r="AM78" s="58" t="s">
        <v>58</v>
      </c>
      <c r="AN78" s="6"/>
      <c r="AO78" s="6"/>
      <c r="AP78" s="6"/>
      <c r="AQ78" s="6"/>
      <c r="AR78" s="78" t="s">
        <v>1</v>
      </c>
      <c r="AS78" s="199">
        <f>AS74</f>
        <v>0.85</v>
      </c>
      <c r="AT78" s="199"/>
      <c r="AU78" s="60"/>
      <c r="AV78" s="1"/>
      <c r="AW78" s="59"/>
      <c r="AX78" s="69">
        <f>ROUND(ROUND(ROUND(R76*AK78,0)*AS78,0)*$AU$58,0)</f>
        <v>104</v>
      </c>
      <c r="AY78" s="41"/>
    </row>
    <row r="79" spans="1:51" ht="16.5" customHeight="1" x14ac:dyDescent="0.25">
      <c r="A79" s="8">
        <v>12</v>
      </c>
      <c r="B79" s="10">
        <v>3481</v>
      </c>
      <c r="C79" s="43" t="s">
        <v>506</v>
      </c>
      <c r="D79" s="110"/>
      <c r="E79" s="111"/>
      <c r="F79" s="111"/>
      <c r="G79" s="111"/>
      <c r="H79" s="112"/>
      <c r="I79" s="82" t="s">
        <v>115</v>
      </c>
      <c r="J79" s="44"/>
      <c r="K79" s="44"/>
      <c r="L79" s="44"/>
      <c r="M79" s="44"/>
      <c r="N79" s="44"/>
      <c r="O79" s="44"/>
      <c r="P79" s="44"/>
      <c r="Q79" s="44"/>
      <c r="R79" s="85"/>
      <c r="S79" s="66"/>
      <c r="T79" s="66"/>
      <c r="U79" s="44"/>
      <c r="V79" s="63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15"/>
      <c r="AK79" s="113"/>
      <c r="AL79" s="114"/>
      <c r="AM79" s="44"/>
      <c r="AN79" s="44"/>
      <c r="AO79" s="44"/>
      <c r="AP79" s="44"/>
      <c r="AQ79" s="44"/>
      <c r="AR79" s="44"/>
      <c r="AS79" s="44"/>
      <c r="AT79" s="44"/>
      <c r="AU79" s="60"/>
      <c r="AV79" s="1"/>
      <c r="AW79" s="59"/>
      <c r="AX79" s="69">
        <f>ROUND(ROUND(R80,0)*$AU$58,0)</f>
        <v>125</v>
      </c>
      <c r="AY79" s="41"/>
    </row>
    <row r="80" spans="1:51" ht="16.5" customHeight="1" x14ac:dyDescent="0.25">
      <c r="A80" s="8">
        <v>12</v>
      </c>
      <c r="B80" s="10">
        <v>3482</v>
      </c>
      <c r="C80" s="43" t="s">
        <v>505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1"/>
      <c r="R80" s="201">
        <f>'2重度訪問'!U80</f>
        <v>100</v>
      </c>
      <c r="S80" s="202"/>
      <c r="T80" s="202"/>
      <c r="U80" s="1" t="s">
        <v>54</v>
      </c>
      <c r="V80" s="59"/>
      <c r="W80" s="5" t="s">
        <v>50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15" t="s">
        <v>268</v>
      </c>
      <c r="AK80" s="197">
        <f>AK78</f>
        <v>1</v>
      </c>
      <c r="AL80" s="203"/>
      <c r="AM80" s="6"/>
      <c r="AN80" s="6"/>
      <c r="AO80" s="6"/>
      <c r="AP80" s="6"/>
      <c r="AQ80" s="6"/>
      <c r="AR80" s="6"/>
      <c r="AS80" s="6"/>
      <c r="AT80" s="6"/>
      <c r="AU80" s="60"/>
      <c r="AV80" s="1"/>
      <c r="AW80" s="59"/>
      <c r="AX80" s="69">
        <f>ROUND(ROUND(R80*AK80,0)*$AU$58,0)</f>
        <v>125</v>
      </c>
      <c r="AY80" s="41"/>
    </row>
    <row r="81" spans="1:51" ht="16.5" customHeight="1" x14ac:dyDescent="0.25">
      <c r="A81" s="8">
        <v>12</v>
      </c>
      <c r="B81" s="10">
        <v>7193</v>
      </c>
      <c r="C81" s="43" t="s">
        <v>504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"/>
      <c r="R81" s="129"/>
      <c r="S81" s="130"/>
      <c r="T81" s="130"/>
      <c r="U81" s="1"/>
      <c r="V81" s="59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79" t="s">
        <v>503</v>
      </c>
      <c r="AN81" s="44"/>
      <c r="AO81" s="44"/>
      <c r="AP81" s="44"/>
      <c r="AQ81" s="44"/>
      <c r="AR81" s="44"/>
      <c r="AS81" s="44"/>
      <c r="AT81" s="44"/>
      <c r="AU81" s="60"/>
      <c r="AV81" s="1"/>
      <c r="AW81" s="59"/>
      <c r="AX81" s="69">
        <f>ROUND(ROUND(R80*AS82,0)*$AU$58,0)</f>
        <v>106</v>
      </c>
      <c r="AY81" s="41"/>
    </row>
    <row r="82" spans="1:51" ht="16.5" customHeight="1" x14ac:dyDescent="0.25">
      <c r="A82" s="8">
        <v>12</v>
      </c>
      <c r="B82" s="10">
        <v>7194</v>
      </c>
      <c r="C82" s="43" t="s">
        <v>502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"/>
      <c r="R82" s="129"/>
      <c r="S82" s="130"/>
      <c r="T82" s="130"/>
      <c r="U82" s="1"/>
      <c r="V82" s="59"/>
      <c r="W82" s="5" t="s">
        <v>50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15" t="s">
        <v>295</v>
      </c>
      <c r="AK82" s="197">
        <f>AK80</f>
        <v>1</v>
      </c>
      <c r="AL82" s="198"/>
      <c r="AM82" s="58" t="s">
        <v>501</v>
      </c>
      <c r="AN82" s="6"/>
      <c r="AO82" s="6"/>
      <c r="AP82" s="6"/>
      <c r="AQ82" s="6"/>
      <c r="AR82" s="78" t="s">
        <v>1</v>
      </c>
      <c r="AS82" s="199">
        <f>AS78</f>
        <v>0.85</v>
      </c>
      <c r="AT82" s="199"/>
      <c r="AU82" s="60"/>
      <c r="AV82" s="1"/>
      <c r="AW82" s="59"/>
      <c r="AX82" s="69">
        <f>ROUND(ROUND(ROUND(R80*AK82,0)*AS82,0)*$AU$58,0)</f>
        <v>106</v>
      </c>
      <c r="AY82" s="41"/>
    </row>
    <row r="83" spans="1:51" ht="17.2" customHeight="1" x14ac:dyDescent="0.25">
      <c r="A83" s="8">
        <v>12</v>
      </c>
      <c r="B83" s="10">
        <v>3221</v>
      </c>
      <c r="C83" s="43" t="s">
        <v>500</v>
      </c>
      <c r="D83" s="110"/>
      <c r="E83" s="111"/>
      <c r="F83" s="111"/>
      <c r="G83" s="111"/>
      <c r="H83" s="112"/>
      <c r="I83" s="82" t="s">
        <v>110</v>
      </c>
      <c r="J83" s="44"/>
      <c r="K83" s="44"/>
      <c r="L83" s="66"/>
      <c r="M83" s="66"/>
      <c r="N83" s="66"/>
      <c r="O83" s="66"/>
      <c r="P83" s="66"/>
      <c r="Q83" s="44"/>
      <c r="R83" s="44"/>
      <c r="S83" s="44"/>
      <c r="T83" s="44"/>
      <c r="U83" s="44"/>
      <c r="V83" s="6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45"/>
      <c r="AM83" s="44"/>
      <c r="AN83" s="44"/>
      <c r="AO83" s="44"/>
      <c r="AP83" s="44"/>
      <c r="AQ83" s="44"/>
      <c r="AR83" s="44"/>
      <c r="AS83" s="44"/>
      <c r="AT83" s="44"/>
      <c r="AU83" s="60"/>
      <c r="AV83" s="1"/>
      <c r="AW83" s="59"/>
      <c r="AX83" s="69">
        <f>ROUND(ROUND(R84,0)*$AU$58,0)</f>
        <v>115</v>
      </c>
      <c r="AY83" s="41"/>
    </row>
    <row r="84" spans="1:51" ht="16.5" customHeight="1" x14ac:dyDescent="0.25">
      <c r="A84" s="8">
        <v>12</v>
      </c>
      <c r="B84" s="10">
        <v>3222</v>
      </c>
      <c r="C84" s="43" t="s">
        <v>499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1"/>
      <c r="R84" s="201">
        <f>'2重度訪問'!U84</f>
        <v>92</v>
      </c>
      <c r="S84" s="202"/>
      <c r="T84" s="202"/>
      <c r="U84" s="1" t="s">
        <v>54</v>
      </c>
      <c r="V84" s="59"/>
      <c r="W84" s="5" t="s">
        <v>50</v>
      </c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15" t="s">
        <v>59</v>
      </c>
      <c r="AK84" s="197">
        <f>AK82</f>
        <v>1</v>
      </c>
      <c r="AL84" s="203"/>
      <c r="AM84" s="6"/>
      <c r="AN84" s="6"/>
      <c r="AO84" s="6"/>
      <c r="AP84" s="6"/>
      <c r="AQ84" s="6"/>
      <c r="AR84" s="6"/>
      <c r="AS84" s="6"/>
      <c r="AT84" s="115"/>
      <c r="AU84" s="60"/>
      <c r="AV84" s="1"/>
      <c r="AW84" s="59"/>
      <c r="AX84" s="69">
        <f>ROUND(ROUND(R84*AK84,0)*$AU$58,0)</f>
        <v>115</v>
      </c>
      <c r="AY84" s="41"/>
    </row>
    <row r="85" spans="1:51" ht="16.5" customHeight="1" x14ac:dyDescent="0.25">
      <c r="A85" s="8">
        <v>12</v>
      </c>
      <c r="B85" s="10">
        <v>7195</v>
      </c>
      <c r="C85" s="43" t="s">
        <v>498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"/>
      <c r="R85" s="129"/>
      <c r="S85" s="130"/>
      <c r="T85" s="130"/>
      <c r="U85" s="1"/>
      <c r="V85" s="59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79" t="s">
        <v>61</v>
      </c>
      <c r="AN85" s="44"/>
      <c r="AO85" s="44"/>
      <c r="AP85" s="44"/>
      <c r="AQ85" s="44"/>
      <c r="AR85" s="44"/>
      <c r="AS85" s="44"/>
      <c r="AT85" s="44"/>
      <c r="AU85" s="60"/>
      <c r="AV85" s="1"/>
      <c r="AW85" s="59"/>
      <c r="AX85" s="69">
        <f>ROUND(ROUND(R84*AS86,0)*$AU$58,0)</f>
        <v>98</v>
      </c>
      <c r="AY85" s="41"/>
    </row>
    <row r="86" spans="1:51" ht="16.5" customHeight="1" x14ac:dyDescent="0.25">
      <c r="A86" s="8">
        <v>12</v>
      </c>
      <c r="B86" s="10">
        <v>7196</v>
      </c>
      <c r="C86" s="43" t="s">
        <v>497</v>
      </c>
      <c r="D86" s="110"/>
      <c r="E86" s="111"/>
      <c r="F86" s="111"/>
      <c r="G86" s="111"/>
      <c r="H86" s="112"/>
      <c r="I86" s="1"/>
      <c r="J86" s="1"/>
      <c r="K86" s="1"/>
      <c r="L86" s="1"/>
      <c r="M86" s="1"/>
      <c r="N86" s="1"/>
      <c r="O86" s="1"/>
      <c r="P86" s="1"/>
      <c r="Q86" s="1"/>
      <c r="R86" s="129"/>
      <c r="S86" s="130"/>
      <c r="T86" s="130"/>
      <c r="U86" s="1"/>
      <c r="V86" s="59"/>
      <c r="W86" s="5" t="s">
        <v>50</v>
      </c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15" t="s">
        <v>59</v>
      </c>
      <c r="AK86" s="197">
        <f>AK84</f>
        <v>1</v>
      </c>
      <c r="AL86" s="198"/>
      <c r="AM86" s="58" t="s">
        <v>58</v>
      </c>
      <c r="AN86" s="6"/>
      <c r="AO86" s="6"/>
      <c r="AP86" s="6"/>
      <c r="AQ86" s="6"/>
      <c r="AR86" s="78" t="s">
        <v>1</v>
      </c>
      <c r="AS86" s="199">
        <f>AS82</f>
        <v>0.85</v>
      </c>
      <c r="AT86" s="199"/>
      <c r="AU86" s="60"/>
      <c r="AV86" s="1"/>
      <c r="AW86" s="59"/>
      <c r="AX86" s="69">
        <f>ROUND(ROUND(ROUND(R84*AK86,0)*AS86,0)*$AU$58,0)</f>
        <v>98</v>
      </c>
      <c r="AY86" s="41"/>
    </row>
    <row r="87" spans="1:51" ht="17.2" customHeight="1" x14ac:dyDescent="0.25">
      <c r="A87" s="8">
        <v>12</v>
      </c>
      <c r="B87" s="10">
        <v>3231</v>
      </c>
      <c r="C87" s="43" t="s">
        <v>496</v>
      </c>
      <c r="D87" s="110"/>
      <c r="E87" s="111"/>
      <c r="F87" s="111"/>
      <c r="G87" s="111"/>
      <c r="H87" s="112"/>
      <c r="I87" s="82" t="s">
        <v>105</v>
      </c>
      <c r="J87" s="44"/>
      <c r="K87" s="44"/>
      <c r="L87" s="66"/>
      <c r="M87" s="66"/>
      <c r="N87" s="66"/>
      <c r="O87" s="66"/>
      <c r="P87" s="66"/>
      <c r="Q87" s="44"/>
      <c r="R87" s="44"/>
      <c r="S87" s="44"/>
      <c r="T87" s="44"/>
      <c r="U87" s="44"/>
      <c r="V87" s="6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45"/>
      <c r="AM87" s="44"/>
      <c r="AN87" s="44"/>
      <c r="AO87" s="44"/>
      <c r="AP87" s="44"/>
      <c r="AQ87" s="44"/>
      <c r="AR87" s="44"/>
      <c r="AS87" s="44"/>
      <c r="AT87" s="44"/>
      <c r="AU87" s="60"/>
      <c r="AV87" s="1"/>
      <c r="AW87" s="59"/>
      <c r="AX87" s="69">
        <f>ROUND(ROUND(R88,0)*$AU$58,0)</f>
        <v>115</v>
      </c>
      <c r="AY87" s="41"/>
    </row>
    <row r="88" spans="1:51" ht="16.5" customHeight="1" x14ac:dyDescent="0.25">
      <c r="A88" s="8">
        <v>12</v>
      </c>
      <c r="B88" s="10">
        <v>3232</v>
      </c>
      <c r="C88" s="43" t="s">
        <v>495</v>
      </c>
      <c r="D88" s="110"/>
      <c r="E88" s="111"/>
      <c r="F88" s="111"/>
      <c r="G88" s="111"/>
      <c r="H88" s="112"/>
      <c r="I88" s="1"/>
      <c r="J88" s="1"/>
      <c r="K88" s="1"/>
      <c r="L88" s="1"/>
      <c r="M88" s="1"/>
      <c r="N88" s="1"/>
      <c r="O88" s="1"/>
      <c r="P88" s="1"/>
      <c r="Q88" s="1"/>
      <c r="R88" s="201">
        <f>'2重度訪問'!U88</f>
        <v>92</v>
      </c>
      <c r="S88" s="202"/>
      <c r="T88" s="202"/>
      <c r="U88" s="1" t="s">
        <v>54</v>
      </c>
      <c r="V88" s="59"/>
      <c r="W88" s="5" t="s">
        <v>50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115" t="s">
        <v>59</v>
      </c>
      <c r="AK88" s="197">
        <f>AK86</f>
        <v>1</v>
      </c>
      <c r="AL88" s="203"/>
      <c r="AM88" s="6"/>
      <c r="AN88" s="6"/>
      <c r="AO88" s="6"/>
      <c r="AP88" s="6"/>
      <c r="AQ88" s="6"/>
      <c r="AR88" s="6"/>
      <c r="AS88" s="6"/>
      <c r="AT88" s="115"/>
      <c r="AU88" s="60"/>
      <c r="AV88" s="1"/>
      <c r="AW88" s="59"/>
      <c r="AX88" s="69">
        <f>ROUND(ROUND(R88*AK88,0)*$AU$58,0)</f>
        <v>115</v>
      </c>
      <c r="AY88" s="41"/>
    </row>
    <row r="89" spans="1:51" ht="16.5" customHeight="1" x14ac:dyDescent="0.25">
      <c r="A89" s="8">
        <v>12</v>
      </c>
      <c r="B89" s="10">
        <v>7197</v>
      </c>
      <c r="C89" s="43" t="s">
        <v>494</v>
      </c>
      <c r="D89" s="110"/>
      <c r="E89" s="111"/>
      <c r="F89" s="111"/>
      <c r="G89" s="111"/>
      <c r="H89" s="112"/>
      <c r="I89" s="1"/>
      <c r="J89" s="1"/>
      <c r="K89" s="1"/>
      <c r="L89" s="1"/>
      <c r="M89" s="1"/>
      <c r="N89" s="1"/>
      <c r="O89" s="1"/>
      <c r="P89" s="1"/>
      <c r="Q89" s="1"/>
      <c r="R89" s="129"/>
      <c r="S89" s="130"/>
      <c r="T89" s="130"/>
      <c r="U89" s="1"/>
      <c r="V89" s="59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79" t="s">
        <v>61</v>
      </c>
      <c r="AN89" s="44"/>
      <c r="AO89" s="44"/>
      <c r="AP89" s="44"/>
      <c r="AQ89" s="44"/>
      <c r="AR89" s="44"/>
      <c r="AS89" s="44"/>
      <c r="AT89" s="44"/>
      <c r="AU89" s="60"/>
      <c r="AV89" s="1"/>
      <c r="AW89" s="59"/>
      <c r="AX89" s="69">
        <f>ROUND(ROUND(R88*AS90,0)*$AU$58,0)</f>
        <v>98</v>
      </c>
      <c r="AY89" s="41"/>
    </row>
    <row r="90" spans="1:51" ht="16.5" customHeight="1" x14ac:dyDescent="0.25">
      <c r="A90" s="8">
        <v>12</v>
      </c>
      <c r="B90" s="10">
        <v>7198</v>
      </c>
      <c r="C90" s="43" t="s">
        <v>493</v>
      </c>
      <c r="D90" s="110"/>
      <c r="E90" s="111"/>
      <c r="F90" s="111"/>
      <c r="G90" s="111"/>
      <c r="H90" s="112"/>
      <c r="I90" s="1"/>
      <c r="J90" s="1"/>
      <c r="K90" s="1"/>
      <c r="L90" s="1"/>
      <c r="M90" s="1"/>
      <c r="N90" s="1"/>
      <c r="O90" s="1"/>
      <c r="P90" s="1"/>
      <c r="Q90" s="1"/>
      <c r="R90" s="129"/>
      <c r="S90" s="130"/>
      <c r="T90" s="130"/>
      <c r="U90" s="1"/>
      <c r="V90" s="59"/>
      <c r="W90" s="5" t="s">
        <v>50</v>
      </c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15" t="s">
        <v>59</v>
      </c>
      <c r="AK90" s="197">
        <f>AK88</f>
        <v>1</v>
      </c>
      <c r="AL90" s="198"/>
      <c r="AM90" s="58" t="s">
        <v>58</v>
      </c>
      <c r="AN90" s="6"/>
      <c r="AO90" s="6"/>
      <c r="AP90" s="6"/>
      <c r="AQ90" s="6"/>
      <c r="AR90" s="78" t="s">
        <v>1</v>
      </c>
      <c r="AS90" s="199">
        <f>AS86</f>
        <v>0.85</v>
      </c>
      <c r="AT90" s="199"/>
      <c r="AU90" s="60"/>
      <c r="AV90" s="1"/>
      <c r="AW90" s="59"/>
      <c r="AX90" s="69">
        <f>ROUND(ROUND(ROUND(R88*AK90,0)*AS90,0)*$AU$58,0)</f>
        <v>98</v>
      </c>
      <c r="AY90" s="41"/>
    </row>
    <row r="91" spans="1:51" ht="17.2" customHeight="1" x14ac:dyDescent="0.25">
      <c r="A91" s="8">
        <v>12</v>
      </c>
      <c r="B91" s="10">
        <v>3241</v>
      </c>
      <c r="C91" s="43" t="s">
        <v>492</v>
      </c>
      <c r="D91" s="110"/>
      <c r="E91" s="111"/>
      <c r="F91" s="111"/>
      <c r="G91" s="111"/>
      <c r="H91" s="112"/>
      <c r="I91" s="82" t="s">
        <v>100</v>
      </c>
      <c r="J91" s="44"/>
      <c r="K91" s="44"/>
      <c r="L91" s="66"/>
      <c r="M91" s="66"/>
      <c r="N91" s="66"/>
      <c r="O91" s="66"/>
      <c r="P91" s="66"/>
      <c r="Q91" s="44"/>
      <c r="R91" s="44"/>
      <c r="S91" s="44"/>
      <c r="T91" s="44"/>
      <c r="U91" s="44"/>
      <c r="V91" s="6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45"/>
      <c r="AM91" s="44"/>
      <c r="AN91" s="44"/>
      <c r="AO91" s="44"/>
      <c r="AP91" s="44"/>
      <c r="AQ91" s="44"/>
      <c r="AR91" s="44"/>
      <c r="AS91" s="44"/>
      <c r="AT91" s="44"/>
      <c r="AU91" s="60"/>
      <c r="AV91" s="1"/>
      <c r="AW91" s="59"/>
      <c r="AX91" s="69">
        <f>ROUND(ROUND(R92,0)*$AU$58,0)</f>
        <v>109</v>
      </c>
      <c r="AY91" s="41"/>
    </row>
    <row r="92" spans="1:51" ht="16.5" customHeight="1" x14ac:dyDescent="0.25">
      <c r="A92" s="8">
        <v>12</v>
      </c>
      <c r="B92" s="10">
        <v>3242</v>
      </c>
      <c r="C92" s="43" t="s">
        <v>491</v>
      </c>
      <c r="D92" s="110"/>
      <c r="E92" s="111"/>
      <c r="F92" s="111"/>
      <c r="G92" s="111"/>
      <c r="H92" s="112"/>
      <c r="I92" s="1"/>
      <c r="J92" s="1"/>
      <c r="K92" s="1"/>
      <c r="L92" s="1"/>
      <c r="M92" s="1"/>
      <c r="N92" s="1"/>
      <c r="O92" s="1"/>
      <c r="P92" s="1"/>
      <c r="Q92" s="1"/>
      <c r="R92" s="201">
        <f>'2重度訪問'!U92</f>
        <v>87</v>
      </c>
      <c r="S92" s="202"/>
      <c r="T92" s="202"/>
      <c r="U92" s="1" t="s">
        <v>54</v>
      </c>
      <c r="V92" s="59"/>
      <c r="W92" s="5" t="s">
        <v>50</v>
      </c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15" t="s">
        <v>59</v>
      </c>
      <c r="AK92" s="197">
        <f>AK90</f>
        <v>1</v>
      </c>
      <c r="AL92" s="203"/>
      <c r="AM92" s="6"/>
      <c r="AN92" s="6"/>
      <c r="AO92" s="6"/>
      <c r="AP92" s="6"/>
      <c r="AQ92" s="6"/>
      <c r="AR92" s="6"/>
      <c r="AS92" s="6"/>
      <c r="AT92" s="115"/>
      <c r="AU92" s="60"/>
      <c r="AV92" s="1"/>
      <c r="AW92" s="59"/>
      <c r="AX92" s="69">
        <f>ROUND(ROUND(R92*AK92,0)*$AU$58,0)</f>
        <v>109</v>
      </c>
      <c r="AY92" s="41"/>
    </row>
    <row r="93" spans="1:51" ht="16.5" customHeight="1" x14ac:dyDescent="0.25">
      <c r="A93" s="8">
        <v>12</v>
      </c>
      <c r="B93" s="10">
        <v>7199</v>
      </c>
      <c r="C93" s="43" t="s">
        <v>490</v>
      </c>
      <c r="D93" s="110"/>
      <c r="E93" s="111"/>
      <c r="F93" s="111"/>
      <c r="G93" s="111"/>
      <c r="H93" s="112"/>
      <c r="I93" s="1"/>
      <c r="J93" s="1"/>
      <c r="K93" s="1"/>
      <c r="L93" s="1"/>
      <c r="M93" s="1"/>
      <c r="N93" s="1"/>
      <c r="O93" s="1"/>
      <c r="P93" s="1"/>
      <c r="Q93" s="1"/>
      <c r="R93" s="129"/>
      <c r="S93" s="130"/>
      <c r="T93" s="130"/>
      <c r="U93" s="1"/>
      <c r="V93" s="59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79" t="s">
        <v>61</v>
      </c>
      <c r="AN93" s="44"/>
      <c r="AO93" s="44"/>
      <c r="AP93" s="44"/>
      <c r="AQ93" s="44"/>
      <c r="AR93" s="44"/>
      <c r="AS93" s="44"/>
      <c r="AT93" s="44"/>
      <c r="AU93" s="60"/>
      <c r="AV93" s="1"/>
      <c r="AW93" s="59"/>
      <c r="AX93" s="69">
        <f>ROUND(ROUND(R92*AS94,0)*$AU$58,0)</f>
        <v>93</v>
      </c>
      <c r="AY93" s="41"/>
    </row>
    <row r="94" spans="1:51" ht="16.5" customHeight="1" x14ac:dyDescent="0.25">
      <c r="A94" s="8">
        <v>12</v>
      </c>
      <c r="B94" s="10">
        <v>7200</v>
      </c>
      <c r="C94" s="43" t="s">
        <v>489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"/>
      <c r="R94" s="129"/>
      <c r="S94" s="130"/>
      <c r="T94" s="130"/>
      <c r="U94" s="1"/>
      <c r="V94" s="59"/>
      <c r="W94" s="5" t="s">
        <v>50</v>
      </c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15" t="s">
        <v>59</v>
      </c>
      <c r="AK94" s="197">
        <f>AK92</f>
        <v>1</v>
      </c>
      <c r="AL94" s="198"/>
      <c r="AM94" s="58" t="s">
        <v>58</v>
      </c>
      <c r="AN94" s="6"/>
      <c r="AO94" s="6"/>
      <c r="AP94" s="6"/>
      <c r="AQ94" s="6"/>
      <c r="AR94" s="78" t="s">
        <v>1</v>
      </c>
      <c r="AS94" s="199">
        <f>AS90</f>
        <v>0.85</v>
      </c>
      <c r="AT94" s="199"/>
      <c r="AU94" s="60"/>
      <c r="AV94" s="1"/>
      <c r="AW94" s="59"/>
      <c r="AX94" s="69">
        <f>ROUND(ROUND(ROUND(R92*AK94,0)*AS94,0)*$AU$58,0)</f>
        <v>93</v>
      </c>
      <c r="AY94" s="41"/>
    </row>
    <row r="95" spans="1:51" ht="17.2" customHeight="1" x14ac:dyDescent="0.25">
      <c r="A95" s="8">
        <v>12</v>
      </c>
      <c r="B95" s="10">
        <v>3251</v>
      </c>
      <c r="C95" s="43" t="s">
        <v>488</v>
      </c>
      <c r="D95" s="110"/>
      <c r="E95" s="111"/>
      <c r="F95" s="111"/>
      <c r="G95" s="111"/>
      <c r="H95" s="112"/>
      <c r="I95" s="82" t="s">
        <v>95</v>
      </c>
      <c r="J95" s="44"/>
      <c r="K95" s="44"/>
      <c r="L95" s="66"/>
      <c r="M95" s="66"/>
      <c r="N95" s="66"/>
      <c r="O95" s="66"/>
      <c r="P95" s="66"/>
      <c r="Q95" s="44"/>
      <c r="R95" s="44"/>
      <c r="S95" s="44"/>
      <c r="T95" s="44"/>
      <c r="U95" s="44"/>
      <c r="V95" s="6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45"/>
      <c r="AM95" s="44"/>
      <c r="AN95" s="44"/>
      <c r="AO95" s="44"/>
      <c r="AP95" s="44"/>
      <c r="AQ95" s="44"/>
      <c r="AR95" s="44"/>
      <c r="AS95" s="44"/>
      <c r="AT95" s="44"/>
      <c r="AU95" s="60"/>
      <c r="AV95" s="1"/>
      <c r="AW95" s="59"/>
      <c r="AX95" s="69">
        <f>ROUND(ROUND(R96,0)*$AU$58,0)</f>
        <v>116</v>
      </c>
      <c r="AY95" s="41"/>
    </row>
    <row r="96" spans="1:51" ht="16.5" customHeight="1" x14ac:dyDescent="0.25">
      <c r="A96" s="8">
        <v>12</v>
      </c>
      <c r="B96" s="10">
        <v>3252</v>
      </c>
      <c r="C96" s="43" t="s">
        <v>487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1"/>
      <c r="R96" s="201">
        <f>'2重度訪問'!U96</f>
        <v>93</v>
      </c>
      <c r="S96" s="202"/>
      <c r="T96" s="202"/>
      <c r="U96" s="1" t="s">
        <v>54</v>
      </c>
      <c r="V96" s="59"/>
      <c r="W96" s="5" t="s">
        <v>50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15" t="s">
        <v>59</v>
      </c>
      <c r="AK96" s="197">
        <f>AK94</f>
        <v>1</v>
      </c>
      <c r="AL96" s="203"/>
      <c r="AM96" s="6"/>
      <c r="AN96" s="6"/>
      <c r="AO96" s="6"/>
      <c r="AP96" s="6"/>
      <c r="AQ96" s="6"/>
      <c r="AR96" s="6"/>
      <c r="AS96" s="6"/>
      <c r="AT96" s="115"/>
      <c r="AU96" s="60"/>
      <c r="AV96" s="1"/>
      <c r="AW96" s="59"/>
      <c r="AX96" s="69">
        <f>ROUND(ROUND(R96*AK96,0)*$AU$58,0)</f>
        <v>116</v>
      </c>
      <c r="AY96" s="41"/>
    </row>
    <row r="97" spans="1:51" ht="16.5" customHeight="1" x14ac:dyDescent="0.25">
      <c r="A97" s="8">
        <v>12</v>
      </c>
      <c r="B97" s="10">
        <v>7201</v>
      </c>
      <c r="C97" s="43" t="s">
        <v>486</v>
      </c>
      <c r="D97" s="110"/>
      <c r="E97" s="111"/>
      <c r="F97" s="111"/>
      <c r="G97" s="111"/>
      <c r="H97" s="112"/>
      <c r="I97" s="1"/>
      <c r="J97" s="1"/>
      <c r="K97" s="1"/>
      <c r="L97" s="1"/>
      <c r="M97" s="1"/>
      <c r="N97" s="1"/>
      <c r="O97" s="1"/>
      <c r="P97" s="1"/>
      <c r="Q97" s="1"/>
      <c r="R97" s="129"/>
      <c r="S97" s="130"/>
      <c r="T97" s="130"/>
      <c r="U97" s="1"/>
      <c r="V97" s="59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79" t="s">
        <v>61</v>
      </c>
      <c r="AN97" s="44"/>
      <c r="AO97" s="44"/>
      <c r="AP97" s="44"/>
      <c r="AQ97" s="44"/>
      <c r="AR97" s="44"/>
      <c r="AS97" s="44"/>
      <c r="AT97" s="44"/>
      <c r="AU97" s="60"/>
      <c r="AV97" s="1"/>
      <c r="AW97" s="59"/>
      <c r="AX97" s="69">
        <f>ROUND(ROUND(R96*AS98,0)*$AU$58,0)</f>
        <v>99</v>
      </c>
      <c r="AY97" s="41"/>
    </row>
    <row r="98" spans="1:51" ht="16.5" customHeight="1" x14ac:dyDescent="0.25">
      <c r="A98" s="8">
        <v>12</v>
      </c>
      <c r="B98" s="10">
        <v>7202</v>
      </c>
      <c r="C98" s="43" t="s">
        <v>485</v>
      </c>
      <c r="D98" s="110"/>
      <c r="E98" s="111"/>
      <c r="F98" s="111"/>
      <c r="G98" s="111"/>
      <c r="H98" s="112"/>
      <c r="I98" s="1"/>
      <c r="J98" s="1"/>
      <c r="K98" s="1"/>
      <c r="L98" s="1"/>
      <c r="M98" s="1"/>
      <c r="N98" s="1"/>
      <c r="O98" s="1"/>
      <c r="P98" s="1"/>
      <c r="Q98" s="1"/>
      <c r="R98" s="129"/>
      <c r="S98" s="130"/>
      <c r="T98" s="130"/>
      <c r="U98" s="1"/>
      <c r="V98" s="59"/>
      <c r="W98" s="5" t="s">
        <v>50</v>
      </c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15" t="s">
        <v>59</v>
      </c>
      <c r="AK98" s="197">
        <f>AK96</f>
        <v>1</v>
      </c>
      <c r="AL98" s="198"/>
      <c r="AM98" s="58" t="s">
        <v>58</v>
      </c>
      <c r="AN98" s="6"/>
      <c r="AO98" s="6"/>
      <c r="AP98" s="6"/>
      <c r="AQ98" s="6"/>
      <c r="AR98" s="78" t="s">
        <v>1</v>
      </c>
      <c r="AS98" s="199">
        <f>AS94</f>
        <v>0.85</v>
      </c>
      <c r="AT98" s="199"/>
      <c r="AU98" s="60"/>
      <c r="AV98" s="1"/>
      <c r="AW98" s="59"/>
      <c r="AX98" s="69">
        <f>ROUND(ROUND(ROUND(R96*AK98,0)*AS98,0)*$AU$58,0)</f>
        <v>99</v>
      </c>
      <c r="AY98" s="41"/>
    </row>
    <row r="99" spans="1:51" ht="17.2" customHeight="1" x14ac:dyDescent="0.25">
      <c r="A99" s="8">
        <v>12</v>
      </c>
      <c r="B99" s="10">
        <v>3261</v>
      </c>
      <c r="C99" s="43" t="s">
        <v>484</v>
      </c>
      <c r="D99" s="110"/>
      <c r="E99" s="111"/>
      <c r="F99" s="111"/>
      <c r="G99" s="111"/>
      <c r="H99" s="112"/>
      <c r="I99" s="82" t="s">
        <v>90</v>
      </c>
      <c r="J99" s="44"/>
      <c r="K99" s="44"/>
      <c r="L99" s="66"/>
      <c r="M99" s="66"/>
      <c r="N99" s="66"/>
      <c r="O99" s="66"/>
      <c r="P99" s="66"/>
      <c r="Q99" s="44"/>
      <c r="R99" s="44"/>
      <c r="S99" s="44"/>
      <c r="T99" s="44"/>
      <c r="U99" s="44"/>
      <c r="V99" s="6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45"/>
      <c r="AM99" s="44"/>
      <c r="AN99" s="44"/>
      <c r="AO99" s="44"/>
      <c r="AP99" s="44"/>
      <c r="AQ99" s="44"/>
      <c r="AR99" s="44"/>
      <c r="AS99" s="44"/>
      <c r="AT99" s="44"/>
      <c r="AU99" s="60"/>
      <c r="AV99" s="1"/>
      <c r="AW99" s="59"/>
      <c r="AX99" s="69">
        <f>ROUND(ROUND(R100,0)*$AU$58,0)</f>
        <v>109</v>
      </c>
      <c r="AY99" s="41"/>
    </row>
    <row r="100" spans="1:51" ht="16.5" customHeight="1" x14ac:dyDescent="0.25">
      <c r="A100" s="8">
        <v>12</v>
      </c>
      <c r="B100" s="10">
        <v>3262</v>
      </c>
      <c r="C100" s="43" t="s">
        <v>483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1"/>
      <c r="R100" s="201">
        <f>'2重度訪問'!U100</f>
        <v>87</v>
      </c>
      <c r="S100" s="202"/>
      <c r="T100" s="202"/>
      <c r="U100" s="1" t="s">
        <v>54</v>
      </c>
      <c r="V100" s="59"/>
      <c r="W100" s="5" t="s">
        <v>50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15" t="s">
        <v>479</v>
      </c>
      <c r="AK100" s="197">
        <f>AK98</f>
        <v>1</v>
      </c>
      <c r="AL100" s="203"/>
      <c r="AM100" s="6"/>
      <c r="AN100" s="6"/>
      <c r="AO100" s="6"/>
      <c r="AP100" s="6"/>
      <c r="AQ100" s="6"/>
      <c r="AR100" s="6"/>
      <c r="AS100" s="6"/>
      <c r="AT100" s="115"/>
      <c r="AU100" s="60"/>
      <c r="AV100" s="1"/>
      <c r="AW100" s="59"/>
      <c r="AX100" s="69">
        <f>ROUND(ROUND(R100*AK100,0)*$AU$58,0)</f>
        <v>109</v>
      </c>
      <c r="AY100" s="41"/>
    </row>
    <row r="101" spans="1:51" ht="16.5" customHeight="1" x14ac:dyDescent="0.25">
      <c r="A101" s="8">
        <v>12</v>
      </c>
      <c r="B101" s="10">
        <v>7203</v>
      </c>
      <c r="C101" s="43" t="s">
        <v>482</v>
      </c>
      <c r="D101" s="110"/>
      <c r="E101" s="111"/>
      <c r="F101" s="111"/>
      <c r="G101" s="111"/>
      <c r="H101" s="112"/>
      <c r="I101" s="1"/>
      <c r="J101" s="1"/>
      <c r="K101" s="1"/>
      <c r="L101" s="1"/>
      <c r="M101" s="1"/>
      <c r="N101" s="1"/>
      <c r="O101" s="1"/>
      <c r="P101" s="1"/>
      <c r="Q101" s="1"/>
      <c r="R101" s="129"/>
      <c r="S101" s="130"/>
      <c r="T101" s="130"/>
      <c r="U101" s="1"/>
      <c r="V101" s="59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79" t="s">
        <v>481</v>
      </c>
      <c r="AN101" s="44"/>
      <c r="AO101" s="44"/>
      <c r="AP101" s="44"/>
      <c r="AQ101" s="44"/>
      <c r="AR101" s="44"/>
      <c r="AS101" s="44"/>
      <c r="AT101" s="44"/>
      <c r="AU101" s="60"/>
      <c r="AV101" s="1"/>
      <c r="AW101" s="59"/>
      <c r="AX101" s="69">
        <f>ROUND(ROUND(R100*AS102,0)*$AU$58,0)</f>
        <v>93</v>
      </c>
      <c r="AY101" s="41"/>
    </row>
    <row r="102" spans="1:51" ht="16.5" customHeight="1" x14ac:dyDescent="0.25">
      <c r="A102" s="8">
        <v>12</v>
      </c>
      <c r="B102" s="10">
        <v>7204</v>
      </c>
      <c r="C102" s="43" t="s">
        <v>480</v>
      </c>
      <c r="D102" s="96"/>
      <c r="E102" s="97"/>
      <c r="F102" s="97"/>
      <c r="G102" s="97"/>
      <c r="H102" s="98"/>
      <c r="I102" s="6"/>
      <c r="J102" s="6"/>
      <c r="K102" s="6"/>
      <c r="L102" s="6"/>
      <c r="M102" s="6"/>
      <c r="N102" s="6"/>
      <c r="O102" s="6"/>
      <c r="P102" s="6"/>
      <c r="Q102" s="6"/>
      <c r="R102" s="86"/>
      <c r="S102" s="73"/>
      <c r="T102" s="73"/>
      <c r="U102" s="6"/>
      <c r="V102" s="21"/>
      <c r="W102" s="5" t="s">
        <v>50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15" t="s">
        <v>479</v>
      </c>
      <c r="AK102" s="197">
        <f>AK100</f>
        <v>1</v>
      </c>
      <c r="AL102" s="198"/>
      <c r="AM102" s="58" t="s">
        <v>478</v>
      </c>
      <c r="AN102" s="6"/>
      <c r="AO102" s="6"/>
      <c r="AP102" s="6"/>
      <c r="AQ102" s="6"/>
      <c r="AR102" s="78" t="s">
        <v>1</v>
      </c>
      <c r="AS102" s="199">
        <f>AS98</f>
        <v>0.85</v>
      </c>
      <c r="AT102" s="199"/>
      <c r="AU102" s="58"/>
      <c r="AV102" s="6"/>
      <c r="AW102" s="21"/>
      <c r="AX102" s="70">
        <f>ROUND(ROUND(ROUND(R100*AK102,0)*AS102,0)*$AU$58,0)</f>
        <v>93</v>
      </c>
      <c r="AY102" s="87"/>
    </row>
    <row r="103" spans="1:51" ht="17.2" customHeight="1" x14ac:dyDescent="0.3">
      <c r="A103" s="8">
        <v>12</v>
      </c>
      <c r="B103" s="10">
        <v>3371</v>
      </c>
      <c r="C103" s="43" t="s">
        <v>477</v>
      </c>
      <c r="D103" s="212" t="s">
        <v>147</v>
      </c>
      <c r="E103" s="213"/>
      <c r="F103" s="213"/>
      <c r="G103" s="213"/>
      <c r="H103" s="214"/>
      <c r="I103" s="82" t="s">
        <v>146</v>
      </c>
      <c r="J103" s="44"/>
      <c r="K103" s="44"/>
      <c r="L103" s="66"/>
      <c r="M103" s="66"/>
      <c r="N103" s="66"/>
      <c r="O103" s="66"/>
      <c r="P103" s="66"/>
      <c r="Q103" s="44"/>
      <c r="R103" s="44"/>
      <c r="S103" s="44"/>
      <c r="T103" s="44"/>
      <c r="U103" s="44"/>
      <c r="V103" s="6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45"/>
      <c r="AM103" s="44"/>
      <c r="AN103" s="44"/>
      <c r="AO103" s="44"/>
      <c r="AP103" s="44"/>
      <c r="AQ103" s="44"/>
      <c r="AR103" s="44"/>
      <c r="AS103" s="44"/>
      <c r="AT103" s="44"/>
      <c r="AU103" s="172" t="s">
        <v>3</v>
      </c>
      <c r="AV103" s="176"/>
      <c r="AW103" s="173"/>
      <c r="AX103" s="69">
        <f>ROUND(R104*$AU$106,0)</f>
        <v>230</v>
      </c>
      <c r="AY103" s="19" t="s">
        <v>145</v>
      </c>
    </row>
    <row r="104" spans="1:51" ht="16.5" customHeight="1" x14ac:dyDescent="0.25">
      <c r="A104" s="8">
        <v>12</v>
      </c>
      <c r="B104" s="10">
        <v>3372</v>
      </c>
      <c r="C104" s="43" t="s">
        <v>476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1"/>
      <c r="R104" s="201">
        <f>'2重度訪問'!U104</f>
        <v>184</v>
      </c>
      <c r="S104" s="202"/>
      <c r="T104" s="202"/>
      <c r="U104" s="1" t="s">
        <v>54</v>
      </c>
      <c r="V104" s="59"/>
      <c r="W104" s="5" t="s">
        <v>50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15" t="s">
        <v>59</v>
      </c>
      <c r="AK104" s="197">
        <f>AK102</f>
        <v>1</v>
      </c>
      <c r="AL104" s="203"/>
      <c r="AM104" s="6"/>
      <c r="AN104" s="6"/>
      <c r="AO104" s="6"/>
      <c r="AP104" s="6"/>
      <c r="AQ104" s="6"/>
      <c r="AR104" s="6"/>
      <c r="AS104" s="6"/>
      <c r="AT104" s="6"/>
      <c r="AU104" s="174"/>
      <c r="AV104" s="177"/>
      <c r="AW104" s="175"/>
      <c r="AX104" s="69">
        <f>ROUND(ROUND(R104*AK104,0)*$AU$106,0)</f>
        <v>230</v>
      </c>
      <c r="AY104" s="41"/>
    </row>
    <row r="105" spans="1:51" ht="16.5" customHeight="1" x14ac:dyDescent="0.25">
      <c r="A105" s="8">
        <v>12</v>
      </c>
      <c r="B105" s="10">
        <v>7205</v>
      </c>
      <c r="C105" s="43" t="s">
        <v>475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"/>
      <c r="R105" s="129"/>
      <c r="S105" s="130"/>
      <c r="T105" s="130"/>
      <c r="U105" s="1"/>
      <c r="V105" s="59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79" t="s">
        <v>61</v>
      </c>
      <c r="AN105" s="44"/>
      <c r="AO105" s="44"/>
      <c r="AP105" s="44"/>
      <c r="AQ105" s="44"/>
      <c r="AR105" s="44"/>
      <c r="AS105" s="44"/>
      <c r="AT105" s="44"/>
      <c r="AU105" s="229" t="s">
        <v>1</v>
      </c>
      <c r="AV105" s="230"/>
      <c r="AW105" s="231"/>
      <c r="AX105" s="69">
        <f>ROUND(ROUND(R104*AS106,0)*$AU$106,0)</f>
        <v>195</v>
      </c>
      <c r="AY105" s="41"/>
    </row>
    <row r="106" spans="1:51" ht="16.5" customHeight="1" x14ac:dyDescent="0.25">
      <c r="A106" s="8">
        <v>12</v>
      </c>
      <c r="B106" s="10">
        <v>7206</v>
      </c>
      <c r="C106" s="43" t="s">
        <v>474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"/>
      <c r="R106" s="129"/>
      <c r="S106" s="130"/>
      <c r="T106" s="130"/>
      <c r="U106" s="1"/>
      <c r="V106" s="59"/>
      <c r="W106" s="5" t="s">
        <v>50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115" t="s">
        <v>59</v>
      </c>
      <c r="AK106" s="197">
        <f>AK104</f>
        <v>1</v>
      </c>
      <c r="AL106" s="198"/>
      <c r="AM106" s="58" t="s">
        <v>58</v>
      </c>
      <c r="AN106" s="6"/>
      <c r="AO106" s="6"/>
      <c r="AP106" s="6"/>
      <c r="AQ106" s="6"/>
      <c r="AR106" s="78" t="s">
        <v>1</v>
      </c>
      <c r="AS106" s="199">
        <f>AS102</f>
        <v>0.85</v>
      </c>
      <c r="AT106" s="199"/>
      <c r="AU106" s="232">
        <f>AU58</f>
        <v>1.25</v>
      </c>
      <c r="AV106" s="233"/>
      <c r="AW106" s="234"/>
      <c r="AX106" s="69">
        <f>ROUND(ROUND(ROUND(R104*AK106,0)*AS106,0)*$AU$106,0)</f>
        <v>195</v>
      </c>
      <c r="AY106" s="41"/>
    </row>
    <row r="107" spans="1:51" ht="17.2" customHeight="1" x14ac:dyDescent="0.25">
      <c r="A107" s="8">
        <v>12</v>
      </c>
      <c r="B107" s="10">
        <v>3381</v>
      </c>
      <c r="C107" s="43" t="s">
        <v>473</v>
      </c>
      <c r="D107" s="110"/>
      <c r="E107" s="111"/>
      <c r="F107" s="111"/>
      <c r="G107" s="111"/>
      <c r="H107" s="112"/>
      <c r="I107" s="82" t="s">
        <v>140</v>
      </c>
      <c r="J107" s="44"/>
      <c r="K107" s="44"/>
      <c r="L107" s="44"/>
      <c r="M107" s="44"/>
      <c r="N107" s="44"/>
      <c r="O107" s="44"/>
      <c r="P107" s="44"/>
      <c r="Q107" s="44"/>
      <c r="R107" s="85"/>
      <c r="S107" s="66"/>
      <c r="T107" s="66"/>
      <c r="U107" s="44"/>
      <c r="V107" s="63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115"/>
      <c r="AK107" s="113"/>
      <c r="AL107" s="114"/>
      <c r="AM107" s="1"/>
      <c r="AN107" s="1"/>
      <c r="AO107" s="1"/>
      <c r="AP107" s="1"/>
      <c r="AQ107" s="1"/>
      <c r="AR107" s="1"/>
      <c r="AS107" s="1"/>
      <c r="AT107" s="1"/>
      <c r="AU107" s="60"/>
      <c r="AV107" s="1"/>
      <c r="AW107" s="59"/>
      <c r="AX107" s="69">
        <f>ROUND(R108*$AU$106,0)</f>
        <v>113</v>
      </c>
      <c r="AY107" s="41"/>
    </row>
    <row r="108" spans="1:51" ht="16.5" customHeight="1" x14ac:dyDescent="0.25">
      <c r="A108" s="8">
        <v>12</v>
      </c>
      <c r="B108" s="10">
        <v>3382</v>
      </c>
      <c r="C108" s="43" t="s">
        <v>472</v>
      </c>
      <c r="D108" s="110"/>
      <c r="E108" s="111"/>
      <c r="F108" s="111"/>
      <c r="G108" s="111"/>
      <c r="H108" s="112"/>
      <c r="I108" s="1"/>
      <c r="J108" s="1"/>
      <c r="K108" s="1"/>
      <c r="L108" s="1"/>
      <c r="M108" s="1"/>
      <c r="N108" s="1"/>
      <c r="O108" s="1"/>
      <c r="P108" s="1"/>
      <c r="Q108" s="1"/>
      <c r="R108" s="201">
        <f>'2重度訪問'!U108</f>
        <v>90</v>
      </c>
      <c r="S108" s="202"/>
      <c r="T108" s="202"/>
      <c r="U108" s="1" t="s">
        <v>54</v>
      </c>
      <c r="V108" s="59"/>
      <c r="W108" s="5" t="s">
        <v>50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115" t="s">
        <v>59</v>
      </c>
      <c r="AK108" s="197">
        <f>AK106</f>
        <v>1</v>
      </c>
      <c r="AL108" s="203"/>
      <c r="AM108" s="1"/>
      <c r="AN108" s="1"/>
      <c r="AO108" s="1"/>
      <c r="AP108" s="1"/>
      <c r="AQ108" s="1"/>
      <c r="AR108" s="1"/>
      <c r="AS108" s="1"/>
      <c r="AT108" s="1"/>
      <c r="AU108" s="60"/>
      <c r="AV108" s="1"/>
      <c r="AW108" s="59"/>
      <c r="AX108" s="69">
        <f>ROUND(ROUND(R108*AK108,0)*$AU$106,0)</f>
        <v>113</v>
      </c>
      <c r="AY108" s="41"/>
    </row>
    <row r="109" spans="1:51" ht="16.5" customHeight="1" x14ac:dyDescent="0.25">
      <c r="A109" s="8">
        <v>12</v>
      </c>
      <c r="B109" s="10">
        <v>7207</v>
      </c>
      <c r="C109" s="43" t="s">
        <v>471</v>
      </c>
      <c r="D109" s="110"/>
      <c r="E109" s="111"/>
      <c r="F109" s="111"/>
      <c r="G109" s="111"/>
      <c r="H109" s="112"/>
      <c r="I109" s="1"/>
      <c r="J109" s="1"/>
      <c r="K109" s="1"/>
      <c r="L109" s="1"/>
      <c r="M109" s="1"/>
      <c r="N109" s="1"/>
      <c r="O109" s="1"/>
      <c r="P109" s="1"/>
      <c r="Q109" s="1"/>
      <c r="R109" s="129"/>
      <c r="S109" s="130"/>
      <c r="T109" s="130"/>
      <c r="U109" s="1"/>
      <c r="V109" s="59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79" t="s">
        <v>61</v>
      </c>
      <c r="AN109" s="44"/>
      <c r="AO109" s="44"/>
      <c r="AP109" s="44"/>
      <c r="AQ109" s="44"/>
      <c r="AR109" s="44"/>
      <c r="AS109" s="44"/>
      <c r="AT109" s="44"/>
      <c r="AU109" s="60"/>
      <c r="AV109" s="1"/>
      <c r="AW109" s="59"/>
      <c r="AX109" s="69">
        <f>ROUND(ROUND(R108*AS110,0)*$AU$106,0)</f>
        <v>96</v>
      </c>
      <c r="AY109" s="41"/>
    </row>
    <row r="110" spans="1:51" ht="16.5" customHeight="1" x14ac:dyDescent="0.25">
      <c r="A110" s="8">
        <v>12</v>
      </c>
      <c r="B110" s="10">
        <v>7208</v>
      </c>
      <c r="C110" s="43" t="s">
        <v>470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129"/>
      <c r="S110" s="130"/>
      <c r="T110" s="130"/>
      <c r="U110" s="1"/>
      <c r="V110" s="59"/>
      <c r="W110" s="5" t="s">
        <v>50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115" t="s">
        <v>59</v>
      </c>
      <c r="AK110" s="197">
        <f>AK108</f>
        <v>1</v>
      </c>
      <c r="AL110" s="198"/>
      <c r="AM110" s="58" t="s">
        <v>58</v>
      </c>
      <c r="AN110" s="6"/>
      <c r="AO110" s="6"/>
      <c r="AP110" s="6"/>
      <c r="AQ110" s="6"/>
      <c r="AR110" s="78" t="s">
        <v>1</v>
      </c>
      <c r="AS110" s="199">
        <f>AS106</f>
        <v>0.85</v>
      </c>
      <c r="AT110" s="199"/>
      <c r="AU110" s="60"/>
      <c r="AV110" s="1"/>
      <c r="AW110" s="59"/>
      <c r="AX110" s="69">
        <f>ROUND(ROUND(ROUND(R108*AK110,0)*AS110,0)*$AU$106,0)</f>
        <v>96</v>
      </c>
      <c r="AY110" s="41"/>
    </row>
    <row r="111" spans="1:51" ht="16.5" customHeight="1" x14ac:dyDescent="0.25">
      <c r="A111" s="8">
        <v>12</v>
      </c>
      <c r="B111" s="10">
        <v>3491</v>
      </c>
      <c r="C111" s="43" t="s">
        <v>469</v>
      </c>
      <c r="D111" s="110"/>
      <c r="E111" s="111"/>
      <c r="F111" s="111"/>
      <c r="G111" s="111"/>
      <c r="H111" s="112"/>
      <c r="I111" s="82" t="s">
        <v>135</v>
      </c>
      <c r="J111" s="44"/>
      <c r="K111" s="44"/>
      <c r="L111" s="44"/>
      <c r="M111" s="44"/>
      <c r="N111" s="44"/>
      <c r="O111" s="44"/>
      <c r="P111" s="44"/>
      <c r="Q111" s="44"/>
      <c r="R111" s="85"/>
      <c r="S111" s="66"/>
      <c r="T111" s="66"/>
      <c r="U111" s="44"/>
      <c r="V111" s="63"/>
      <c r="W111" s="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15"/>
      <c r="AK111" s="113"/>
      <c r="AL111" s="114"/>
      <c r="AM111" s="44"/>
      <c r="AN111" s="44"/>
      <c r="AO111" s="44"/>
      <c r="AP111" s="44"/>
      <c r="AQ111" s="44"/>
      <c r="AR111" s="44"/>
      <c r="AS111" s="44"/>
      <c r="AT111" s="44"/>
      <c r="AU111" s="60"/>
      <c r="AV111" s="1"/>
      <c r="AW111" s="59"/>
      <c r="AX111" s="157">
        <f>ROUND(R112*$AU$106,0)</f>
        <v>115</v>
      </c>
      <c r="AY111" s="41"/>
    </row>
    <row r="112" spans="1:51" ht="16.5" customHeight="1" x14ac:dyDescent="0.25">
      <c r="A112" s="8">
        <v>12</v>
      </c>
      <c r="B112" s="10">
        <v>3492</v>
      </c>
      <c r="C112" s="43" t="s">
        <v>468</v>
      </c>
      <c r="D112" s="110"/>
      <c r="E112" s="111"/>
      <c r="F112" s="111"/>
      <c r="G112" s="111"/>
      <c r="H112" s="112"/>
      <c r="I112" s="1"/>
      <c r="J112" s="1"/>
      <c r="K112" s="1"/>
      <c r="L112" s="1"/>
      <c r="M112" s="1"/>
      <c r="N112" s="1"/>
      <c r="O112" s="1"/>
      <c r="P112" s="1"/>
      <c r="Q112" s="1"/>
      <c r="R112" s="210">
        <f>'2重度訪問'!U112</f>
        <v>92</v>
      </c>
      <c r="S112" s="211"/>
      <c r="T112" s="211"/>
      <c r="U112" s="1" t="s">
        <v>54</v>
      </c>
      <c r="V112" s="59"/>
      <c r="W112" s="5" t="s">
        <v>50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115" t="s">
        <v>59</v>
      </c>
      <c r="AK112" s="197">
        <f>AK110</f>
        <v>1</v>
      </c>
      <c r="AL112" s="203"/>
      <c r="AM112" s="6"/>
      <c r="AN112" s="6"/>
      <c r="AO112" s="6"/>
      <c r="AP112" s="6"/>
      <c r="AQ112" s="6"/>
      <c r="AR112" s="6"/>
      <c r="AS112" s="6"/>
      <c r="AT112" s="6"/>
      <c r="AU112" s="60"/>
      <c r="AV112" s="1"/>
      <c r="AW112" s="59"/>
      <c r="AX112" s="157">
        <f>ROUND(ROUND(R112*AK112,0)*$AU$106,0)</f>
        <v>115</v>
      </c>
      <c r="AY112" s="41"/>
    </row>
    <row r="113" spans="1:51" ht="16.5" customHeight="1" x14ac:dyDescent="0.25">
      <c r="A113" s="8">
        <v>12</v>
      </c>
      <c r="B113" s="10">
        <v>7209</v>
      </c>
      <c r="C113" s="43" t="s">
        <v>467</v>
      </c>
      <c r="D113" s="110"/>
      <c r="E113" s="111"/>
      <c r="F113" s="111"/>
      <c r="G113" s="111"/>
      <c r="H113" s="112"/>
      <c r="I113" s="1"/>
      <c r="J113" s="1"/>
      <c r="K113" s="1"/>
      <c r="L113" s="1"/>
      <c r="M113" s="1"/>
      <c r="N113" s="1"/>
      <c r="O113" s="1"/>
      <c r="P113" s="1"/>
      <c r="Q113" s="1"/>
      <c r="R113" s="129"/>
      <c r="S113" s="130"/>
      <c r="T113" s="130"/>
      <c r="U113" s="1"/>
      <c r="V113" s="59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79" t="s">
        <v>61</v>
      </c>
      <c r="AN113" s="44"/>
      <c r="AO113" s="44"/>
      <c r="AP113" s="44"/>
      <c r="AQ113" s="44"/>
      <c r="AR113" s="44"/>
      <c r="AS113" s="44"/>
      <c r="AT113" s="44"/>
      <c r="AU113" s="60"/>
      <c r="AV113" s="1"/>
      <c r="AW113" s="59"/>
      <c r="AX113" s="157">
        <f>ROUND(ROUND(R112*AS114,0)*$AU$106,0)</f>
        <v>98</v>
      </c>
      <c r="AY113" s="41"/>
    </row>
    <row r="114" spans="1:51" ht="16.5" customHeight="1" x14ac:dyDescent="0.25">
      <c r="A114" s="8">
        <v>12</v>
      </c>
      <c r="B114" s="10">
        <v>7210</v>
      </c>
      <c r="C114" s="43" t="s">
        <v>466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129"/>
      <c r="S114" s="130"/>
      <c r="T114" s="130"/>
      <c r="U114" s="1"/>
      <c r="V114" s="59"/>
      <c r="W114" s="5" t="s">
        <v>50</v>
      </c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115" t="s">
        <v>59</v>
      </c>
      <c r="AK114" s="197">
        <f>AK112</f>
        <v>1</v>
      </c>
      <c r="AL114" s="198"/>
      <c r="AM114" s="58" t="s">
        <v>58</v>
      </c>
      <c r="AN114" s="6"/>
      <c r="AO114" s="6"/>
      <c r="AP114" s="6"/>
      <c r="AQ114" s="6"/>
      <c r="AR114" s="78" t="s">
        <v>1</v>
      </c>
      <c r="AS114" s="199">
        <f>AS110</f>
        <v>0.85</v>
      </c>
      <c r="AT114" s="199"/>
      <c r="AU114" s="60"/>
      <c r="AV114" s="1"/>
      <c r="AW114" s="59"/>
      <c r="AX114" s="157">
        <f>ROUND(ROUND(ROUND(R112*AK114,0)*AS114,0)*$AU$106,0)</f>
        <v>98</v>
      </c>
      <c r="AY114" s="41"/>
    </row>
    <row r="115" spans="1:51" ht="16.5" customHeight="1" x14ac:dyDescent="0.25">
      <c r="A115" s="8">
        <v>12</v>
      </c>
      <c r="B115" s="10">
        <v>3501</v>
      </c>
      <c r="C115" s="43" t="s">
        <v>465</v>
      </c>
      <c r="D115" s="110"/>
      <c r="E115" s="111"/>
      <c r="F115" s="111"/>
      <c r="G115" s="111"/>
      <c r="H115" s="112"/>
      <c r="I115" s="82" t="s">
        <v>130</v>
      </c>
      <c r="J115" s="44"/>
      <c r="K115" s="44"/>
      <c r="L115" s="44"/>
      <c r="M115" s="44"/>
      <c r="N115" s="44"/>
      <c r="O115" s="44"/>
      <c r="P115" s="44"/>
      <c r="Q115" s="44"/>
      <c r="R115" s="85"/>
      <c r="S115" s="66"/>
      <c r="T115" s="66"/>
      <c r="U115" s="44"/>
      <c r="V115" s="63"/>
      <c r="W115" s="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115"/>
      <c r="AK115" s="113"/>
      <c r="AL115" s="114"/>
      <c r="AM115" s="44"/>
      <c r="AN115" s="44"/>
      <c r="AO115" s="44"/>
      <c r="AP115" s="44"/>
      <c r="AQ115" s="44"/>
      <c r="AR115" s="44"/>
      <c r="AS115" s="44"/>
      <c r="AT115" s="44"/>
      <c r="AU115" s="60"/>
      <c r="AV115" s="1"/>
      <c r="AW115" s="59"/>
      <c r="AX115" s="69">
        <f>ROUND(R116*$AU$106,0)</f>
        <v>114</v>
      </c>
      <c r="AY115" s="41"/>
    </row>
    <row r="116" spans="1:51" ht="16.5" customHeight="1" x14ac:dyDescent="0.25">
      <c r="A116" s="8">
        <v>12</v>
      </c>
      <c r="B116" s="10">
        <v>3502</v>
      </c>
      <c r="C116" s="43" t="s">
        <v>464</v>
      </c>
      <c r="D116" s="110"/>
      <c r="E116" s="111"/>
      <c r="F116" s="111"/>
      <c r="G116" s="111"/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201">
        <f>'2重度訪問'!U116</f>
        <v>91</v>
      </c>
      <c r="S116" s="202"/>
      <c r="T116" s="202"/>
      <c r="U116" s="1" t="s">
        <v>54</v>
      </c>
      <c r="V116" s="59"/>
      <c r="W116" s="5" t="s">
        <v>50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115" t="s">
        <v>59</v>
      </c>
      <c r="AK116" s="197">
        <f>AK114</f>
        <v>1</v>
      </c>
      <c r="AL116" s="203"/>
      <c r="AM116" s="6"/>
      <c r="AN116" s="6"/>
      <c r="AO116" s="6"/>
      <c r="AP116" s="6"/>
      <c r="AQ116" s="6"/>
      <c r="AR116" s="6"/>
      <c r="AS116" s="6"/>
      <c r="AT116" s="6"/>
      <c r="AU116" s="60"/>
      <c r="AV116" s="1"/>
      <c r="AW116" s="59"/>
      <c r="AX116" s="69">
        <f>ROUND(ROUND(R116*AK116,0)*$AU$106,0)</f>
        <v>114</v>
      </c>
      <c r="AY116" s="41"/>
    </row>
    <row r="117" spans="1:51" ht="16.5" customHeight="1" x14ac:dyDescent="0.25">
      <c r="A117" s="8">
        <v>12</v>
      </c>
      <c r="B117" s="10">
        <v>7211</v>
      </c>
      <c r="C117" s="43" t="s">
        <v>463</v>
      </c>
      <c r="D117" s="110"/>
      <c r="E117" s="111"/>
      <c r="F117" s="111"/>
      <c r="G117" s="111"/>
      <c r="H117" s="112"/>
      <c r="I117" s="1"/>
      <c r="J117" s="1"/>
      <c r="K117" s="1"/>
      <c r="L117" s="1"/>
      <c r="M117" s="1"/>
      <c r="N117" s="1"/>
      <c r="O117" s="1"/>
      <c r="P117" s="1"/>
      <c r="Q117" s="1"/>
      <c r="R117" s="129"/>
      <c r="S117" s="130"/>
      <c r="T117" s="130"/>
      <c r="U117" s="1"/>
      <c r="V117" s="59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79" t="s">
        <v>61</v>
      </c>
      <c r="AN117" s="44"/>
      <c r="AO117" s="44"/>
      <c r="AP117" s="44"/>
      <c r="AQ117" s="44"/>
      <c r="AR117" s="44"/>
      <c r="AS117" s="44"/>
      <c r="AT117" s="44"/>
      <c r="AU117" s="60"/>
      <c r="AV117" s="1"/>
      <c r="AW117" s="59"/>
      <c r="AX117" s="69">
        <f>ROUND(ROUND(R116*AS118,0)*$AU$106,0)</f>
        <v>96</v>
      </c>
      <c r="AY117" s="41"/>
    </row>
    <row r="118" spans="1:51" ht="16.5" customHeight="1" x14ac:dyDescent="0.25">
      <c r="A118" s="8">
        <v>12</v>
      </c>
      <c r="B118" s="10">
        <v>7212</v>
      </c>
      <c r="C118" s="43" t="s">
        <v>462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"/>
      <c r="R118" s="129"/>
      <c r="S118" s="130"/>
      <c r="T118" s="130"/>
      <c r="U118" s="1"/>
      <c r="V118" s="59"/>
      <c r="W118" s="5" t="s">
        <v>50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115" t="s">
        <v>59</v>
      </c>
      <c r="AK118" s="197">
        <f>AK116</f>
        <v>1</v>
      </c>
      <c r="AL118" s="198"/>
      <c r="AM118" s="58" t="s">
        <v>58</v>
      </c>
      <c r="AN118" s="6"/>
      <c r="AO118" s="6"/>
      <c r="AP118" s="6"/>
      <c r="AQ118" s="6"/>
      <c r="AR118" s="78" t="s">
        <v>1</v>
      </c>
      <c r="AS118" s="199">
        <f>AS114</f>
        <v>0.85</v>
      </c>
      <c r="AT118" s="199"/>
      <c r="AU118" s="60"/>
      <c r="AV118" s="1"/>
      <c r="AW118" s="59"/>
      <c r="AX118" s="69">
        <f>ROUND(ROUND(ROUND(R116*AK118,0)*AS118,0)*$AU$106,0)</f>
        <v>96</v>
      </c>
      <c r="AY118" s="41"/>
    </row>
    <row r="119" spans="1:51" ht="16.5" customHeight="1" x14ac:dyDescent="0.25">
      <c r="A119" s="8">
        <v>12</v>
      </c>
      <c r="B119" s="10">
        <v>3511</v>
      </c>
      <c r="C119" s="43" t="s">
        <v>461</v>
      </c>
      <c r="D119" s="110"/>
      <c r="E119" s="111"/>
      <c r="F119" s="111"/>
      <c r="G119" s="111"/>
      <c r="H119" s="112"/>
      <c r="I119" s="82" t="s">
        <v>125</v>
      </c>
      <c r="J119" s="44"/>
      <c r="K119" s="44"/>
      <c r="L119" s="44"/>
      <c r="M119" s="44"/>
      <c r="N119" s="44"/>
      <c r="O119" s="44"/>
      <c r="P119" s="44"/>
      <c r="Q119" s="44"/>
      <c r="R119" s="85"/>
      <c r="S119" s="66"/>
      <c r="T119" s="66"/>
      <c r="U119" s="44"/>
      <c r="V119" s="63"/>
      <c r="W119" s="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115"/>
      <c r="AK119" s="113"/>
      <c r="AL119" s="114"/>
      <c r="AM119" s="44"/>
      <c r="AN119" s="44"/>
      <c r="AO119" s="44"/>
      <c r="AP119" s="44"/>
      <c r="AQ119" s="44"/>
      <c r="AR119" s="44"/>
      <c r="AS119" s="44"/>
      <c r="AT119" s="44"/>
      <c r="AU119" s="60"/>
      <c r="AV119" s="1"/>
      <c r="AW119" s="59"/>
      <c r="AX119" s="69">
        <f>ROUND(R120*$AU$106,0)</f>
        <v>115</v>
      </c>
      <c r="AY119" s="41"/>
    </row>
    <row r="120" spans="1:51" ht="16.5" customHeight="1" x14ac:dyDescent="0.25">
      <c r="A120" s="8">
        <v>12</v>
      </c>
      <c r="B120" s="10">
        <v>3512</v>
      </c>
      <c r="C120" s="43" t="s">
        <v>460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1"/>
      <c r="R120" s="201">
        <f>'2重度訪問'!U120</f>
        <v>92</v>
      </c>
      <c r="S120" s="202"/>
      <c r="T120" s="202"/>
      <c r="U120" s="1" t="s">
        <v>54</v>
      </c>
      <c r="V120" s="59"/>
      <c r="W120" s="5" t="s">
        <v>50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115" t="s">
        <v>59</v>
      </c>
      <c r="AK120" s="197">
        <f>AK118</f>
        <v>1</v>
      </c>
      <c r="AL120" s="203"/>
      <c r="AM120" s="6"/>
      <c r="AN120" s="6"/>
      <c r="AO120" s="6"/>
      <c r="AP120" s="6"/>
      <c r="AQ120" s="6"/>
      <c r="AR120" s="6"/>
      <c r="AS120" s="6"/>
      <c r="AT120" s="6"/>
      <c r="AU120" s="60"/>
      <c r="AV120" s="1"/>
      <c r="AW120" s="59"/>
      <c r="AX120" s="69">
        <f>ROUND(ROUND(R120*AK120,0)*$AU$106,0)</f>
        <v>115</v>
      </c>
      <c r="AY120" s="41"/>
    </row>
    <row r="121" spans="1:51" ht="16.5" customHeight="1" x14ac:dyDescent="0.25">
      <c r="A121" s="8">
        <v>12</v>
      </c>
      <c r="B121" s="10">
        <v>7213</v>
      </c>
      <c r="C121" s="43" t="s">
        <v>459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"/>
      <c r="R121" s="129"/>
      <c r="S121" s="130"/>
      <c r="T121" s="130"/>
      <c r="U121" s="1"/>
      <c r="V121" s="59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79" t="s">
        <v>61</v>
      </c>
      <c r="AN121" s="44"/>
      <c r="AO121" s="44"/>
      <c r="AP121" s="44"/>
      <c r="AQ121" s="44"/>
      <c r="AR121" s="44"/>
      <c r="AS121" s="44"/>
      <c r="AT121" s="44"/>
      <c r="AU121" s="60"/>
      <c r="AV121" s="1"/>
      <c r="AW121" s="59"/>
      <c r="AX121" s="69">
        <f>ROUND(ROUND(R120*AS122,0)*$AU$106,0)</f>
        <v>98</v>
      </c>
      <c r="AY121" s="41"/>
    </row>
    <row r="122" spans="1:51" ht="16.5" customHeight="1" x14ac:dyDescent="0.25">
      <c r="A122" s="8">
        <v>12</v>
      </c>
      <c r="B122" s="10">
        <v>7214</v>
      </c>
      <c r="C122" s="43" t="s">
        <v>458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"/>
      <c r="R122" s="129"/>
      <c r="S122" s="130"/>
      <c r="T122" s="130"/>
      <c r="U122" s="1"/>
      <c r="V122" s="59"/>
      <c r="W122" s="5" t="s">
        <v>50</v>
      </c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115" t="s">
        <v>59</v>
      </c>
      <c r="AK122" s="197">
        <f>AK120</f>
        <v>1</v>
      </c>
      <c r="AL122" s="198"/>
      <c r="AM122" s="58" t="s">
        <v>58</v>
      </c>
      <c r="AN122" s="6"/>
      <c r="AO122" s="6"/>
      <c r="AP122" s="6"/>
      <c r="AQ122" s="6"/>
      <c r="AR122" s="78" t="s">
        <v>1</v>
      </c>
      <c r="AS122" s="199">
        <f>AS118</f>
        <v>0.85</v>
      </c>
      <c r="AT122" s="199"/>
      <c r="AU122" s="60"/>
      <c r="AV122" s="1"/>
      <c r="AW122" s="59"/>
      <c r="AX122" s="69">
        <f>ROUND(ROUND(ROUND(R120*AK122,0)*AS122,0)*$AU$106,0)</f>
        <v>98</v>
      </c>
      <c r="AY122" s="41"/>
    </row>
    <row r="123" spans="1:51" ht="16.5" customHeight="1" x14ac:dyDescent="0.25">
      <c r="A123" s="8">
        <v>12</v>
      </c>
      <c r="B123" s="10">
        <v>3521</v>
      </c>
      <c r="C123" s="43" t="s">
        <v>457</v>
      </c>
      <c r="D123" s="110"/>
      <c r="E123" s="111"/>
      <c r="F123" s="111"/>
      <c r="G123" s="111"/>
      <c r="H123" s="112"/>
      <c r="I123" s="82" t="s">
        <v>120</v>
      </c>
      <c r="J123" s="44"/>
      <c r="K123" s="44"/>
      <c r="L123" s="44"/>
      <c r="M123" s="44"/>
      <c r="N123" s="44"/>
      <c r="O123" s="44"/>
      <c r="P123" s="44"/>
      <c r="Q123" s="44"/>
      <c r="R123" s="85"/>
      <c r="S123" s="66"/>
      <c r="T123" s="66"/>
      <c r="U123" s="44"/>
      <c r="V123" s="63"/>
      <c r="W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115"/>
      <c r="AK123" s="113"/>
      <c r="AL123" s="114"/>
      <c r="AM123" s="44"/>
      <c r="AN123" s="44"/>
      <c r="AO123" s="44"/>
      <c r="AP123" s="44"/>
      <c r="AQ123" s="44"/>
      <c r="AR123" s="44"/>
      <c r="AS123" s="44"/>
      <c r="AT123" s="44"/>
      <c r="AU123" s="60"/>
      <c r="AV123" s="1"/>
      <c r="AW123" s="59"/>
      <c r="AX123" s="69">
        <f>ROUND(R124*$AU$106,0)</f>
        <v>113</v>
      </c>
      <c r="AY123" s="41"/>
    </row>
    <row r="124" spans="1:51" ht="16.5" customHeight="1" x14ac:dyDescent="0.25">
      <c r="A124" s="8">
        <v>12</v>
      </c>
      <c r="B124" s="10">
        <v>3522</v>
      </c>
      <c r="C124" s="43" t="s">
        <v>456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1"/>
      <c r="R124" s="201">
        <f>'2重度訪問'!U124</f>
        <v>90</v>
      </c>
      <c r="S124" s="202"/>
      <c r="T124" s="202"/>
      <c r="U124" s="1" t="s">
        <v>54</v>
      </c>
      <c r="V124" s="59"/>
      <c r="W124" s="5" t="s">
        <v>50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115" t="s">
        <v>304</v>
      </c>
      <c r="AK124" s="197">
        <f>AK122</f>
        <v>1</v>
      </c>
      <c r="AL124" s="203"/>
      <c r="AM124" s="6"/>
      <c r="AN124" s="6"/>
      <c r="AO124" s="6"/>
      <c r="AP124" s="6"/>
      <c r="AQ124" s="6"/>
      <c r="AR124" s="6"/>
      <c r="AS124" s="6"/>
      <c r="AT124" s="6"/>
      <c r="AU124" s="60"/>
      <c r="AV124" s="1"/>
      <c r="AW124" s="59"/>
      <c r="AX124" s="69">
        <f>ROUND(ROUND(R124*AK124,0)*$AU$106,0)</f>
        <v>113</v>
      </c>
      <c r="AY124" s="41"/>
    </row>
    <row r="125" spans="1:51" ht="16.5" customHeight="1" x14ac:dyDescent="0.25">
      <c r="A125" s="8">
        <v>12</v>
      </c>
      <c r="B125" s="10">
        <v>7215</v>
      </c>
      <c r="C125" s="43" t="s">
        <v>455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"/>
      <c r="R125" s="129"/>
      <c r="S125" s="130"/>
      <c r="T125" s="130"/>
      <c r="U125" s="1"/>
      <c r="V125" s="59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79" t="s">
        <v>270</v>
      </c>
      <c r="AN125" s="44"/>
      <c r="AO125" s="44"/>
      <c r="AP125" s="44"/>
      <c r="AQ125" s="44"/>
      <c r="AR125" s="44"/>
      <c r="AS125" s="44"/>
      <c r="AT125" s="44"/>
      <c r="AU125" s="60"/>
      <c r="AV125" s="1"/>
      <c r="AW125" s="59"/>
      <c r="AX125" s="69">
        <f>ROUND(ROUND(R124*AS126,0)*$AU$106,0)</f>
        <v>96</v>
      </c>
      <c r="AY125" s="41"/>
    </row>
    <row r="126" spans="1:51" ht="16.5" customHeight="1" x14ac:dyDescent="0.25">
      <c r="A126" s="8">
        <v>12</v>
      </c>
      <c r="B126" s="10">
        <v>7216</v>
      </c>
      <c r="C126" s="43" t="s">
        <v>454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"/>
      <c r="R126" s="129"/>
      <c r="S126" s="130"/>
      <c r="T126" s="130"/>
      <c r="U126" s="1"/>
      <c r="V126" s="59"/>
      <c r="W126" s="5" t="s">
        <v>50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115" t="s">
        <v>268</v>
      </c>
      <c r="AK126" s="197">
        <f>AK124</f>
        <v>1</v>
      </c>
      <c r="AL126" s="198"/>
      <c r="AM126" s="58" t="s">
        <v>267</v>
      </c>
      <c r="AN126" s="6"/>
      <c r="AO126" s="6"/>
      <c r="AP126" s="6"/>
      <c r="AQ126" s="6"/>
      <c r="AR126" s="78" t="s">
        <v>1</v>
      </c>
      <c r="AS126" s="199">
        <f>AS122</f>
        <v>0.85</v>
      </c>
      <c r="AT126" s="199"/>
      <c r="AU126" s="60"/>
      <c r="AV126" s="1"/>
      <c r="AW126" s="59"/>
      <c r="AX126" s="69">
        <f>ROUND(ROUND(ROUND(R124*AK126,0)*AS126,0)*$AU$106,0)</f>
        <v>96</v>
      </c>
      <c r="AY126" s="41"/>
    </row>
    <row r="127" spans="1:51" ht="16.5" customHeight="1" x14ac:dyDescent="0.25">
      <c r="A127" s="8">
        <v>12</v>
      </c>
      <c r="B127" s="10">
        <v>3531</v>
      </c>
      <c r="C127" s="43" t="s">
        <v>453</v>
      </c>
      <c r="D127" s="110"/>
      <c r="E127" s="111"/>
      <c r="F127" s="111"/>
      <c r="G127" s="111"/>
      <c r="H127" s="112"/>
      <c r="I127" s="82" t="s">
        <v>115</v>
      </c>
      <c r="J127" s="44"/>
      <c r="K127" s="44"/>
      <c r="L127" s="44"/>
      <c r="M127" s="44"/>
      <c r="N127" s="44"/>
      <c r="O127" s="44"/>
      <c r="P127" s="44"/>
      <c r="Q127" s="44"/>
      <c r="R127" s="85"/>
      <c r="S127" s="66"/>
      <c r="T127" s="66"/>
      <c r="U127" s="44"/>
      <c r="V127" s="63"/>
      <c r="W127" s="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115"/>
      <c r="AK127" s="113"/>
      <c r="AL127" s="114"/>
      <c r="AM127" s="44"/>
      <c r="AN127" s="44"/>
      <c r="AO127" s="44"/>
      <c r="AP127" s="44"/>
      <c r="AQ127" s="44"/>
      <c r="AR127" s="44"/>
      <c r="AS127" s="44"/>
      <c r="AT127" s="44"/>
      <c r="AU127" s="60"/>
      <c r="AV127" s="1"/>
      <c r="AW127" s="59"/>
      <c r="AX127" s="69">
        <f>ROUND(R128*$AU$106,0)</f>
        <v>115</v>
      </c>
      <c r="AY127" s="41"/>
    </row>
    <row r="128" spans="1:51" ht="16.5" customHeight="1" x14ac:dyDescent="0.25">
      <c r="A128" s="8">
        <v>12</v>
      </c>
      <c r="B128" s="10">
        <v>3532</v>
      </c>
      <c r="C128" s="43" t="s">
        <v>452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1"/>
      <c r="R128" s="201">
        <f>'2重度訪問'!U128</f>
        <v>92</v>
      </c>
      <c r="S128" s="202"/>
      <c r="T128" s="202"/>
      <c r="U128" s="1" t="s">
        <v>54</v>
      </c>
      <c r="V128" s="59"/>
      <c r="W128" s="5" t="s">
        <v>50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115" t="s">
        <v>260</v>
      </c>
      <c r="AK128" s="197">
        <f>AK126</f>
        <v>1</v>
      </c>
      <c r="AL128" s="203"/>
      <c r="AM128" s="6"/>
      <c r="AN128" s="6"/>
      <c r="AO128" s="6"/>
      <c r="AP128" s="6"/>
      <c r="AQ128" s="6"/>
      <c r="AR128" s="6"/>
      <c r="AS128" s="6"/>
      <c r="AT128" s="6"/>
      <c r="AU128" s="60"/>
      <c r="AV128" s="1"/>
      <c r="AW128" s="59"/>
      <c r="AX128" s="69">
        <f>ROUND(ROUND(R128*AK128,0)*$AU$106,0)</f>
        <v>115</v>
      </c>
      <c r="AY128" s="41"/>
    </row>
    <row r="129" spans="1:51" ht="16.5" customHeight="1" x14ac:dyDescent="0.25">
      <c r="A129" s="8">
        <v>12</v>
      </c>
      <c r="B129" s="10">
        <v>7217</v>
      </c>
      <c r="C129" s="43" t="s">
        <v>451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29"/>
      <c r="S129" s="130"/>
      <c r="T129" s="130"/>
      <c r="U129" s="1"/>
      <c r="V129" s="59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79" t="s">
        <v>331</v>
      </c>
      <c r="AN129" s="44"/>
      <c r="AO129" s="44"/>
      <c r="AP129" s="44"/>
      <c r="AQ129" s="44"/>
      <c r="AR129" s="44"/>
      <c r="AS129" s="44"/>
      <c r="AT129" s="44"/>
      <c r="AU129" s="60"/>
      <c r="AV129" s="1"/>
      <c r="AW129" s="59"/>
      <c r="AX129" s="69">
        <f>ROUND(ROUND(R128*AS130,0)*$AU$106,0)</f>
        <v>98</v>
      </c>
      <c r="AY129" s="41"/>
    </row>
    <row r="130" spans="1:51" ht="16.5" customHeight="1" x14ac:dyDescent="0.25">
      <c r="A130" s="8">
        <v>12</v>
      </c>
      <c r="B130" s="10">
        <v>7218</v>
      </c>
      <c r="C130" s="43" t="s">
        <v>450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29"/>
      <c r="S130" s="130"/>
      <c r="T130" s="130"/>
      <c r="U130" s="1"/>
      <c r="V130" s="59"/>
      <c r="W130" s="5" t="s">
        <v>50</v>
      </c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15" t="s">
        <v>449</v>
      </c>
      <c r="AK130" s="197">
        <f>AK128</f>
        <v>1</v>
      </c>
      <c r="AL130" s="198"/>
      <c r="AM130" s="58" t="s">
        <v>448</v>
      </c>
      <c r="AN130" s="6"/>
      <c r="AO130" s="6"/>
      <c r="AP130" s="6"/>
      <c r="AQ130" s="6"/>
      <c r="AR130" s="78" t="s">
        <v>1</v>
      </c>
      <c r="AS130" s="199">
        <f>AS126</f>
        <v>0.85</v>
      </c>
      <c r="AT130" s="199"/>
      <c r="AU130" s="60"/>
      <c r="AV130" s="1"/>
      <c r="AW130" s="59"/>
      <c r="AX130" s="69">
        <f>ROUND(ROUND(ROUND(R128*AK130,0)*AS130,0)*$AU$106,0)</f>
        <v>98</v>
      </c>
      <c r="AY130" s="41"/>
    </row>
    <row r="131" spans="1:51" ht="17.2" customHeight="1" x14ac:dyDescent="0.25">
      <c r="A131" s="8">
        <v>12</v>
      </c>
      <c r="B131" s="10">
        <v>3321</v>
      </c>
      <c r="C131" s="43" t="s">
        <v>447</v>
      </c>
      <c r="D131" s="110"/>
      <c r="E131" s="111"/>
      <c r="F131" s="111"/>
      <c r="G131" s="111"/>
      <c r="H131" s="112"/>
      <c r="I131" s="82" t="s">
        <v>110</v>
      </c>
      <c r="J131" s="44"/>
      <c r="K131" s="44"/>
      <c r="L131" s="66"/>
      <c r="M131" s="66"/>
      <c r="N131" s="66"/>
      <c r="O131" s="66"/>
      <c r="P131" s="66"/>
      <c r="Q131" s="44"/>
      <c r="R131" s="44"/>
      <c r="S131" s="44"/>
      <c r="T131" s="44"/>
      <c r="U131" s="44"/>
      <c r="V131" s="63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45"/>
      <c r="AM131" s="44"/>
      <c r="AN131" s="44"/>
      <c r="AO131" s="44"/>
      <c r="AP131" s="44"/>
      <c r="AQ131" s="44"/>
      <c r="AR131" s="44"/>
      <c r="AS131" s="44"/>
      <c r="AT131" s="44"/>
      <c r="AU131" s="60"/>
      <c r="AV131" s="1"/>
      <c r="AW131" s="59"/>
      <c r="AX131" s="69">
        <f>ROUND(R132*$AU$106,0)</f>
        <v>106</v>
      </c>
      <c r="AY131" s="41"/>
    </row>
    <row r="132" spans="1:51" ht="16.5" customHeight="1" x14ac:dyDescent="0.25">
      <c r="A132" s="8">
        <v>12</v>
      </c>
      <c r="B132" s="10">
        <v>3322</v>
      </c>
      <c r="C132" s="43" t="s">
        <v>446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201">
        <f>'2重度訪問'!U132</f>
        <v>85</v>
      </c>
      <c r="S132" s="202"/>
      <c r="T132" s="202"/>
      <c r="U132" s="1" t="s">
        <v>54</v>
      </c>
      <c r="V132" s="59"/>
      <c r="W132" s="5" t="s">
        <v>50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115" t="s">
        <v>414</v>
      </c>
      <c r="AK132" s="197">
        <f>AK130</f>
        <v>1</v>
      </c>
      <c r="AL132" s="203"/>
      <c r="AM132" s="6"/>
      <c r="AN132" s="6"/>
      <c r="AO132" s="6"/>
      <c r="AP132" s="6"/>
      <c r="AQ132" s="6"/>
      <c r="AR132" s="6"/>
      <c r="AS132" s="6"/>
      <c r="AT132" s="115"/>
      <c r="AU132" s="60"/>
      <c r="AV132" s="1"/>
      <c r="AW132" s="59"/>
      <c r="AX132" s="69">
        <f>ROUND(ROUND(R132*AK132,0)*$AU$106,0)</f>
        <v>106</v>
      </c>
      <c r="AY132" s="41"/>
    </row>
    <row r="133" spans="1:51" ht="16.5" customHeight="1" x14ac:dyDescent="0.25">
      <c r="A133" s="8">
        <v>12</v>
      </c>
      <c r="B133" s="10">
        <v>7219</v>
      </c>
      <c r="C133" s="43" t="s">
        <v>445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29"/>
      <c r="S133" s="130"/>
      <c r="T133" s="130"/>
      <c r="U133" s="1"/>
      <c r="V133" s="59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79" t="s">
        <v>444</v>
      </c>
      <c r="AN133" s="44"/>
      <c r="AO133" s="44"/>
      <c r="AP133" s="44"/>
      <c r="AQ133" s="44"/>
      <c r="AR133" s="44"/>
      <c r="AS133" s="44"/>
      <c r="AT133" s="44"/>
      <c r="AU133" s="60"/>
      <c r="AV133" s="1"/>
      <c r="AW133" s="59"/>
      <c r="AX133" s="69">
        <f>ROUND(ROUND(R132*AS134,0)*$AU$106,0)</f>
        <v>90</v>
      </c>
      <c r="AY133" s="41"/>
    </row>
    <row r="134" spans="1:51" ht="16.5" customHeight="1" x14ac:dyDescent="0.25">
      <c r="A134" s="8">
        <v>12</v>
      </c>
      <c r="B134" s="10">
        <v>7220</v>
      </c>
      <c r="C134" s="43" t="s">
        <v>443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29"/>
      <c r="S134" s="130"/>
      <c r="T134" s="130"/>
      <c r="U134" s="1"/>
      <c r="V134" s="59"/>
      <c r="W134" s="5" t="s">
        <v>50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115" t="s">
        <v>414</v>
      </c>
      <c r="AK134" s="197">
        <f>AK132</f>
        <v>1</v>
      </c>
      <c r="AL134" s="198"/>
      <c r="AM134" s="58" t="s">
        <v>442</v>
      </c>
      <c r="AN134" s="6"/>
      <c r="AO134" s="6"/>
      <c r="AP134" s="6"/>
      <c r="AQ134" s="6"/>
      <c r="AR134" s="78" t="s">
        <v>1</v>
      </c>
      <c r="AS134" s="199">
        <f>AS130</f>
        <v>0.85</v>
      </c>
      <c r="AT134" s="199"/>
      <c r="AU134" s="60"/>
      <c r="AV134" s="1"/>
      <c r="AW134" s="59"/>
      <c r="AX134" s="69">
        <f>ROUND(ROUND(ROUND(R132*AK134,0)*AS134,0)*$AU$106,0)</f>
        <v>90</v>
      </c>
      <c r="AY134" s="41"/>
    </row>
    <row r="135" spans="1:51" ht="17.2" customHeight="1" x14ac:dyDescent="0.25">
      <c r="A135" s="8">
        <v>12</v>
      </c>
      <c r="B135" s="10">
        <v>3331</v>
      </c>
      <c r="C135" s="43" t="s">
        <v>441</v>
      </c>
      <c r="D135" s="110"/>
      <c r="E135" s="111"/>
      <c r="F135" s="111"/>
      <c r="G135" s="111"/>
      <c r="H135" s="112"/>
      <c r="I135" s="82" t="s">
        <v>105</v>
      </c>
      <c r="J135" s="44"/>
      <c r="K135" s="44"/>
      <c r="L135" s="66"/>
      <c r="M135" s="66"/>
      <c r="N135" s="66"/>
      <c r="O135" s="66"/>
      <c r="P135" s="66"/>
      <c r="Q135" s="44"/>
      <c r="R135" s="44"/>
      <c r="S135" s="44"/>
      <c r="T135" s="44"/>
      <c r="U135" s="44"/>
      <c r="V135" s="63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45"/>
      <c r="AM135" s="44"/>
      <c r="AN135" s="44"/>
      <c r="AO135" s="44"/>
      <c r="AP135" s="44"/>
      <c r="AQ135" s="44"/>
      <c r="AR135" s="44"/>
      <c r="AS135" s="44"/>
      <c r="AT135" s="44"/>
      <c r="AU135" s="60"/>
      <c r="AV135" s="1"/>
      <c r="AW135" s="59"/>
      <c r="AX135" s="69">
        <f>ROUND(R136*$AU$106,0)</f>
        <v>106</v>
      </c>
      <c r="AY135" s="41"/>
    </row>
    <row r="136" spans="1:51" ht="16.5" customHeight="1" x14ac:dyDescent="0.25">
      <c r="A136" s="8">
        <v>12</v>
      </c>
      <c r="B136" s="10">
        <v>3332</v>
      </c>
      <c r="C136" s="43" t="s">
        <v>440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201">
        <f>'2重度訪問'!U136</f>
        <v>85</v>
      </c>
      <c r="S136" s="202"/>
      <c r="T136" s="202"/>
      <c r="U136" s="1" t="s">
        <v>54</v>
      </c>
      <c r="V136" s="59"/>
      <c r="W136" s="5" t="s">
        <v>50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115" t="s">
        <v>59</v>
      </c>
      <c r="AK136" s="197">
        <f>AK134</f>
        <v>1</v>
      </c>
      <c r="AL136" s="203"/>
      <c r="AM136" s="6"/>
      <c r="AN136" s="6"/>
      <c r="AO136" s="6"/>
      <c r="AP136" s="6"/>
      <c r="AQ136" s="6"/>
      <c r="AR136" s="6"/>
      <c r="AS136" s="6"/>
      <c r="AT136" s="115"/>
      <c r="AU136" s="60"/>
      <c r="AV136" s="1"/>
      <c r="AW136" s="59"/>
      <c r="AX136" s="69">
        <f>ROUND(ROUND(R136*AK136,0)*$AU$106,0)</f>
        <v>106</v>
      </c>
      <c r="AY136" s="41"/>
    </row>
    <row r="137" spans="1:51" ht="16.5" customHeight="1" x14ac:dyDescent="0.25">
      <c r="A137" s="8">
        <v>12</v>
      </c>
      <c r="B137" s="10">
        <v>7221</v>
      </c>
      <c r="C137" s="43" t="s">
        <v>439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"/>
      <c r="R137" s="129"/>
      <c r="S137" s="130"/>
      <c r="T137" s="130"/>
      <c r="U137" s="1"/>
      <c r="V137" s="59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79" t="s">
        <v>61</v>
      </c>
      <c r="AN137" s="44"/>
      <c r="AO137" s="44"/>
      <c r="AP137" s="44"/>
      <c r="AQ137" s="44"/>
      <c r="AR137" s="44"/>
      <c r="AS137" s="44"/>
      <c r="AT137" s="44"/>
      <c r="AU137" s="60"/>
      <c r="AV137" s="1"/>
      <c r="AW137" s="59"/>
      <c r="AX137" s="69">
        <f>ROUND(ROUND(R136*AS138,0)*$AU$106,0)</f>
        <v>90</v>
      </c>
      <c r="AY137" s="41"/>
    </row>
    <row r="138" spans="1:51" ht="16.5" customHeight="1" x14ac:dyDescent="0.25">
      <c r="A138" s="8">
        <v>12</v>
      </c>
      <c r="B138" s="10">
        <v>7222</v>
      </c>
      <c r="C138" s="43" t="s">
        <v>438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"/>
      <c r="R138" s="129"/>
      <c r="S138" s="130"/>
      <c r="T138" s="130"/>
      <c r="U138" s="1"/>
      <c r="V138" s="59"/>
      <c r="W138" s="5" t="s">
        <v>50</v>
      </c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15" t="s">
        <v>59</v>
      </c>
      <c r="AK138" s="197">
        <f>AK136</f>
        <v>1</v>
      </c>
      <c r="AL138" s="198"/>
      <c r="AM138" s="58" t="s">
        <v>58</v>
      </c>
      <c r="AN138" s="6"/>
      <c r="AO138" s="6"/>
      <c r="AP138" s="6"/>
      <c r="AQ138" s="6"/>
      <c r="AR138" s="78" t="s">
        <v>1</v>
      </c>
      <c r="AS138" s="199">
        <f>AS134</f>
        <v>0.85</v>
      </c>
      <c r="AT138" s="199"/>
      <c r="AU138" s="60"/>
      <c r="AV138" s="1"/>
      <c r="AW138" s="59"/>
      <c r="AX138" s="69">
        <f>ROUND(ROUND(ROUND(R136*AK138,0)*AS138,0)*$AU$106,0)</f>
        <v>90</v>
      </c>
      <c r="AY138" s="41"/>
    </row>
    <row r="139" spans="1:51" ht="17.2" customHeight="1" x14ac:dyDescent="0.25">
      <c r="A139" s="8">
        <v>12</v>
      </c>
      <c r="B139" s="10">
        <v>3341</v>
      </c>
      <c r="C139" s="43" t="s">
        <v>437</v>
      </c>
      <c r="D139" s="110"/>
      <c r="E139" s="111"/>
      <c r="F139" s="111"/>
      <c r="G139" s="111"/>
      <c r="H139" s="112"/>
      <c r="I139" s="82" t="s">
        <v>100</v>
      </c>
      <c r="J139" s="44"/>
      <c r="K139" s="44"/>
      <c r="L139" s="66"/>
      <c r="M139" s="66"/>
      <c r="N139" s="66"/>
      <c r="O139" s="66"/>
      <c r="P139" s="66"/>
      <c r="Q139" s="44"/>
      <c r="R139" s="44"/>
      <c r="S139" s="44"/>
      <c r="T139" s="44"/>
      <c r="U139" s="44"/>
      <c r="V139" s="63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45"/>
      <c r="AM139" s="44"/>
      <c r="AN139" s="44"/>
      <c r="AO139" s="44"/>
      <c r="AP139" s="44"/>
      <c r="AQ139" s="44"/>
      <c r="AR139" s="44"/>
      <c r="AS139" s="44"/>
      <c r="AT139" s="44"/>
      <c r="AU139" s="60"/>
      <c r="AV139" s="1"/>
      <c r="AW139" s="59"/>
      <c r="AX139" s="69">
        <f>ROUND(R140*$AU$106,0)</f>
        <v>100</v>
      </c>
      <c r="AY139" s="41"/>
    </row>
    <row r="140" spans="1:51" ht="16.5" customHeight="1" x14ac:dyDescent="0.25">
      <c r="A140" s="8">
        <v>12</v>
      </c>
      <c r="B140" s="10">
        <v>3342</v>
      </c>
      <c r="C140" s="43" t="s">
        <v>436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201">
        <f>'2重度訪問'!U140</f>
        <v>80</v>
      </c>
      <c r="S140" s="202"/>
      <c r="T140" s="202"/>
      <c r="U140" s="1" t="s">
        <v>54</v>
      </c>
      <c r="V140" s="59"/>
      <c r="W140" s="5" t="s">
        <v>50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115" t="s">
        <v>376</v>
      </c>
      <c r="AK140" s="197">
        <f>AK138</f>
        <v>1</v>
      </c>
      <c r="AL140" s="203"/>
      <c r="AM140" s="6"/>
      <c r="AN140" s="6"/>
      <c r="AO140" s="6"/>
      <c r="AP140" s="6"/>
      <c r="AQ140" s="6"/>
      <c r="AR140" s="6"/>
      <c r="AS140" s="6"/>
      <c r="AT140" s="115"/>
      <c r="AU140" s="60"/>
      <c r="AV140" s="1"/>
      <c r="AW140" s="59"/>
      <c r="AX140" s="69">
        <f>ROUND(ROUND(R140*AK140,0)*$AU$106,0)</f>
        <v>100</v>
      </c>
      <c r="AY140" s="41"/>
    </row>
    <row r="141" spans="1:51" ht="16.5" customHeight="1" x14ac:dyDescent="0.25">
      <c r="A141" s="8">
        <v>12</v>
      </c>
      <c r="B141" s="10">
        <v>7223</v>
      </c>
      <c r="C141" s="43" t="s">
        <v>435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29"/>
      <c r="S141" s="130"/>
      <c r="T141" s="130"/>
      <c r="U141" s="1"/>
      <c r="V141" s="59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79" t="s">
        <v>378</v>
      </c>
      <c r="AN141" s="44"/>
      <c r="AO141" s="44"/>
      <c r="AP141" s="44"/>
      <c r="AQ141" s="44"/>
      <c r="AR141" s="44"/>
      <c r="AS141" s="44"/>
      <c r="AT141" s="44"/>
      <c r="AU141" s="60"/>
      <c r="AV141" s="1"/>
      <c r="AW141" s="59"/>
      <c r="AX141" s="69">
        <f>ROUND(ROUND(R140*AS142,0)*$AU$106,0)</f>
        <v>85</v>
      </c>
      <c r="AY141" s="41"/>
    </row>
    <row r="142" spans="1:51" ht="16.5" customHeight="1" x14ac:dyDescent="0.25">
      <c r="A142" s="8">
        <v>12</v>
      </c>
      <c r="B142" s="10">
        <v>7224</v>
      </c>
      <c r="C142" s="43" t="s">
        <v>434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29"/>
      <c r="S142" s="130"/>
      <c r="T142" s="130"/>
      <c r="U142" s="1"/>
      <c r="V142" s="59"/>
      <c r="W142" s="5" t="s">
        <v>50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115" t="s">
        <v>376</v>
      </c>
      <c r="AK142" s="197">
        <f>AK140</f>
        <v>1</v>
      </c>
      <c r="AL142" s="198"/>
      <c r="AM142" s="58" t="s">
        <v>375</v>
      </c>
      <c r="AN142" s="6"/>
      <c r="AO142" s="6"/>
      <c r="AP142" s="6"/>
      <c r="AQ142" s="6"/>
      <c r="AR142" s="78" t="s">
        <v>1</v>
      </c>
      <c r="AS142" s="199">
        <f>AS138</f>
        <v>0.85</v>
      </c>
      <c r="AT142" s="199"/>
      <c r="AU142" s="60"/>
      <c r="AV142" s="1"/>
      <c r="AW142" s="59"/>
      <c r="AX142" s="69">
        <f>ROUND(ROUND(ROUND(R140*AK142,0)*AS142,0)*$AU$106,0)</f>
        <v>85</v>
      </c>
      <c r="AY142" s="41"/>
    </row>
    <row r="143" spans="1:51" ht="17.2" customHeight="1" x14ac:dyDescent="0.25">
      <c r="A143" s="8">
        <v>12</v>
      </c>
      <c r="B143" s="10">
        <v>3351</v>
      </c>
      <c r="C143" s="43" t="s">
        <v>433</v>
      </c>
      <c r="D143" s="110"/>
      <c r="E143" s="111"/>
      <c r="F143" s="111"/>
      <c r="G143" s="111"/>
      <c r="H143" s="112"/>
      <c r="I143" s="82" t="s">
        <v>95</v>
      </c>
      <c r="J143" s="44"/>
      <c r="K143" s="44"/>
      <c r="L143" s="66"/>
      <c r="M143" s="66"/>
      <c r="N143" s="66"/>
      <c r="O143" s="66"/>
      <c r="P143" s="66"/>
      <c r="Q143" s="44"/>
      <c r="R143" s="44"/>
      <c r="S143" s="44"/>
      <c r="T143" s="44"/>
      <c r="U143" s="44"/>
      <c r="V143" s="63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45"/>
      <c r="AM143" s="44"/>
      <c r="AN143" s="44"/>
      <c r="AO143" s="44"/>
      <c r="AP143" s="44"/>
      <c r="AQ143" s="44"/>
      <c r="AR143" s="44"/>
      <c r="AS143" s="44"/>
      <c r="AT143" s="44"/>
      <c r="AU143" s="60"/>
      <c r="AV143" s="1"/>
      <c r="AW143" s="59"/>
      <c r="AX143" s="69">
        <f>ROUND(R144*$AU$106,0)</f>
        <v>108</v>
      </c>
      <c r="AY143" s="41"/>
    </row>
    <row r="144" spans="1:51" ht="16.5" customHeight="1" x14ac:dyDescent="0.25">
      <c r="A144" s="8">
        <v>12</v>
      </c>
      <c r="B144" s="10">
        <v>3352</v>
      </c>
      <c r="C144" s="43" t="s">
        <v>432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201">
        <f>'2重度訪問'!U144</f>
        <v>86</v>
      </c>
      <c r="S144" s="202"/>
      <c r="T144" s="202"/>
      <c r="U144" s="1" t="s">
        <v>54</v>
      </c>
      <c r="V144" s="59"/>
      <c r="W144" s="5" t="s">
        <v>50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15" t="s">
        <v>59</v>
      </c>
      <c r="AK144" s="197">
        <f>AK142</f>
        <v>1</v>
      </c>
      <c r="AL144" s="203"/>
      <c r="AM144" s="6"/>
      <c r="AN144" s="6"/>
      <c r="AO144" s="6"/>
      <c r="AP144" s="6"/>
      <c r="AQ144" s="6"/>
      <c r="AR144" s="6"/>
      <c r="AS144" s="6"/>
      <c r="AT144" s="115"/>
      <c r="AU144" s="60"/>
      <c r="AV144" s="1"/>
      <c r="AW144" s="59"/>
      <c r="AX144" s="69">
        <f>ROUND(ROUND(R144*AK144,0)*$AU$106,0)</f>
        <v>108</v>
      </c>
      <c r="AY144" s="41"/>
    </row>
    <row r="145" spans="1:51" ht="16.5" customHeight="1" x14ac:dyDescent="0.25">
      <c r="A145" s="8">
        <v>12</v>
      </c>
      <c r="B145" s="10">
        <v>7225</v>
      </c>
      <c r="C145" s="43" t="s">
        <v>431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29"/>
      <c r="S145" s="130"/>
      <c r="T145" s="130"/>
      <c r="U145" s="1"/>
      <c r="V145" s="59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79" t="s">
        <v>61</v>
      </c>
      <c r="AN145" s="44"/>
      <c r="AO145" s="44"/>
      <c r="AP145" s="44"/>
      <c r="AQ145" s="44"/>
      <c r="AR145" s="44"/>
      <c r="AS145" s="44"/>
      <c r="AT145" s="44"/>
      <c r="AU145" s="60"/>
      <c r="AV145" s="1"/>
      <c r="AW145" s="59"/>
      <c r="AX145" s="69">
        <f>ROUND(ROUND(R144*AS146,0)*$AU$106,0)</f>
        <v>91</v>
      </c>
      <c r="AY145" s="41"/>
    </row>
    <row r="146" spans="1:51" ht="16.5" customHeight="1" x14ac:dyDescent="0.25">
      <c r="A146" s="8">
        <v>12</v>
      </c>
      <c r="B146" s="10">
        <v>7226</v>
      </c>
      <c r="C146" s="43" t="s">
        <v>430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29"/>
      <c r="S146" s="130"/>
      <c r="T146" s="130"/>
      <c r="U146" s="1"/>
      <c r="V146" s="59"/>
      <c r="W146" s="5" t="s">
        <v>50</v>
      </c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15" t="s">
        <v>59</v>
      </c>
      <c r="AK146" s="197">
        <f>AK144</f>
        <v>1</v>
      </c>
      <c r="AL146" s="198"/>
      <c r="AM146" s="58" t="s">
        <v>58</v>
      </c>
      <c r="AN146" s="6"/>
      <c r="AO146" s="6"/>
      <c r="AP146" s="6"/>
      <c r="AQ146" s="6"/>
      <c r="AR146" s="78" t="s">
        <v>1</v>
      </c>
      <c r="AS146" s="199">
        <f>AS142</f>
        <v>0.85</v>
      </c>
      <c r="AT146" s="199"/>
      <c r="AU146" s="60"/>
      <c r="AV146" s="1"/>
      <c r="AW146" s="59"/>
      <c r="AX146" s="69">
        <f>ROUND(ROUND(ROUND(R144*AK146,0)*AS146,0)*$AU$106,0)</f>
        <v>91</v>
      </c>
      <c r="AY146" s="41"/>
    </row>
    <row r="147" spans="1:51" ht="17.2" customHeight="1" x14ac:dyDescent="0.25">
      <c r="A147" s="8">
        <v>12</v>
      </c>
      <c r="B147" s="10">
        <v>3361</v>
      </c>
      <c r="C147" s="43" t="s">
        <v>429</v>
      </c>
      <c r="D147" s="110"/>
      <c r="E147" s="111"/>
      <c r="F147" s="111"/>
      <c r="G147" s="111"/>
      <c r="H147" s="112"/>
      <c r="I147" s="82" t="s">
        <v>90</v>
      </c>
      <c r="J147" s="44"/>
      <c r="K147" s="44"/>
      <c r="L147" s="66"/>
      <c r="M147" s="66"/>
      <c r="N147" s="66"/>
      <c r="O147" s="66"/>
      <c r="P147" s="66"/>
      <c r="Q147" s="44"/>
      <c r="R147" s="44"/>
      <c r="S147" s="44"/>
      <c r="T147" s="44"/>
      <c r="U147" s="44"/>
      <c r="V147" s="63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45"/>
      <c r="AM147" s="44"/>
      <c r="AN147" s="44"/>
      <c r="AO147" s="44"/>
      <c r="AP147" s="44"/>
      <c r="AQ147" s="44"/>
      <c r="AR147" s="44"/>
      <c r="AS147" s="44"/>
      <c r="AT147" s="44"/>
      <c r="AU147" s="60"/>
      <c r="AV147" s="1"/>
      <c r="AW147" s="59"/>
      <c r="AX147" s="69">
        <f>ROUND(R148*$AU$106,0)</f>
        <v>100</v>
      </c>
      <c r="AY147" s="41"/>
    </row>
    <row r="148" spans="1:51" ht="16.5" customHeight="1" x14ac:dyDescent="0.25">
      <c r="A148" s="8">
        <v>12</v>
      </c>
      <c r="B148" s="10">
        <v>3362</v>
      </c>
      <c r="C148" s="43" t="s">
        <v>428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1"/>
      <c r="R148" s="201">
        <f>'2重度訪問'!U148</f>
        <v>80</v>
      </c>
      <c r="S148" s="202"/>
      <c r="T148" s="202"/>
      <c r="U148" s="1" t="s">
        <v>54</v>
      </c>
      <c r="V148" s="59"/>
      <c r="W148" s="5" t="s">
        <v>50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115" t="s">
        <v>59</v>
      </c>
      <c r="AK148" s="197">
        <f>AK146</f>
        <v>1</v>
      </c>
      <c r="AL148" s="203"/>
      <c r="AM148" s="6"/>
      <c r="AN148" s="6"/>
      <c r="AO148" s="6"/>
      <c r="AP148" s="6"/>
      <c r="AQ148" s="6"/>
      <c r="AR148" s="6"/>
      <c r="AS148" s="6"/>
      <c r="AT148" s="115"/>
      <c r="AU148" s="60"/>
      <c r="AV148" s="1"/>
      <c r="AW148" s="59"/>
      <c r="AX148" s="69">
        <f>ROUND(ROUND(R148*AK148,0)*$AU$106,0)</f>
        <v>100</v>
      </c>
      <c r="AY148" s="41"/>
    </row>
    <row r="149" spans="1:51" ht="16.5" customHeight="1" x14ac:dyDescent="0.25">
      <c r="A149" s="8">
        <v>12</v>
      </c>
      <c r="B149" s="10">
        <v>7227</v>
      </c>
      <c r="C149" s="43" t="s">
        <v>427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"/>
      <c r="R149" s="129"/>
      <c r="S149" s="130"/>
      <c r="T149" s="130"/>
      <c r="U149" s="1"/>
      <c r="V149" s="59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79" t="s">
        <v>61</v>
      </c>
      <c r="AN149" s="44"/>
      <c r="AO149" s="44"/>
      <c r="AP149" s="44"/>
      <c r="AQ149" s="44"/>
      <c r="AR149" s="44"/>
      <c r="AS149" s="44"/>
      <c r="AT149" s="44"/>
      <c r="AU149" s="60"/>
      <c r="AV149" s="1"/>
      <c r="AW149" s="59"/>
      <c r="AX149" s="69">
        <f>ROUND(ROUND(R148*AS150,0)*$AU$106,0)</f>
        <v>85</v>
      </c>
      <c r="AY149" s="41"/>
    </row>
    <row r="150" spans="1:51" ht="16.5" customHeight="1" x14ac:dyDescent="0.25">
      <c r="A150" s="8">
        <v>12</v>
      </c>
      <c r="B150" s="10">
        <v>7228</v>
      </c>
      <c r="C150" s="43" t="s">
        <v>426</v>
      </c>
      <c r="D150" s="96"/>
      <c r="E150" s="97"/>
      <c r="F150" s="97"/>
      <c r="G150" s="97"/>
      <c r="H150" s="98"/>
      <c r="I150" s="6"/>
      <c r="J150" s="6"/>
      <c r="K150" s="6"/>
      <c r="L150" s="6"/>
      <c r="M150" s="6"/>
      <c r="N150" s="6"/>
      <c r="O150" s="6"/>
      <c r="P150" s="6"/>
      <c r="Q150" s="6"/>
      <c r="R150" s="86"/>
      <c r="S150" s="73"/>
      <c r="T150" s="73"/>
      <c r="U150" s="6"/>
      <c r="V150" s="21"/>
      <c r="W150" s="5" t="s">
        <v>50</v>
      </c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115" t="s">
        <v>59</v>
      </c>
      <c r="AK150" s="197">
        <f>AK148</f>
        <v>1</v>
      </c>
      <c r="AL150" s="198"/>
      <c r="AM150" s="58" t="s">
        <v>58</v>
      </c>
      <c r="AN150" s="6"/>
      <c r="AO150" s="6"/>
      <c r="AP150" s="6"/>
      <c r="AQ150" s="6"/>
      <c r="AR150" s="78" t="s">
        <v>1</v>
      </c>
      <c r="AS150" s="199">
        <f>AS146</f>
        <v>0.85</v>
      </c>
      <c r="AT150" s="199"/>
      <c r="AU150" s="58"/>
      <c r="AV150" s="6"/>
      <c r="AW150" s="21"/>
      <c r="AX150" s="70">
        <f>ROUND(ROUND(ROUND(R148*AK150,0)*AS150,0)*$AU$106,0)</f>
        <v>85</v>
      </c>
      <c r="AY150" s="87"/>
    </row>
    <row r="151" spans="1:51" ht="17.2" customHeight="1" x14ac:dyDescent="0.3"/>
    <row r="152" spans="1:51" ht="17.2" customHeight="1" x14ac:dyDescent="0.3"/>
  </sheetData>
  <mergeCells count="160">
    <mergeCell ref="D7:H10"/>
    <mergeCell ref="AU7:AW8"/>
    <mergeCell ref="R8:T8"/>
    <mergeCell ref="AK8:AL8"/>
    <mergeCell ref="AU9:AW9"/>
    <mergeCell ref="AK10:AL10"/>
    <mergeCell ref="AS10:AT10"/>
    <mergeCell ref="AU10:AW10"/>
    <mergeCell ref="D11:H12"/>
    <mergeCell ref="R12:T12"/>
    <mergeCell ref="AK12:AL12"/>
    <mergeCell ref="F13:H13"/>
    <mergeCell ref="AK14:AL14"/>
    <mergeCell ref="AS14:AT14"/>
    <mergeCell ref="R16:T16"/>
    <mergeCell ref="AK16:AL16"/>
    <mergeCell ref="AK18:AL18"/>
    <mergeCell ref="AS18:AT18"/>
    <mergeCell ref="R20:T20"/>
    <mergeCell ref="AK20:AL20"/>
    <mergeCell ref="AK22:AL22"/>
    <mergeCell ref="AS22:AT22"/>
    <mergeCell ref="R24:T24"/>
    <mergeCell ref="AK24:AL24"/>
    <mergeCell ref="AK26:AL26"/>
    <mergeCell ref="AS26:AT26"/>
    <mergeCell ref="R28:T28"/>
    <mergeCell ref="AK28:AL28"/>
    <mergeCell ref="AK30:AL30"/>
    <mergeCell ref="AS30:AT30"/>
    <mergeCell ref="R32:T32"/>
    <mergeCell ref="AK32:AL32"/>
    <mergeCell ref="AK34:AL34"/>
    <mergeCell ref="AS34:AT34"/>
    <mergeCell ref="R36:T36"/>
    <mergeCell ref="AK36:AL36"/>
    <mergeCell ref="AK38:AL38"/>
    <mergeCell ref="AS38:AT38"/>
    <mergeCell ref="R40:T40"/>
    <mergeCell ref="AK40:AL40"/>
    <mergeCell ref="AK42:AL42"/>
    <mergeCell ref="AS42:AT42"/>
    <mergeCell ref="R44:T44"/>
    <mergeCell ref="AK44:AL44"/>
    <mergeCell ref="AK46:AL46"/>
    <mergeCell ref="AS46:AT46"/>
    <mergeCell ref="R48:T48"/>
    <mergeCell ref="AK48:AL48"/>
    <mergeCell ref="AK50:AL50"/>
    <mergeCell ref="AS50:AT50"/>
    <mergeCell ref="R52:T52"/>
    <mergeCell ref="AK52:AL52"/>
    <mergeCell ref="AK54:AL54"/>
    <mergeCell ref="AS54:AT54"/>
    <mergeCell ref="D55:H58"/>
    <mergeCell ref="AU55:AW56"/>
    <mergeCell ref="R56:T56"/>
    <mergeCell ref="AK56:AL56"/>
    <mergeCell ref="AU57:AW57"/>
    <mergeCell ref="AK58:AL58"/>
    <mergeCell ref="AS58:AT58"/>
    <mergeCell ref="AU58:AW58"/>
    <mergeCell ref="D59:H60"/>
    <mergeCell ref="R60:T60"/>
    <mergeCell ref="AK60:AL60"/>
    <mergeCell ref="F61:H61"/>
    <mergeCell ref="AK62:AL62"/>
    <mergeCell ref="AS62:AT62"/>
    <mergeCell ref="R64:T64"/>
    <mergeCell ref="AK64:AL64"/>
    <mergeCell ref="AK66:AL66"/>
    <mergeCell ref="AS66:AT66"/>
    <mergeCell ref="R68:T68"/>
    <mergeCell ref="AK68:AL68"/>
    <mergeCell ref="AK70:AL70"/>
    <mergeCell ref="AS70:AT70"/>
    <mergeCell ref="R72:T72"/>
    <mergeCell ref="AK72:AL72"/>
    <mergeCell ref="AK74:AL74"/>
    <mergeCell ref="AS74:AT74"/>
    <mergeCell ref="R76:T76"/>
    <mergeCell ref="AK76:AL76"/>
    <mergeCell ref="AK78:AL78"/>
    <mergeCell ref="AS78:AT78"/>
    <mergeCell ref="R80:T80"/>
    <mergeCell ref="AK80:AL80"/>
    <mergeCell ref="AK82:AL82"/>
    <mergeCell ref="AS82:AT82"/>
    <mergeCell ref="R84:T84"/>
    <mergeCell ref="AK84:AL84"/>
    <mergeCell ref="AK86:AL86"/>
    <mergeCell ref="AS86:AT86"/>
    <mergeCell ref="R88:T88"/>
    <mergeCell ref="AK88:AL88"/>
    <mergeCell ref="AK90:AL90"/>
    <mergeCell ref="AS90:AT90"/>
    <mergeCell ref="R92:T92"/>
    <mergeCell ref="AK92:AL92"/>
    <mergeCell ref="AK94:AL94"/>
    <mergeCell ref="AS94:AT94"/>
    <mergeCell ref="R96:T96"/>
    <mergeCell ref="AK96:AL96"/>
    <mergeCell ref="AK98:AL98"/>
    <mergeCell ref="AS98:AT98"/>
    <mergeCell ref="R100:T100"/>
    <mergeCell ref="AK100:AL100"/>
    <mergeCell ref="AK102:AL102"/>
    <mergeCell ref="AS102:AT102"/>
    <mergeCell ref="D103:H106"/>
    <mergeCell ref="AU103:AW104"/>
    <mergeCell ref="R104:T104"/>
    <mergeCell ref="AK104:AL104"/>
    <mergeCell ref="AU105:AW105"/>
    <mergeCell ref="AK106:AL106"/>
    <mergeCell ref="AS106:AT106"/>
    <mergeCell ref="AU106:AW106"/>
    <mergeCell ref="R108:T108"/>
    <mergeCell ref="AK108:AL108"/>
    <mergeCell ref="AK110:AL110"/>
    <mergeCell ref="AS110:AT110"/>
    <mergeCell ref="R112:T112"/>
    <mergeCell ref="AK112:AL112"/>
    <mergeCell ref="AK114:AL114"/>
    <mergeCell ref="AS114:AT114"/>
    <mergeCell ref="R116:T116"/>
    <mergeCell ref="AK116:AL116"/>
    <mergeCell ref="AK118:AL118"/>
    <mergeCell ref="AS118:AT118"/>
    <mergeCell ref="R120:T120"/>
    <mergeCell ref="AK120:AL120"/>
    <mergeCell ref="AK122:AL122"/>
    <mergeCell ref="AS122:AT122"/>
    <mergeCell ref="R124:T124"/>
    <mergeCell ref="AK124:AL124"/>
    <mergeCell ref="AK126:AL126"/>
    <mergeCell ref="AS126:AT126"/>
    <mergeCell ref="R128:T128"/>
    <mergeCell ref="AK128:AL128"/>
    <mergeCell ref="AK130:AL130"/>
    <mergeCell ref="AS130:AT130"/>
    <mergeCell ref="R132:T132"/>
    <mergeCell ref="AK132:AL132"/>
    <mergeCell ref="AK134:AL134"/>
    <mergeCell ref="AS134:AT134"/>
    <mergeCell ref="R136:T136"/>
    <mergeCell ref="AK136:AL136"/>
    <mergeCell ref="AK138:AL138"/>
    <mergeCell ref="AS138:AT138"/>
    <mergeCell ref="R140:T140"/>
    <mergeCell ref="AK140:AL140"/>
    <mergeCell ref="AK142:AL142"/>
    <mergeCell ref="AS142:AT142"/>
    <mergeCell ref="AK150:AL150"/>
    <mergeCell ref="AS150:AT150"/>
    <mergeCell ref="R144:T144"/>
    <mergeCell ref="AK144:AL144"/>
    <mergeCell ref="AK146:AL146"/>
    <mergeCell ref="AS146:AT146"/>
    <mergeCell ref="R148:T148"/>
    <mergeCell ref="AK148:AL148"/>
  </mergeCells>
  <phoneticPr fontId="1"/>
  <printOptions horizontalCentered="1"/>
  <pageMargins left="0.59055118110236227" right="0.19685039370078741" top="0.78740157480314965" bottom="0.59055118110236227" header="0.51181102362204722" footer="0.31496062992125984"/>
  <pageSetup paperSize="9" scale="55" orientation="portrait" r:id="rId1"/>
  <headerFooter>
    <oddHeader>&amp;R&amp;9重度訪問介護</oddHeader>
    <oddFooter>&amp;C&amp;14&amp;P</oddFooter>
  </headerFooter>
  <rowBreaks count="2" manualBreakCount="2">
    <brk id="54" max="50" man="1"/>
    <brk id="102" max="5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05">
    <tabColor rgb="FFFF0000"/>
    <pageSetUpPr autoPageBreaks="0"/>
  </sheetPr>
  <dimension ref="A1:AZ153"/>
  <sheetViews>
    <sheetView zoomScaleNormal="100" zoomScaleSheetLayoutView="100" workbookViewId="0"/>
  </sheetViews>
  <sheetFormatPr defaultColWidth="9" defaultRowHeight="12.9" x14ac:dyDescent="0.3"/>
  <cols>
    <col min="1" max="1" width="4.62890625" style="56" customWidth="1"/>
    <col min="2" max="2" width="7.62890625" style="56" customWidth="1"/>
    <col min="3" max="3" width="30.62890625" style="56" customWidth="1"/>
    <col min="4" max="19" width="2.3671875" style="26" customWidth="1"/>
    <col min="20" max="21" width="3.1015625" style="26" customWidth="1"/>
    <col min="22" max="46" width="2.3671875" style="26" customWidth="1"/>
    <col min="47" max="47" width="2.3671875" style="56" customWidth="1"/>
    <col min="48" max="48" width="2.3671875" style="57" customWidth="1"/>
    <col min="49" max="49" width="2.3671875" style="56" customWidth="1"/>
    <col min="50" max="50" width="9" style="56"/>
    <col min="51" max="51" width="7.734375" style="56" bestFit="1" customWidth="1"/>
    <col min="52" max="16384" width="9" style="56"/>
  </cols>
  <sheetData>
    <row r="1" spans="1:52" ht="17.2" customHeight="1" x14ac:dyDescent="0.3">
      <c r="A1" s="55"/>
    </row>
    <row r="2" spans="1:52" ht="17.2" customHeight="1" x14ac:dyDescent="0.3">
      <c r="A2" s="55"/>
    </row>
    <row r="3" spans="1:52" ht="17.2" customHeight="1" x14ac:dyDescent="0.3">
      <c r="A3" s="55"/>
    </row>
    <row r="4" spans="1:52" ht="17.2" customHeight="1" x14ac:dyDescent="0.3">
      <c r="B4" s="77" t="s">
        <v>735</v>
      </c>
    </row>
    <row r="5" spans="1:52" s="46" customFormat="1" ht="17.2" customHeight="1" x14ac:dyDescent="0.3">
      <c r="A5" s="25" t="s">
        <v>252</v>
      </c>
      <c r="B5" s="54"/>
      <c r="C5" s="133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132" t="s">
        <v>251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24" t="s">
        <v>20</v>
      </c>
      <c r="AY5" s="52" t="s">
        <v>19</v>
      </c>
      <c r="AZ5" s="47"/>
    </row>
    <row r="6" spans="1:52" s="46" customFormat="1" ht="17.2" customHeight="1" x14ac:dyDescent="0.3">
      <c r="A6" s="23" t="s">
        <v>18</v>
      </c>
      <c r="B6" s="22" t="s">
        <v>17</v>
      </c>
      <c r="C6" s="5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7"/>
      <c r="AV6" s="47"/>
      <c r="AW6" s="47"/>
      <c r="AX6" s="20" t="s">
        <v>5</v>
      </c>
      <c r="AY6" s="48" t="s">
        <v>0</v>
      </c>
      <c r="AZ6" s="47"/>
    </row>
    <row r="7" spans="1:52" ht="17.2" customHeight="1" x14ac:dyDescent="0.3">
      <c r="A7" s="8">
        <v>12</v>
      </c>
      <c r="B7" s="10">
        <v>4171</v>
      </c>
      <c r="C7" s="43" t="s">
        <v>734</v>
      </c>
      <c r="D7" s="212" t="s">
        <v>249</v>
      </c>
      <c r="E7" s="213"/>
      <c r="F7" s="213"/>
      <c r="G7" s="213"/>
      <c r="H7" s="214"/>
      <c r="I7" s="44" t="s">
        <v>248</v>
      </c>
      <c r="J7" s="44"/>
      <c r="K7" s="44"/>
      <c r="L7" s="66"/>
      <c r="M7" s="66"/>
      <c r="N7" s="66"/>
      <c r="O7" s="66"/>
      <c r="P7" s="66"/>
      <c r="Q7" s="44"/>
      <c r="R7" s="44"/>
      <c r="S7" s="44"/>
      <c r="T7" s="44"/>
      <c r="U7" s="44"/>
      <c r="V7" s="6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5"/>
      <c r="AM7" s="44"/>
      <c r="AN7" s="44"/>
      <c r="AO7" s="44"/>
      <c r="AP7" s="44"/>
      <c r="AQ7" s="44"/>
      <c r="AR7" s="44"/>
      <c r="AS7" s="44"/>
      <c r="AT7" s="44"/>
      <c r="AU7" s="172" t="s">
        <v>4</v>
      </c>
      <c r="AV7" s="176"/>
      <c r="AW7" s="173"/>
      <c r="AX7" s="69">
        <f>ROUND(R8*$AU$10,0)</f>
        <v>318</v>
      </c>
      <c r="AY7" s="19" t="s">
        <v>145</v>
      </c>
    </row>
    <row r="8" spans="1:52" ht="16.5" customHeight="1" x14ac:dyDescent="0.25">
      <c r="A8" s="8">
        <v>12</v>
      </c>
      <c r="B8" s="10">
        <v>4172</v>
      </c>
      <c r="C8" s="43" t="s">
        <v>733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1"/>
      <c r="R8" s="201">
        <f>'2重度訪問'!U8</f>
        <v>212</v>
      </c>
      <c r="S8" s="202"/>
      <c r="T8" s="202"/>
      <c r="U8" s="1" t="s">
        <v>54</v>
      </c>
      <c r="V8" s="59"/>
      <c r="W8" s="5" t="s">
        <v>50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15" t="s">
        <v>59</v>
      </c>
      <c r="AK8" s="197">
        <f>'2重度訪問'!AN12</f>
        <v>1</v>
      </c>
      <c r="AL8" s="203"/>
      <c r="AM8" s="1"/>
      <c r="AN8" s="1"/>
      <c r="AO8" s="1"/>
      <c r="AP8" s="1"/>
      <c r="AQ8" s="1"/>
      <c r="AR8" s="1"/>
      <c r="AS8" s="1"/>
      <c r="AT8" s="1"/>
      <c r="AU8" s="174"/>
      <c r="AV8" s="177"/>
      <c r="AW8" s="175"/>
      <c r="AX8" s="69">
        <f>ROUND(ROUND(R8*AK8,0)*$AU$10,0)</f>
        <v>318</v>
      </c>
      <c r="AY8" s="41"/>
    </row>
    <row r="9" spans="1:52" ht="16.5" customHeight="1" x14ac:dyDescent="0.25">
      <c r="A9" s="2">
        <v>12</v>
      </c>
      <c r="B9" s="2">
        <v>7229</v>
      </c>
      <c r="C9" s="81" t="s">
        <v>732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"/>
      <c r="R9" s="129"/>
      <c r="S9" s="130"/>
      <c r="T9" s="130"/>
      <c r="U9" s="1"/>
      <c r="V9" s="5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79" t="s">
        <v>61</v>
      </c>
      <c r="AN9" s="44"/>
      <c r="AO9" s="44"/>
      <c r="AP9" s="44"/>
      <c r="AQ9" s="44"/>
      <c r="AR9" s="44"/>
      <c r="AS9" s="44"/>
      <c r="AT9" s="44"/>
      <c r="AU9" s="229" t="s">
        <v>1</v>
      </c>
      <c r="AV9" s="230"/>
      <c r="AW9" s="231"/>
      <c r="AX9" s="69">
        <f>ROUND(ROUND(R8*AS10,0)*$AU$10,0)</f>
        <v>270</v>
      </c>
      <c r="AY9" s="41"/>
    </row>
    <row r="10" spans="1:52" ht="16.5" customHeight="1" x14ac:dyDescent="0.25">
      <c r="A10" s="2">
        <v>12</v>
      </c>
      <c r="B10" s="2">
        <v>7230</v>
      </c>
      <c r="C10" s="89" t="s">
        <v>731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"/>
      <c r="R10" s="129"/>
      <c r="S10" s="130"/>
      <c r="T10" s="130"/>
      <c r="U10" s="1"/>
      <c r="V10" s="59"/>
      <c r="W10" s="5" t="s">
        <v>50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15" t="s">
        <v>59</v>
      </c>
      <c r="AK10" s="197">
        <f>AK8</f>
        <v>1</v>
      </c>
      <c r="AL10" s="198"/>
      <c r="AM10" s="58" t="s">
        <v>58</v>
      </c>
      <c r="AN10" s="6"/>
      <c r="AO10" s="6"/>
      <c r="AP10" s="6"/>
      <c r="AQ10" s="6"/>
      <c r="AR10" s="78" t="s">
        <v>1</v>
      </c>
      <c r="AS10" s="199">
        <f>'2重度訪問'!AV10</f>
        <v>0.85</v>
      </c>
      <c r="AT10" s="199"/>
      <c r="AU10" s="232">
        <v>1.5</v>
      </c>
      <c r="AV10" s="233"/>
      <c r="AW10" s="234"/>
      <c r="AX10" s="69">
        <f>ROUND(ROUND(ROUND(R8*AK10,0)*AS10,0)*$AU$10,0)</f>
        <v>270</v>
      </c>
      <c r="AY10" s="41"/>
    </row>
    <row r="11" spans="1:52" ht="16.5" customHeight="1" x14ac:dyDescent="0.25">
      <c r="A11" s="8">
        <v>12</v>
      </c>
      <c r="B11" s="10">
        <v>4181</v>
      </c>
      <c r="C11" s="43" t="s">
        <v>730</v>
      </c>
      <c r="D11" s="218" t="s">
        <v>193</v>
      </c>
      <c r="E11" s="219"/>
      <c r="F11" s="219"/>
      <c r="G11" s="219"/>
      <c r="H11" s="220"/>
      <c r="I11" s="83" t="s">
        <v>243</v>
      </c>
      <c r="J11" s="44"/>
      <c r="K11" s="44"/>
      <c r="L11" s="44"/>
      <c r="M11" s="44"/>
      <c r="N11" s="44"/>
      <c r="O11" s="44"/>
      <c r="P11" s="44"/>
      <c r="Q11" s="44"/>
      <c r="R11" s="85"/>
      <c r="S11" s="66"/>
      <c r="T11" s="66"/>
      <c r="U11" s="44"/>
      <c r="V11" s="63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15"/>
      <c r="AK11" s="113"/>
      <c r="AL11" s="114"/>
      <c r="AM11" s="1"/>
      <c r="AN11" s="1"/>
      <c r="AO11" s="1"/>
      <c r="AP11" s="1"/>
      <c r="AQ11" s="1"/>
      <c r="AR11" s="1"/>
      <c r="AS11" s="1"/>
      <c r="AT11" s="1"/>
      <c r="AU11" s="60"/>
      <c r="AV11" s="1"/>
      <c r="AW11" s="59"/>
      <c r="AX11" s="69">
        <f>ROUND(R12*$AU$10,0)</f>
        <v>156</v>
      </c>
      <c r="AY11" s="41"/>
    </row>
    <row r="12" spans="1:52" ht="16.5" customHeight="1" x14ac:dyDescent="0.25">
      <c r="A12" s="8">
        <v>12</v>
      </c>
      <c r="B12" s="10">
        <v>4182</v>
      </c>
      <c r="C12" s="43" t="s">
        <v>729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1"/>
      <c r="R12" s="201">
        <f>'2重度訪問'!U12</f>
        <v>104</v>
      </c>
      <c r="S12" s="202"/>
      <c r="T12" s="202"/>
      <c r="U12" s="1" t="s">
        <v>54</v>
      </c>
      <c r="V12" s="59"/>
      <c r="W12" s="5" t="s">
        <v>50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15" t="s">
        <v>59</v>
      </c>
      <c r="AK12" s="197">
        <f>AK10</f>
        <v>1</v>
      </c>
      <c r="AL12" s="203"/>
      <c r="AM12" s="1"/>
      <c r="AN12" s="1"/>
      <c r="AO12" s="1"/>
      <c r="AP12" s="1"/>
      <c r="AQ12" s="1"/>
      <c r="AR12" s="1"/>
      <c r="AS12" s="1"/>
      <c r="AT12" s="1"/>
      <c r="AU12" s="60"/>
      <c r="AV12" s="1"/>
      <c r="AW12" s="59"/>
      <c r="AX12" s="69">
        <f>ROUND(ROUND(R12*AK12,0)*$AU$10,0)</f>
        <v>156</v>
      </c>
      <c r="AY12" s="41"/>
    </row>
    <row r="13" spans="1:52" ht="16.5" customHeight="1" x14ac:dyDescent="0.25">
      <c r="A13" s="2">
        <v>12</v>
      </c>
      <c r="B13" s="2">
        <v>7231</v>
      </c>
      <c r="C13" s="81" t="s">
        <v>728</v>
      </c>
      <c r="D13" s="110"/>
      <c r="E13" s="111" t="s">
        <v>190</v>
      </c>
      <c r="F13" s="227">
        <f>'2重度訪問'!$F$13</f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"/>
      <c r="R13" s="129"/>
      <c r="S13" s="130"/>
      <c r="T13" s="130"/>
      <c r="U13" s="1"/>
      <c r="V13" s="5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79" t="s">
        <v>61</v>
      </c>
      <c r="AN13" s="44"/>
      <c r="AO13" s="44"/>
      <c r="AP13" s="44"/>
      <c r="AQ13" s="44"/>
      <c r="AR13" s="44"/>
      <c r="AS13" s="44"/>
      <c r="AT13" s="44"/>
      <c r="AU13" s="60"/>
      <c r="AV13" s="1"/>
      <c r="AW13" s="59"/>
      <c r="AX13" s="69">
        <f>ROUND(ROUND(R12*AS14,0)*$AU$10,0)</f>
        <v>132</v>
      </c>
      <c r="AY13" s="41"/>
    </row>
    <row r="14" spans="1:52" ht="16.5" customHeight="1" x14ac:dyDescent="0.25">
      <c r="A14" s="2">
        <v>12</v>
      </c>
      <c r="B14" s="2">
        <v>7232</v>
      </c>
      <c r="C14" s="89" t="s">
        <v>727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"/>
      <c r="R14" s="129"/>
      <c r="S14" s="130"/>
      <c r="T14" s="130"/>
      <c r="U14" s="1"/>
      <c r="V14" s="59"/>
      <c r="W14" s="5" t="s">
        <v>50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15" t="s">
        <v>59</v>
      </c>
      <c r="AK14" s="197">
        <f>AK12</f>
        <v>1</v>
      </c>
      <c r="AL14" s="198"/>
      <c r="AM14" s="58" t="s">
        <v>58</v>
      </c>
      <c r="AN14" s="6"/>
      <c r="AO14" s="6"/>
      <c r="AP14" s="6"/>
      <c r="AQ14" s="6"/>
      <c r="AR14" s="78" t="s">
        <v>1</v>
      </c>
      <c r="AS14" s="199">
        <f>AS10</f>
        <v>0.85</v>
      </c>
      <c r="AT14" s="199"/>
      <c r="AU14" s="60"/>
      <c r="AV14" s="1"/>
      <c r="AW14" s="59"/>
      <c r="AX14" s="69">
        <f>ROUND(ROUND(ROUND(R12*AK14,0)*AS14,0)*$AU$10,0)</f>
        <v>132</v>
      </c>
      <c r="AY14" s="41"/>
    </row>
    <row r="15" spans="1:52" ht="16.5" customHeight="1" x14ac:dyDescent="0.25">
      <c r="A15" s="8">
        <v>12</v>
      </c>
      <c r="B15" s="10">
        <v>4391</v>
      </c>
      <c r="C15" s="43" t="s">
        <v>726</v>
      </c>
      <c r="D15" s="110"/>
      <c r="E15" s="111"/>
      <c r="F15" s="111"/>
      <c r="G15" s="111"/>
      <c r="H15" s="112"/>
      <c r="I15" s="82" t="s">
        <v>135</v>
      </c>
      <c r="J15" s="44"/>
      <c r="K15" s="44"/>
      <c r="L15" s="44"/>
      <c r="M15" s="44"/>
      <c r="N15" s="44"/>
      <c r="O15" s="44"/>
      <c r="P15" s="44"/>
      <c r="Q15" s="44"/>
      <c r="R15" s="85"/>
      <c r="S15" s="66"/>
      <c r="T15" s="66"/>
      <c r="U15" s="44"/>
      <c r="V15" s="63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15"/>
      <c r="AK15" s="113"/>
      <c r="AL15" s="114"/>
      <c r="AM15" s="44"/>
      <c r="AN15" s="44"/>
      <c r="AO15" s="44"/>
      <c r="AP15" s="44"/>
      <c r="AQ15" s="44"/>
      <c r="AR15" s="44"/>
      <c r="AS15" s="44"/>
      <c r="AT15" s="44"/>
      <c r="AU15" s="60"/>
      <c r="AV15" s="1"/>
      <c r="AW15" s="59"/>
      <c r="AX15" s="157">
        <f>ROUND(R16*$AU$10,0)</f>
        <v>159</v>
      </c>
      <c r="AY15" s="41"/>
    </row>
    <row r="16" spans="1:52" ht="16.5" customHeight="1" x14ac:dyDescent="0.25">
      <c r="A16" s="8">
        <v>12</v>
      </c>
      <c r="B16" s="10">
        <v>4392</v>
      </c>
      <c r="C16" s="43" t="s">
        <v>725</v>
      </c>
      <c r="D16" s="110"/>
      <c r="E16" s="111"/>
      <c r="F16" s="111"/>
      <c r="G16" s="111"/>
      <c r="H16" s="112"/>
      <c r="I16" s="1"/>
      <c r="J16" s="1"/>
      <c r="K16" s="1"/>
      <c r="L16" s="1"/>
      <c r="M16" s="1"/>
      <c r="N16" s="1"/>
      <c r="O16" s="1"/>
      <c r="P16" s="1"/>
      <c r="Q16" s="1"/>
      <c r="R16" s="210">
        <f>'2重度訪問'!U16</f>
        <v>106</v>
      </c>
      <c r="S16" s="211"/>
      <c r="T16" s="211"/>
      <c r="U16" s="1" t="s">
        <v>54</v>
      </c>
      <c r="V16" s="59"/>
      <c r="W16" s="5" t="s">
        <v>50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15" t="s">
        <v>59</v>
      </c>
      <c r="AK16" s="197">
        <f>AK14</f>
        <v>1</v>
      </c>
      <c r="AL16" s="203"/>
      <c r="AM16" s="6"/>
      <c r="AN16" s="6"/>
      <c r="AO16" s="6"/>
      <c r="AP16" s="6"/>
      <c r="AQ16" s="6"/>
      <c r="AR16" s="6"/>
      <c r="AS16" s="6"/>
      <c r="AT16" s="6"/>
      <c r="AU16" s="60"/>
      <c r="AV16" s="1"/>
      <c r="AW16" s="59"/>
      <c r="AX16" s="157">
        <f>ROUND(ROUND(R16*AK16,0)*$AU$10,0)</f>
        <v>159</v>
      </c>
      <c r="AY16" s="41"/>
    </row>
    <row r="17" spans="1:51" ht="16.5" customHeight="1" x14ac:dyDescent="0.25">
      <c r="A17" s="2">
        <v>12</v>
      </c>
      <c r="B17" s="2">
        <v>7233</v>
      </c>
      <c r="C17" s="81" t="s">
        <v>724</v>
      </c>
      <c r="D17" s="110"/>
      <c r="E17" s="111"/>
      <c r="F17" s="111"/>
      <c r="G17" s="111"/>
      <c r="H17" s="112"/>
      <c r="I17" s="1"/>
      <c r="J17" s="1"/>
      <c r="K17" s="1"/>
      <c r="L17" s="1"/>
      <c r="M17" s="1"/>
      <c r="N17" s="1"/>
      <c r="O17" s="1"/>
      <c r="P17" s="1"/>
      <c r="Q17" s="1"/>
      <c r="R17" s="129"/>
      <c r="S17" s="130"/>
      <c r="T17" s="130"/>
      <c r="U17" s="1"/>
      <c r="V17" s="5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79" t="s">
        <v>61</v>
      </c>
      <c r="AN17" s="44"/>
      <c r="AO17" s="44"/>
      <c r="AP17" s="44"/>
      <c r="AQ17" s="44"/>
      <c r="AR17" s="44"/>
      <c r="AS17" s="44"/>
      <c r="AT17" s="44"/>
      <c r="AU17" s="60"/>
      <c r="AV17" s="1"/>
      <c r="AW17" s="59"/>
      <c r="AX17" s="157">
        <f>ROUND(ROUND(R16*AS18,0)*$AU$10,0)</f>
        <v>135</v>
      </c>
      <c r="AY17" s="41"/>
    </row>
    <row r="18" spans="1:51" ht="16.5" customHeight="1" x14ac:dyDescent="0.25">
      <c r="A18" s="2">
        <v>12</v>
      </c>
      <c r="B18" s="2">
        <v>7234</v>
      </c>
      <c r="C18" s="89" t="s">
        <v>723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"/>
      <c r="R18" s="129"/>
      <c r="S18" s="130"/>
      <c r="T18" s="130"/>
      <c r="U18" s="1"/>
      <c r="V18" s="59"/>
      <c r="W18" s="5" t="s">
        <v>50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15" t="s">
        <v>59</v>
      </c>
      <c r="AK18" s="197">
        <f>AK16</f>
        <v>1</v>
      </c>
      <c r="AL18" s="198"/>
      <c r="AM18" s="58" t="s">
        <v>58</v>
      </c>
      <c r="AN18" s="6"/>
      <c r="AO18" s="6"/>
      <c r="AP18" s="6"/>
      <c r="AQ18" s="6"/>
      <c r="AR18" s="78" t="s">
        <v>1</v>
      </c>
      <c r="AS18" s="199">
        <f>AS14</f>
        <v>0.85</v>
      </c>
      <c r="AT18" s="199"/>
      <c r="AU18" s="60"/>
      <c r="AV18" s="1"/>
      <c r="AW18" s="59"/>
      <c r="AX18" s="157">
        <f>ROUND(ROUND(ROUND(R16*AK18,0)*AS18,0)*$AU$10,0)</f>
        <v>135</v>
      </c>
      <c r="AY18" s="41"/>
    </row>
    <row r="19" spans="1:51" ht="16.5" customHeight="1" x14ac:dyDescent="0.25">
      <c r="A19" s="8">
        <v>12</v>
      </c>
      <c r="B19" s="10">
        <v>4401</v>
      </c>
      <c r="C19" s="43" t="s">
        <v>722</v>
      </c>
      <c r="D19" s="110"/>
      <c r="E19" s="111"/>
      <c r="F19" s="111"/>
      <c r="G19" s="111"/>
      <c r="H19" s="112"/>
      <c r="I19" s="82" t="s">
        <v>130</v>
      </c>
      <c r="J19" s="44"/>
      <c r="K19" s="44"/>
      <c r="L19" s="44"/>
      <c r="M19" s="44"/>
      <c r="N19" s="44"/>
      <c r="O19" s="44"/>
      <c r="P19" s="44"/>
      <c r="Q19" s="44"/>
      <c r="R19" s="85"/>
      <c r="S19" s="66"/>
      <c r="T19" s="66"/>
      <c r="U19" s="44"/>
      <c r="V19" s="63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15"/>
      <c r="AK19" s="113"/>
      <c r="AL19" s="114"/>
      <c r="AM19" s="44"/>
      <c r="AN19" s="44"/>
      <c r="AO19" s="44"/>
      <c r="AP19" s="44"/>
      <c r="AQ19" s="44"/>
      <c r="AR19" s="44"/>
      <c r="AS19" s="44"/>
      <c r="AT19" s="44"/>
      <c r="AU19" s="60"/>
      <c r="AV19" s="1"/>
      <c r="AW19" s="59"/>
      <c r="AX19" s="69">
        <f>ROUND(R20*$AU$10,0)</f>
        <v>158</v>
      </c>
      <c r="AY19" s="41"/>
    </row>
    <row r="20" spans="1:51" ht="16.5" customHeight="1" x14ac:dyDescent="0.25">
      <c r="A20" s="8">
        <v>12</v>
      </c>
      <c r="B20" s="10">
        <v>4402</v>
      </c>
      <c r="C20" s="43" t="s">
        <v>721</v>
      </c>
      <c r="D20" s="110"/>
      <c r="E20" s="111"/>
      <c r="F20" s="111"/>
      <c r="G20" s="111"/>
      <c r="H20" s="112"/>
      <c r="I20" s="1"/>
      <c r="J20" s="1"/>
      <c r="K20" s="1"/>
      <c r="L20" s="1"/>
      <c r="M20" s="1"/>
      <c r="N20" s="1"/>
      <c r="O20" s="1"/>
      <c r="P20" s="1"/>
      <c r="Q20" s="1"/>
      <c r="R20" s="201">
        <f>'2重度訪問'!U20</f>
        <v>105</v>
      </c>
      <c r="S20" s="202"/>
      <c r="T20" s="202"/>
      <c r="U20" s="1" t="s">
        <v>54</v>
      </c>
      <c r="V20" s="59"/>
      <c r="W20" s="5" t="s">
        <v>50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115" t="s">
        <v>59</v>
      </c>
      <c r="AK20" s="197">
        <f>AK18</f>
        <v>1</v>
      </c>
      <c r="AL20" s="203"/>
      <c r="AM20" s="6"/>
      <c r="AN20" s="6"/>
      <c r="AO20" s="6"/>
      <c r="AP20" s="6"/>
      <c r="AQ20" s="6"/>
      <c r="AR20" s="6"/>
      <c r="AS20" s="6"/>
      <c r="AT20" s="6"/>
      <c r="AU20" s="60"/>
      <c r="AV20" s="1"/>
      <c r="AW20" s="59"/>
      <c r="AX20" s="69">
        <f>ROUND(ROUND(R20*AK20,0)*$AU$10,0)</f>
        <v>158</v>
      </c>
      <c r="AY20" s="41"/>
    </row>
    <row r="21" spans="1:51" ht="16.5" customHeight="1" x14ac:dyDescent="0.25">
      <c r="A21" s="2">
        <v>12</v>
      </c>
      <c r="B21" s="2">
        <v>7235</v>
      </c>
      <c r="C21" s="81" t="s">
        <v>720</v>
      </c>
      <c r="D21" s="110"/>
      <c r="E21" s="111"/>
      <c r="F21" s="111"/>
      <c r="G21" s="111"/>
      <c r="H21" s="112"/>
      <c r="I21" s="1"/>
      <c r="J21" s="1"/>
      <c r="K21" s="1"/>
      <c r="L21" s="1"/>
      <c r="M21" s="1"/>
      <c r="N21" s="1"/>
      <c r="O21" s="1"/>
      <c r="P21" s="1"/>
      <c r="Q21" s="1"/>
      <c r="R21" s="129"/>
      <c r="S21" s="130"/>
      <c r="T21" s="130"/>
      <c r="U21" s="1"/>
      <c r="V21" s="5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9" t="s">
        <v>61</v>
      </c>
      <c r="AN21" s="44"/>
      <c r="AO21" s="44"/>
      <c r="AP21" s="44"/>
      <c r="AQ21" s="44"/>
      <c r="AR21" s="44"/>
      <c r="AS21" s="44"/>
      <c r="AT21" s="44"/>
      <c r="AU21" s="60"/>
      <c r="AV21" s="1"/>
      <c r="AW21" s="59"/>
      <c r="AX21" s="69">
        <f>ROUND(ROUND(R20*AS22,0)*$AU$10,0)</f>
        <v>134</v>
      </c>
      <c r="AY21" s="41"/>
    </row>
    <row r="22" spans="1:51" ht="16.5" customHeight="1" x14ac:dyDescent="0.25">
      <c r="A22" s="2">
        <v>12</v>
      </c>
      <c r="B22" s="2">
        <v>7236</v>
      </c>
      <c r="C22" s="89" t="s">
        <v>719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"/>
      <c r="R22" s="129"/>
      <c r="S22" s="130"/>
      <c r="T22" s="130"/>
      <c r="U22" s="1"/>
      <c r="V22" s="59"/>
      <c r="W22" s="5" t="s">
        <v>50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15" t="s">
        <v>59</v>
      </c>
      <c r="AK22" s="197">
        <f>AK20</f>
        <v>1</v>
      </c>
      <c r="AL22" s="198"/>
      <c r="AM22" s="58" t="s">
        <v>58</v>
      </c>
      <c r="AN22" s="6"/>
      <c r="AO22" s="6"/>
      <c r="AP22" s="6"/>
      <c r="AQ22" s="6"/>
      <c r="AR22" s="78" t="s">
        <v>1</v>
      </c>
      <c r="AS22" s="199">
        <f>AS18</f>
        <v>0.85</v>
      </c>
      <c r="AT22" s="199"/>
      <c r="AU22" s="60"/>
      <c r="AV22" s="1"/>
      <c r="AW22" s="59"/>
      <c r="AX22" s="69">
        <f>ROUND(ROUND(ROUND(R20*AK22,0)*AS22,0)*$AU$10,0)</f>
        <v>134</v>
      </c>
      <c r="AY22" s="41"/>
    </row>
    <row r="23" spans="1:51" ht="16.5" customHeight="1" x14ac:dyDescent="0.25">
      <c r="A23" s="8">
        <v>12</v>
      </c>
      <c r="B23" s="10">
        <v>4411</v>
      </c>
      <c r="C23" s="43" t="s">
        <v>718</v>
      </c>
      <c r="D23" s="110"/>
      <c r="E23" s="111"/>
      <c r="F23" s="111"/>
      <c r="G23" s="111"/>
      <c r="H23" s="112"/>
      <c r="I23" s="82" t="s">
        <v>125</v>
      </c>
      <c r="J23" s="44"/>
      <c r="K23" s="44"/>
      <c r="L23" s="44"/>
      <c r="M23" s="44"/>
      <c r="N23" s="44"/>
      <c r="O23" s="44"/>
      <c r="P23" s="44"/>
      <c r="Q23" s="44"/>
      <c r="R23" s="85"/>
      <c r="S23" s="66"/>
      <c r="T23" s="66"/>
      <c r="U23" s="44"/>
      <c r="V23" s="63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15"/>
      <c r="AK23" s="113"/>
      <c r="AL23" s="114"/>
      <c r="AM23" s="44"/>
      <c r="AN23" s="44"/>
      <c r="AO23" s="44"/>
      <c r="AP23" s="44"/>
      <c r="AQ23" s="44"/>
      <c r="AR23" s="44"/>
      <c r="AS23" s="44"/>
      <c r="AT23" s="44"/>
      <c r="AU23" s="60"/>
      <c r="AV23" s="1"/>
      <c r="AW23" s="59"/>
      <c r="AX23" s="69">
        <f>ROUND(R24*$AU$10,0)</f>
        <v>159</v>
      </c>
      <c r="AY23" s="41"/>
    </row>
    <row r="24" spans="1:51" ht="16.5" customHeight="1" x14ac:dyDescent="0.25">
      <c r="A24" s="8">
        <v>12</v>
      </c>
      <c r="B24" s="10">
        <v>4412</v>
      </c>
      <c r="C24" s="43" t="s">
        <v>717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1"/>
      <c r="R24" s="201">
        <f>'2重度訪問'!U24</f>
        <v>106</v>
      </c>
      <c r="S24" s="202"/>
      <c r="T24" s="202"/>
      <c r="U24" s="1" t="s">
        <v>54</v>
      </c>
      <c r="V24" s="59"/>
      <c r="W24" s="5" t="s">
        <v>50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15" t="s">
        <v>59</v>
      </c>
      <c r="AK24" s="197">
        <f>AK22</f>
        <v>1</v>
      </c>
      <c r="AL24" s="203"/>
      <c r="AM24" s="6"/>
      <c r="AN24" s="6"/>
      <c r="AO24" s="6"/>
      <c r="AP24" s="6"/>
      <c r="AQ24" s="6"/>
      <c r="AR24" s="6"/>
      <c r="AS24" s="6"/>
      <c r="AT24" s="6"/>
      <c r="AU24" s="60"/>
      <c r="AV24" s="1"/>
      <c r="AW24" s="59"/>
      <c r="AX24" s="69">
        <f>ROUND(ROUND(R24*AK24,0)*$AU$10,0)</f>
        <v>159</v>
      </c>
      <c r="AY24" s="41"/>
    </row>
    <row r="25" spans="1:51" ht="16.5" customHeight="1" x14ac:dyDescent="0.25">
      <c r="A25" s="8">
        <v>12</v>
      </c>
      <c r="B25" s="10">
        <v>7237</v>
      </c>
      <c r="C25" s="43" t="s">
        <v>716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"/>
      <c r="R25" s="129"/>
      <c r="S25" s="130"/>
      <c r="T25" s="130"/>
      <c r="U25" s="1"/>
      <c r="V25" s="5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79" t="s">
        <v>61</v>
      </c>
      <c r="AN25" s="44"/>
      <c r="AO25" s="44"/>
      <c r="AP25" s="44"/>
      <c r="AQ25" s="44"/>
      <c r="AR25" s="44"/>
      <c r="AS25" s="44"/>
      <c r="AT25" s="44"/>
      <c r="AU25" s="60"/>
      <c r="AV25" s="1"/>
      <c r="AW25" s="59"/>
      <c r="AX25" s="69">
        <f>ROUND(ROUND(R24*AS26,0)*$AU$10,0)</f>
        <v>135</v>
      </c>
      <c r="AY25" s="41"/>
    </row>
    <row r="26" spans="1:51" ht="16.5" customHeight="1" x14ac:dyDescent="0.25">
      <c r="A26" s="8">
        <v>12</v>
      </c>
      <c r="B26" s="10">
        <v>7238</v>
      </c>
      <c r="C26" s="43" t="s">
        <v>715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"/>
      <c r="R26" s="129"/>
      <c r="S26" s="130"/>
      <c r="T26" s="130"/>
      <c r="U26" s="1"/>
      <c r="V26" s="59"/>
      <c r="W26" s="5" t="s">
        <v>50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115" t="s">
        <v>59</v>
      </c>
      <c r="AK26" s="197">
        <f>AK24</f>
        <v>1</v>
      </c>
      <c r="AL26" s="198"/>
      <c r="AM26" s="58" t="s">
        <v>58</v>
      </c>
      <c r="AN26" s="6"/>
      <c r="AO26" s="6"/>
      <c r="AP26" s="6"/>
      <c r="AQ26" s="6"/>
      <c r="AR26" s="78" t="s">
        <v>1</v>
      </c>
      <c r="AS26" s="199">
        <f>AS22</f>
        <v>0.85</v>
      </c>
      <c r="AT26" s="199"/>
      <c r="AU26" s="60"/>
      <c r="AV26" s="1"/>
      <c r="AW26" s="59"/>
      <c r="AX26" s="69">
        <f>ROUND(ROUND(ROUND(R24*AK26,0)*AS26,0)*$AU$10,0)</f>
        <v>135</v>
      </c>
      <c r="AY26" s="41"/>
    </row>
    <row r="27" spans="1:51" ht="16.5" customHeight="1" x14ac:dyDescent="0.25">
      <c r="A27" s="8">
        <v>12</v>
      </c>
      <c r="B27" s="10">
        <v>4421</v>
      </c>
      <c r="C27" s="43" t="s">
        <v>714</v>
      </c>
      <c r="D27" s="110"/>
      <c r="E27" s="111"/>
      <c r="F27" s="111"/>
      <c r="G27" s="111"/>
      <c r="H27" s="112"/>
      <c r="I27" s="82" t="s">
        <v>120</v>
      </c>
      <c r="J27" s="44"/>
      <c r="K27" s="44"/>
      <c r="L27" s="44"/>
      <c r="M27" s="44"/>
      <c r="N27" s="44"/>
      <c r="O27" s="44"/>
      <c r="P27" s="44"/>
      <c r="Q27" s="44"/>
      <c r="R27" s="85"/>
      <c r="S27" s="66"/>
      <c r="T27" s="66"/>
      <c r="U27" s="44"/>
      <c r="V27" s="63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15"/>
      <c r="AK27" s="113"/>
      <c r="AL27" s="114"/>
      <c r="AM27" s="44"/>
      <c r="AN27" s="44"/>
      <c r="AO27" s="44"/>
      <c r="AP27" s="44"/>
      <c r="AQ27" s="44"/>
      <c r="AR27" s="44"/>
      <c r="AS27" s="44"/>
      <c r="AT27" s="44"/>
      <c r="AU27" s="60"/>
      <c r="AV27" s="1"/>
      <c r="AW27" s="59"/>
      <c r="AX27" s="69">
        <f>ROUND(R28*$AU$10,0)</f>
        <v>156</v>
      </c>
      <c r="AY27" s="41"/>
    </row>
    <row r="28" spans="1:51" ht="16.5" customHeight="1" x14ac:dyDescent="0.25">
      <c r="A28" s="8">
        <v>12</v>
      </c>
      <c r="B28" s="10">
        <v>4422</v>
      </c>
      <c r="C28" s="43" t="s">
        <v>713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1"/>
      <c r="R28" s="201">
        <f>'2重度訪問'!U28</f>
        <v>104</v>
      </c>
      <c r="S28" s="202"/>
      <c r="T28" s="202"/>
      <c r="U28" s="1" t="s">
        <v>54</v>
      </c>
      <c r="V28" s="59"/>
      <c r="W28" s="5" t="s">
        <v>50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115" t="s">
        <v>59</v>
      </c>
      <c r="AK28" s="197">
        <f>AK26</f>
        <v>1</v>
      </c>
      <c r="AL28" s="203"/>
      <c r="AM28" s="6"/>
      <c r="AN28" s="6"/>
      <c r="AO28" s="6"/>
      <c r="AP28" s="6"/>
      <c r="AQ28" s="6"/>
      <c r="AR28" s="6"/>
      <c r="AS28" s="6"/>
      <c r="AT28" s="6"/>
      <c r="AU28" s="60"/>
      <c r="AV28" s="1"/>
      <c r="AW28" s="59"/>
      <c r="AX28" s="69">
        <f>ROUND(ROUND(R28*AK28,0)*$AU$10,0)</f>
        <v>156</v>
      </c>
      <c r="AY28" s="41"/>
    </row>
    <row r="29" spans="1:51" ht="16.5" customHeight="1" x14ac:dyDescent="0.25">
      <c r="A29" s="8">
        <v>12</v>
      </c>
      <c r="B29" s="10">
        <v>7239</v>
      </c>
      <c r="C29" s="43" t="s">
        <v>712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"/>
      <c r="R29" s="129"/>
      <c r="S29" s="130"/>
      <c r="T29" s="130"/>
      <c r="U29" s="1"/>
      <c r="V29" s="5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79" t="s">
        <v>61</v>
      </c>
      <c r="AN29" s="44"/>
      <c r="AO29" s="44"/>
      <c r="AP29" s="44"/>
      <c r="AQ29" s="44"/>
      <c r="AR29" s="44"/>
      <c r="AS29" s="44"/>
      <c r="AT29" s="44"/>
      <c r="AU29" s="60"/>
      <c r="AV29" s="1"/>
      <c r="AW29" s="59"/>
      <c r="AX29" s="69">
        <f>ROUND(ROUND(R28*AS30,0)*$AU$10,0)</f>
        <v>132</v>
      </c>
      <c r="AY29" s="41"/>
    </row>
    <row r="30" spans="1:51" ht="16.5" customHeight="1" x14ac:dyDescent="0.25">
      <c r="A30" s="8">
        <v>12</v>
      </c>
      <c r="B30" s="10">
        <v>7240</v>
      </c>
      <c r="C30" s="43" t="s">
        <v>711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"/>
      <c r="R30" s="129"/>
      <c r="S30" s="130"/>
      <c r="T30" s="130"/>
      <c r="U30" s="1"/>
      <c r="V30" s="59"/>
      <c r="W30" s="5" t="s">
        <v>50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15" t="s">
        <v>59</v>
      </c>
      <c r="AK30" s="197">
        <f>AK28</f>
        <v>1</v>
      </c>
      <c r="AL30" s="198"/>
      <c r="AM30" s="58" t="s">
        <v>58</v>
      </c>
      <c r="AN30" s="6"/>
      <c r="AO30" s="6"/>
      <c r="AP30" s="6"/>
      <c r="AQ30" s="6"/>
      <c r="AR30" s="78" t="s">
        <v>1</v>
      </c>
      <c r="AS30" s="199">
        <f>AS26</f>
        <v>0.85</v>
      </c>
      <c r="AT30" s="199"/>
      <c r="AU30" s="60"/>
      <c r="AV30" s="1"/>
      <c r="AW30" s="59"/>
      <c r="AX30" s="69">
        <f>ROUND(ROUND(ROUND(R28*AK30,0)*AS30,0)*$AU$10,0)</f>
        <v>132</v>
      </c>
      <c r="AY30" s="41"/>
    </row>
    <row r="31" spans="1:51" ht="16.5" customHeight="1" x14ac:dyDescent="0.25">
      <c r="A31" s="8">
        <v>12</v>
      </c>
      <c r="B31" s="10">
        <v>4431</v>
      </c>
      <c r="C31" s="43" t="s">
        <v>710</v>
      </c>
      <c r="D31" s="110"/>
      <c r="E31" s="111"/>
      <c r="F31" s="111"/>
      <c r="G31" s="111"/>
      <c r="H31" s="112"/>
      <c r="I31" s="82" t="s">
        <v>115</v>
      </c>
      <c r="J31" s="44"/>
      <c r="K31" s="44"/>
      <c r="L31" s="44"/>
      <c r="M31" s="44"/>
      <c r="N31" s="44"/>
      <c r="O31" s="44"/>
      <c r="P31" s="44"/>
      <c r="Q31" s="44"/>
      <c r="R31" s="85"/>
      <c r="S31" s="66"/>
      <c r="T31" s="66"/>
      <c r="U31" s="44"/>
      <c r="V31" s="63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15"/>
      <c r="AK31" s="113"/>
      <c r="AL31" s="114"/>
      <c r="AM31" s="44"/>
      <c r="AN31" s="44"/>
      <c r="AO31" s="44"/>
      <c r="AP31" s="44"/>
      <c r="AQ31" s="44"/>
      <c r="AR31" s="44"/>
      <c r="AS31" s="44"/>
      <c r="AT31" s="44"/>
      <c r="AU31" s="60"/>
      <c r="AV31" s="1"/>
      <c r="AW31" s="59"/>
      <c r="AX31" s="69">
        <f>ROUND(R32*$AU$10,0)</f>
        <v>159</v>
      </c>
      <c r="AY31" s="41"/>
    </row>
    <row r="32" spans="1:51" ht="16.5" customHeight="1" x14ac:dyDescent="0.25">
      <c r="A32" s="8">
        <v>12</v>
      </c>
      <c r="B32" s="10">
        <v>4432</v>
      </c>
      <c r="C32" s="43" t="s">
        <v>709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1"/>
      <c r="R32" s="201">
        <f>'2重度訪問'!U32</f>
        <v>106</v>
      </c>
      <c r="S32" s="202"/>
      <c r="T32" s="202"/>
      <c r="U32" s="1" t="s">
        <v>54</v>
      </c>
      <c r="V32" s="59"/>
      <c r="W32" s="5" t="s">
        <v>50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15" t="s">
        <v>59</v>
      </c>
      <c r="AK32" s="197">
        <f>AK30</f>
        <v>1</v>
      </c>
      <c r="AL32" s="203"/>
      <c r="AM32" s="6"/>
      <c r="AN32" s="6"/>
      <c r="AO32" s="6"/>
      <c r="AP32" s="6"/>
      <c r="AQ32" s="6"/>
      <c r="AR32" s="6"/>
      <c r="AS32" s="6"/>
      <c r="AT32" s="6"/>
      <c r="AU32" s="60"/>
      <c r="AV32" s="1"/>
      <c r="AW32" s="59"/>
      <c r="AX32" s="69">
        <f>ROUND(ROUND(R32*AK32,0)*$AU$10,0)</f>
        <v>159</v>
      </c>
      <c r="AY32" s="41"/>
    </row>
    <row r="33" spans="1:51" ht="16.5" customHeight="1" x14ac:dyDescent="0.25">
      <c r="A33" s="8">
        <v>12</v>
      </c>
      <c r="B33" s="10">
        <v>7241</v>
      </c>
      <c r="C33" s="43" t="s">
        <v>708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"/>
      <c r="R33" s="129"/>
      <c r="S33" s="130"/>
      <c r="T33" s="130"/>
      <c r="U33" s="1"/>
      <c r="V33" s="5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79" t="s">
        <v>61</v>
      </c>
      <c r="AN33" s="44"/>
      <c r="AO33" s="44"/>
      <c r="AP33" s="44"/>
      <c r="AQ33" s="44"/>
      <c r="AR33" s="44"/>
      <c r="AS33" s="44"/>
      <c r="AT33" s="44"/>
      <c r="AU33" s="60"/>
      <c r="AV33" s="1"/>
      <c r="AW33" s="59"/>
      <c r="AX33" s="69">
        <f>ROUND(ROUND(R32*AS34,0)*$AU$10,0)</f>
        <v>135</v>
      </c>
      <c r="AY33" s="41"/>
    </row>
    <row r="34" spans="1:51" ht="16.5" customHeight="1" x14ac:dyDescent="0.25">
      <c r="A34" s="8">
        <v>12</v>
      </c>
      <c r="B34" s="10">
        <v>7242</v>
      </c>
      <c r="C34" s="43" t="s">
        <v>707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"/>
      <c r="R34" s="129"/>
      <c r="S34" s="130"/>
      <c r="T34" s="130"/>
      <c r="U34" s="1"/>
      <c r="V34" s="59"/>
      <c r="W34" s="5" t="s">
        <v>50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15" t="s">
        <v>59</v>
      </c>
      <c r="AK34" s="197">
        <f>AK32</f>
        <v>1</v>
      </c>
      <c r="AL34" s="198"/>
      <c r="AM34" s="58" t="s">
        <v>58</v>
      </c>
      <c r="AN34" s="6"/>
      <c r="AO34" s="6"/>
      <c r="AP34" s="6"/>
      <c r="AQ34" s="6"/>
      <c r="AR34" s="78" t="s">
        <v>1</v>
      </c>
      <c r="AS34" s="199">
        <f>AS30</f>
        <v>0.85</v>
      </c>
      <c r="AT34" s="199"/>
      <c r="AU34" s="60"/>
      <c r="AV34" s="1"/>
      <c r="AW34" s="59"/>
      <c r="AX34" s="69">
        <f>ROUND(ROUND(ROUND(R32*AK34,0)*AS34,0)*$AU$10,0)</f>
        <v>135</v>
      </c>
      <c r="AY34" s="41"/>
    </row>
    <row r="35" spans="1:51" ht="17.2" customHeight="1" x14ac:dyDescent="0.25">
      <c r="A35" s="8">
        <v>12</v>
      </c>
      <c r="B35" s="10">
        <v>4121</v>
      </c>
      <c r="C35" s="43" t="s">
        <v>706</v>
      </c>
      <c r="D35" s="110"/>
      <c r="E35" s="111"/>
      <c r="F35" s="111"/>
      <c r="G35" s="111"/>
      <c r="H35" s="112"/>
      <c r="I35" s="82" t="s">
        <v>110</v>
      </c>
      <c r="J35" s="44"/>
      <c r="K35" s="44"/>
      <c r="L35" s="66"/>
      <c r="M35" s="66"/>
      <c r="N35" s="66"/>
      <c r="O35" s="66"/>
      <c r="P35" s="66"/>
      <c r="Q35" s="44"/>
      <c r="R35" s="44"/>
      <c r="S35" s="44"/>
      <c r="T35" s="44"/>
      <c r="U35" s="44"/>
      <c r="V35" s="6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45"/>
      <c r="AM35" s="44"/>
      <c r="AN35" s="44"/>
      <c r="AO35" s="44"/>
      <c r="AP35" s="44"/>
      <c r="AQ35" s="44"/>
      <c r="AR35" s="44"/>
      <c r="AS35" s="44"/>
      <c r="AT35" s="44"/>
      <c r="AU35" s="60"/>
      <c r="AV35" s="1"/>
      <c r="AW35" s="59"/>
      <c r="AX35" s="69">
        <f>ROUND(R36*$AU$10,0)</f>
        <v>147</v>
      </c>
      <c r="AY35" s="41"/>
    </row>
    <row r="36" spans="1:51" ht="16.5" customHeight="1" x14ac:dyDescent="0.25">
      <c r="A36" s="8">
        <v>12</v>
      </c>
      <c r="B36" s="10">
        <v>4122</v>
      </c>
      <c r="C36" s="43" t="s">
        <v>705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1"/>
      <c r="R36" s="201">
        <f>'2重度訪問'!U36</f>
        <v>98</v>
      </c>
      <c r="S36" s="202"/>
      <c r="T36" s="202"/>
      <c r="U36" s="1" t="s">
        <v>54</v>
      </c>
      <c r="V36" s="59"/>
      <c r="W36" s="5" t="s">
        <v>50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15" t="s">
        <v>59</v>
      </c>
      <c r="AK36" s="197">
        <f>AK34</f>
        <v>1</v>
      </c>
      <c r="AL36" s="203"/>
      <c r="AM36" s="6"/>
      <c r="AN36" s="6"/>
      <c r="AO36" s="6"/>
      <c r="AP36" s="6"/>
      <c r="AQ36" s="6"/>
      <c r="AR36" s="6"/>
      <c r="AS36" s="6"/>
      <c r="AT36" s="115"/>
      <c r="AU36" s="60"/>
      <c r="AV36" s="1"/>
      <c r="AW36" s="59"/>
      <c r="AX36" s="69">
        <f>ROUND(ROUND(R36*AK36,0)*$AU$10,0)</f>
        <v>147</v>
      </c>
      <c r="AY36" s="41"/>
    </row>
    <row r="37" spans="1:51" ht="16.5" customHeight="1" x14ac:dyDescent="0.25">
      <c r="A37" s="8">
        <v>12</v>
      </c>
      <c r="B37" s="10">
        <v>7243</v>
      </c>
      <c r="C37" s="43" t="s">
        <v>704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"/>
      <c r="R37" s="129"/>
      <c r="S37" s="130"/>
      <c r="T37" s="130"/>
      <c r="U37" s="1"/>
      <c r="V37" s="5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79" t="s">
        <v>61</v>
      </c>
      <c r="AN37" s="44"/>
      <c r="AO37" s="44"/>
      <c r="AP37" s="44"/>
      <c r="AQ37" s="44"/>
      <c r="AR37" s="44"/>
      <c r="AS37" s="44"/>
      <c r="AT37" s="44"/>
      <c r="AU37" s="60"/>
      <c r="AV37" s="1"/>
      <c r="AW37" s="59"/>
      <c r="AX37" s="69">
        <f>ROUND(ROUND(R36*AS38,0)*$AU$10,0)</f>
        <v>125</v>
      </c>
      <c r="AY37" s="41"/>
    </row>
    <row r="38" spans="1:51" ht="16.5" customHeight="1" x14ac:dyDescent="0.25">
      <c r="A38" s="8">
        <v>12</v>
      </c>
      <c r="B38" s="10">
        <v>7244</v>
      </c>
      <c r="C38" s="43" t="s">
        <v>703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"/>
      <c r="R38" s="129"/>
      <c r="S38" s="130"/>
      <c r="T38" s="130"/>
      <c r="U38" s="1"/>
      <c r="V38" s="59"/>
      <c r="W38" s="5" t="s">
        <v>50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5" t="s">
        <v>59</v>
      </c>
      <c r="AK38" s="197">
        <f>AK36</f>
        <v>1</v>
      </c>
      <c r="AL38" s="198"/>
      <c r="AM38" s="58" t="s">
        <v>58</v>
      </c>
      <c r="AN38" s="6"/>
      <c r="AO38" s="6"/>
      <c r="AP38" s="6"/>
      <c r="AQ38" s="6"/>
      <c r="AR38" s="78" t="s">
        <v>1</v>
      </c>
      <c r="AS38" s="199">
        <f>AS34</f>
        <v>0.85</v>
      </c>
      <c r="AT38" s="199"/>
      <c r="AU38" s="60"/>
      <c r="AV38" s="1"/>
      <c r="AW38" s="59"/>
      <c r="AX38" s="69">
        <f>ROUND(ROUND(ROUND(R36*AK38,0)*AS38,0)*$AU$10,0)</f>
        <v>125</v>
      </c>
      <c r="AY38" s="41"/>
    </row>
    <row r="39" spans="1:51" ht="17.2" customHeight="1" x14ac:dyDescent="0.25">
      <c r="A39" s="8">
        <v>12</v>
      </c>
      <c r="B39" s="10">
        <v>4131</v>
      </c>
      <c r="C39" s="43" t="s">
        <v>702</v>
      </c>
      <c r="D39" s="110"/>
      <c r="E39" s="111"/>
      <c r="F39" s="111"/>
      <c r="G39" s="111"/>
      <c r="H39" s="112"/>
      <c r="I39" s="82" t="s">
        <v>105</v>
      </c>
      <c r="J39" s="44"/>
      <c r="K39" s="44"/>
      <c r="L39" s="66"/>
      <c r="M39" s="66"/>
      <c r="N39" s="66"/>
      <c r="O39" s="66"/>
      <c r="P39" s="66"/>
      <c r="Q39" s="44"/>
      <c r="R39" s="44"/>
      <c r="S39" s="44"/>
      <c r="T39" s="44"/>
      <c r="U39" s="44"/>
      <c r="V39" s="6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5"/>
      <c r="AM39" s="44"/>
      <c r="AN39" s="44"/>
      <c r="AO39" s="44"/>
      <c r="AP39" s="44"/>
      <c r="AQ39" s="44"/>
      <c r="AR39" s="44"/>
      <c r="AS39" s="44"/>
      <c r="AT39" s="44"/>
      <c r="AU39" s="60"/>
      <c r="AV39" s="1"/>
      <c r="AW39" s="59"/>
      <c r="AX39" s="69">
        <f>ROUND(R40*$AU$10,0)</f>
        <v>147</v>
      </c>
      <c r="AY39" s="41"/>
    </row>
    <row r="40" spans="1:51" ht="16.5" customHeight="1" x14ac:dyDescent="0.25">
      <c r="A40" s="8">
        <v>12</v>
      </c>
      <c r="B40" s="10">
        <v>4132</v>
      </c>
      <c r="C40" s="43" t="s">
        <v>701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1"/>
      <c r="R40" s="201">
        <f>'2重度訪問'!U40</f>
        <v>98</v>
      </c>
      <c r="S40" s="202"/>
      <c r="T40" s="202"/>
      <c r="U40" s="1" t="s">
        <v>54</v>
      </c>
      <c r="V40" s="59"/>
      <c r="W40" s="5" t="s">
        <v>50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5" t="s">
        <v>59</v>
      </c>
      <c r="AK40" s="197">
        <f>AK38</f>
        <v>1</v>
      </c>
      <c r="AL40" s="203"/>
      <c r="AM40" s="6"/>
      <c r="AN40" s="6"/>
      <c r="AO40" s="6"/>
      <c r="AP40" s="6"/>
      <c r="AQ40" s="6"/>
      <c r="AR40" s="6"/>
      <c r="AS40" s="6"/>
      <c r="AT40" s="115"/>
      <c r="AU40" s="60"/>
      <c r="AV40" s="1"/>
      <c r="AW40" s="59"/>
      <c r="AX40" s="69">
        <f>ROUND(ROUND(R40*AK40,0)*$AU$10,0)</f>
        <v>147</v>
      </c>
      <c r="AY40" s="41"/>
    </row>
    <row r="41" spans="1:51" ht="16.5" customHeight="1" x14ac:dyDescent="0.25">
      <c r="A41" s="8">
        <v>12</v>
      </c>
      <c r="B41" s="10">
        <v>7245</v>
      </c>
      <c r="C41" s="43" t="s">
        <v>700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"/>
      <c r="R41" s="129"/>
      <c r="S41" s="130"/>
      <c r="T41" s="130"/>
      <c r="U41" s="1"/>
      <c r="V41" s="59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79" t="s">
        <v>61</v>
      </c>
      <c r="AN41" s="44"/>
      <c r="AO41" s="44"/>
      <c r="AP41" s="44"/>
      <c r="AQ41" s="44"/>
      <c r="AR41" s="44"/>
      <c r="AS41" s="44"/>
      <c r="AT41" s="44"/>
      <c r="AU41" s="60"/>
      <c r="AV41" s="1"/>
      <c r="AW41" s="59"/>
      <c r="AX41" s="69">
        <f>ROUND(ROUND(R40*AS42,0)*$AU$10,0)</f>
        <v>125</v>
      </c>
      <c r="AY41" s="41"/>
    </row>
    <row r="42" spans="1:51" ht="16.5" customHeight="1" x14ac:dyDescent="0.25">
      <c r="A42" s="8">
        <v>12</v>
      </c>
      <c r="B42" s="10">
        <v>7246</v>
      </c>
      <c r="C42" s="43" t="s">
        <v>699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"/>
      <c r="R42" s="129"/>
      <c r="S42" s="130"/>
      <c r="T42" s="130"/>
      <c r="U42" s="1"/>
      <c r="V42" s="59"/>
      <c r="W42" s="5" t="s">
        <v>50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5" t="s">
        <v>59</v>
      </c>
      <c r="AK42" s="197">
        <f>AK40</f>
        <v>1</v>
      </c>
      <c r="AL42" s="198"/>
      <c r="AM42" s="58" t="s">
        <v>58</v>
      </c>
      <c r="AN42" s="6"/>
      <c r="AO42" s="6"/>
      <c r="AP42" s="6"/>
      <c r="AQ42" s="6"/>
      <c r="AR42" s="78" t="s">
        <v>1</v>
      </c>
      <c r="AS42" s="199">
        <f>AS38</f>
        <v>0.85</v>
      </c>
      <c r="AT42" s="199"/>
      <c r="AU42" s="60"/>
      <c r="AV42" s="1"/>
      <c r="AW42" s="59"/>
      <c r="AX42" s="69">
        <f>ROUND(ROUND(ROUND(R40*AK42,0)*AS42,0)*$AU$10,0)</f>
        <v>125</v>
      </c>
      <c r="AY42" s="41"/>
    </row>
    <row r="43" spans="1:51" ht="17.2" customHeight="1" x14ac:dyDescent="0.25">
      <c r="A43" s="8">
        <v>12</v>
      </c>
      <c r="B43" s="10">
        <v>4141</v>
      </c>
      <c r="C43" s="43" t="s">
        <v>698</v>
      </c>
      <c r="D43" s="110"/>
      <c r="E43" s="111"/>
      <c r="F43" s="111"/>
      <c r="G43" s="111"/>
      <c r="H43" s="112"/>
      <c r="I43" s="82" t="s">
        <v>100</v>
      </c>
      <c r="J43" s="44"/>
      <c r="K43" s="44"/>
      <c r="L43" s="66"/>
      <c r="M43" s="66"/>
      <c r="N43" s="66"/>
      <c r="O43" s="66"/>
      <c r="P43" s="66"/>
      <c r="Q43" s="44"/>
      <c r="R43" s="44"/>
      <c r="S43" s="44"/>
      <c r="T43" s="44"/>
      <c r="U43" s="44"/>
      <c r="V43" s="6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45"/>
      <c r="AM43" s="44"/>
      <c r="AN43" s="44"/>
      <c r="AO43" s="44"/>
      <c r="AP43" s="44"/>
      <c r="AQ43" s="44"/>
      <c r="AR43" s="44"/>
      <c r="AS43" s="44"/>
      <c r="AT43" s="44"/>
      <c r="AU43" s="60"/>
      <c r="AV43" s="1"/>
      <c r="AW43" s="59"/>
      <c r="AX43" s="69">
        <f>ROUND(R44*$AU$10,0)</f>
        <v>138</v>
      </c>
      <c r="AY43" s="41"/>
    </row>
    <row r="44" spans="1:51" ht="16.5" customHeight="1" x14ac:dyDescent="0.25">
      <c r="A44" s="8">
        <v>12</v>
      </c>
      <c r="B44" s="10">
        <v>4142</v>
      </c>
      <c r="C44" s="43" t="s">
        <v>697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1"/>
      <c r="R44" s="201">
        <f>'2重度訪問'!U44</f>
        <v>92</v>
      </c>
      <c r="S44" s="202"/>
      <c r="T44" s="202"/>
      <c r="U44" s="1" t="s">
        <v>54</v>
      </c>
      <c r="V44" s="59"/>
      <c r="W44" s="5" t="s">
        <v>50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15" t="s">
        <v>59</v>
      </c>
      <c r="AK44" s="197">
        <f>AK42</f>
        <v>1</v>
      </c>
      <c r="AL44" s="203"/>
      <c r="AM44" s="6"/>
      <c r="AN44" s="6"/>
      <c r="AO44" s="6"/>
      <c r="AP44" s="6"/>
      <c r="AQ44" s="6"/>
      <c r="AR44" s="6"/>
      <c r="AS44" s="6"/>
      <c r="AT44" s="115"/>
      <c r="AU44" s="60"/>
      <c r="AV44" s="1"/>
      <c r="AW44" s="59"/>
      <c r="AX44" s="69">
        <f>ROUND(ROUND(R44*AK44,0)*$AU$10,0)</f>
        <v>138</v>
      </c>
      <c r="AY44" s="41"/>
    </row>
    <row r="45" spans="1:51" ht="16.5" customHeight="1" x14ac:dyDescent="0.25">
      <c r="A45" s="8">
        <v>12</v>
      </c>
      <c r="B45" s="10">
        <v>7247</v>
      </c>
      <c r="C45" s="43" t="s">
        <v>696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"/>
      <c r="R45" s="129"/>
      <c r="S45" s="130"/>
      <c r="T45" s="130"/>
      <c r="U45" s="1"/>
      <c r="V45" s="59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79" t="s">
        <v>61</v>
      </c>
      <c r="AN45" s="44"/>
      <c r="AO45" s="44"/>
      <c r="AP45" s="44"/>
      <c r="AQ45" s="44"/>
      <c r="AR45" s="44"/>
      <c r="AS45" s="44"/>
      <c r="AT45" s="44"/>
      <c r="AU45" s="60"/>
      <c r="AV45" s="1"/>
      <c r="AW45" s="59"/>
      <c r="AX45" s="69">
        <f>ROUND(ROUND(R44*AS46,0)*$AU$10,0)</f>
        <v>117</v>
      </c>
      <c r="AY45" s="41"/>
    </row>
    <row r="46" spans="1:51" ht="16.5" customHeight="1" x14ac:dyDescent="0.25">
      <c r="A46" s="8">
        <v>12</v>
      </c>
      <c r="B46" s="10">
        <v>7248</v>
      </c>
      <c r="C46" s="43" t="s">
        <v>695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"/>
      <c r="R46" s="129"/>
      <c r="S46" s="130"/>
      <c r="T46" s="130"/>
      <c r="U46" s="1"/>
      <c r="V46" s="59"/>
      <c r="W46" s="5" t="s">
        <v>50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5" t="s">
        <v>59</v>
      </c>
      <c r="AK46" s="197">
        <f>AK44</f>
        <v>1</v>
      </c>
      <c r="AL46" s="198"/>
      <c r="AM46" s="58" t="s">
        <v>58</v>
      </c>
      <c r="AN46" s="6"/>
      <c r="AO46" s="6"/>
      <c r="AP46" s="6"/>
      <c r="AQ46" s="6"/>
      <c r="AR46" s="78" t="s">
        <v>1</v>
      </c>
      <c r="AS46" s="199">
        <f>AS42</f>
        <v>0.85</v>
      </c>
      <c r="AT46" s="199"/>
      <c r="AU46" s="60"/>
      <c r="AV46" s="1"/>
      <c r="AW46" s="59"/>
      <c r="AX46" s="69">
        <f>ROUND(ROUND(ROUND(R44*AK46,0)*AS46,0)*$AU$10,0)</f>
        <v>117</v>
      </c>
      <c r="AY46" s="41"/>
    </row>
    <row r="47" spans="1:51" ht="17.2" customHeight="1" x14ac:dyDescent="0.25">
      <c r="A47" s="8">
        <v>12</v>
      </c>
      <c r="B47" s="10">
        <v>4151</v>
      </c>
      <c r="C47" s="43" t="s">
        <v>694</v>
      </c>
      <c r="D47" s="110"/>
      <c r="E47" s="111"/>
      <c r="F47" s="111"/>
      <c r="G47" s="111"/>
      <c r="H47" s="112"/>
      <c r="I47" s="82" t="s">
        <v>95</v>
      </c>
      <c r="J47" s="44"/>
      <c r="K47" s="44"/>
      <c r="L47" s="66"/>
      <c r="M47" s="66"/>
      <c r="N47" s="66"/>
      <c r="O47" s="66"/>
      <c r="P47" s="66"/>
      <c r="Q47" s="44"/>
      <c r="R47" s="44"/>
      <c r="S47" s="44"/>
      <c r="T47" s="44"/>
      <c r="U47" s="44"/>
      <c r="V47" s="6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45"/>
      <c r="AM47" s="44"/>
      <c r="AN47" s="44"/>
      <c r="AO47" s="44"/>
      <c r="AP47" s="44"/>
      <c r="AQ47" s="44"/>
      <c r="AR47" s="44"/>
      <c r="AS47" s="44"/>
      <c r="AT47" s="44"/>
      <c r="AU47" s="60"/>
      <c r="AV47" s="1"/>
      <c r="AW47" s="59"/>
      <c r="AX47" s="69">
        <f>ROUND(R48*$AU$10,0)</f>
        <v>149</v>
      </c>
      <c r="AY47" s="41"/>
    </row>
    <row r="48" spans="1:51" ht="16.5" customHeight="1" x14ac:dyDescent="0.25">
      <c r="A48" s="8">
        <v>12</v>
      </c>
      <c r="B48" s="10">
        <v>4152</v>
      </c>
      <c r="C48" s="43" t="s">
        <v>693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1"/>
      <c r="R48" s="201">
        <f>'2重度訪問'!U48</f>
        <v>99</v>
      </c>
      <c r="S48" s="202"/>
      <c r="T48" s="202"/>
      <c r="U48" s="1" t="s">
        <v>54</v>
      </c>
      <c r="V48" s="59"/>
      <c r="W48" s="5" t="s">
        <v>50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5" t="s">
        <v>59</v>
      </c>
      <c r="AK48" s="197">
        <f>AK46</f>
        <v>1</v>
      </c>
      <c r="AL48" s="203"/>
      <c r="AM48" s="6"/>
      <c r="AN48" s="6"/>
      <c r="AO48" s="6"/>
      <c r="AP48" s="6"/>
      <c r="AQ48" s="6"/>
      <c r="AR48" s="6"/>
      <c r="AS48" s="6"/>
      <c r="AT48" s="115"/>
      <c r="AU48" s="60"/>
      <c r="AV48" s="1"/>
      <c r="AW48" s="59"/>
      <c r="AX48" s="69">
        <f>ROUND(ROUND(R48*AK48,0)*$AU$10,0)</f>
        <v>149</v>
      </c>
      <c r="AY48" s="41"/>
    </row>
    <row r="49" spans="1:51" ht="16.5" customHeight="1" x14ac:dyDescent="0.25">
      <c r="A49" s="8">
        <v>12</v>
      </c>
      <c r="B49" s="10">
        <v>7249</v>
      </c>
      <c r="C49" s="43" t="s">
        <v>692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"/>
      <c r="R49" s="129"/>
      <c r="S49" s="130"/>
      <c r="T49" s="130"/>
      <c r="U49" s="1"/>
      <c r="V49" s="5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79" t="s">
        <v>61</v>
      </c>
      <c r="AN49" s="44"/>
      <c r="AO49" s="44"/>
      <c r="AP49" s="44"/>
      <c r="AQ49" s="44"/>
      <c r="AR49" s="44"/>
      <c r="AS49" s="44"/>
      <c r="AT49" s="44"/>
      <c r="AU49" s="60"/>
      <c r="AV49" s="1"/>
      <c r="AW49" s="59"/>
      <c r="AX49" s="69">
        <f>ROUND(ROUND(R48*AS50,0)*$AU$10,0)</f>
        <v>126</v>
      </c>
      <c r="AY49" s="41"/>
    </row>
    <row r="50" spans="1:51" ht="16.5" customHeight="1" x14ac:dyDescent="0.25">
      <c r="A50" s="8">
        <v>12</v>
      </c>
      <c r="B50" s="10">
        <v>7250</v>
      </c>
      <c r="C50" s="43" t="s">
        <v>691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"/>
      <c r="R50" s="129"/>
      <c r="S50" s="130"/>
      <c r="T50" s="130"/>
      <c r="U50" s="1"/>
      <c r="V50" s="59"/>
      <c r="W50" s="5" t="s">
        <v>50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5" t="s">
        <v>59</v>
      </c>
      <c r="AK50" s="197">
        <f>AK48</f>
        <v>1</v>
      </c>
      <c r="AL50" s="198"/>
      <c r="AM50" s="58" t="s">
        <v>58</v>
      </c>
      <c r="AN50" s="6"/>
      <c r="AO50" s="6"/>
      <c r="AP50" s="6"/>
      <c r="AQ50" s="6"/>
      <c r="AR50" s="78" t="s">
        <v>1</v>
      </c>
      <c r="AS50" s="199">
        <f>AS46</f>
        <v>0.85</v>
      </c>
      <c r="AT50" s="199"/>
      <c r="AU50" s="60"/>
      <c r="AV50" s="1"/>
      <c r="AW50" s="59"/>
      <c r="AX50" s="69">
        <f>ROUND(ROUND(ROUND(R48*AK50,0)*AS50,0)*$AU$10,0)</f>
        <v>126</v>
      </c>
      <c r="AY50" s="41"/>
    </row>
    <row r="51" spans="1:51" ht="17.2" customHeight="1" x14ac:dyDescent="0.25">
      <c r="A51" s="8">
        <v>12</v>
      </c>
      <c r="B51" s="10">
        <v>4161</v>
      </c>
      <c r="C51" s="43" t="s">
        <v>690</v>
      </c>
      <c r="D51" s="110"/>
      <c r="E51" s="111"/>
      <c r="F51" s="111"/>
      <c r="G51" s="111"/>
      <c r="H51" s="112"/>
      <c r="I51" s="82" t="s">
        <v>90</v>
      </c>
      <c r="J51" s="44"/>
      <c r="K51" s="44"/>
      <c r="L51" s="66"/>
      <c r="M51" s="66"/>
      <c r="N51" s="66"/>
      <c r="O51" s="66"/>
      <c r="P51" s="66"/>
      <c r="Q51" s="44"/>
      <c r="R51" s="44"/>
      <c r="S51" s="44"/>
      <c r="T51" s="44"/>
      <c r="U51" s="44"/>
      <c r="V51" s="6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45"/>
      <c r="AM51" s="44"/>
      <c r="AN51" s="44"/>
      <c r="AO51" s="44"/>
      <c r="AP51" s="44"/>
      <c r="AQ51" s="44"/>
      <c r="AR51" s="44"/>
      <c r="AS51" s="44"/>
      <c r="AT51" s="44"/>
      <c r="AU51" s="60"/>
      <c r="AV51" s="1"/>
      <c r="AW51" s="59"/>
      <c r="AX51" s="69">
        <f>ROUND(R52*$AU$10,0)</f>
        <v>138</v>
      </c>
      <c r="AY51" s="41"/>
    </row>
    <row r="52" spans="1:51" ht="16.5" customHeight="1" x14ac:dyDescent="0.25">
      <c r="A52" s="8">
        <v>12</v>
      </c>
      <c r="B52" s="10">
        <v>4162</v>
      </c>
      <c r="C52" s="43" t="s">
        <v>689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1"/>
      <c r="R52" s="201">
        <f>'2重度訪問'!U52</f>
        <v>92</v>
      </c>
      <c r="S52" s="202"/>
      <c r="T52" s="202"/>
      <c r="U52" s="1" t="s">
        <v>54</v>
      </c>
      <c r="V52" s="59"/>
      <c r="W52" s="5" t="s">
        <v>50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15" t="s">
        <v>59</v>
      </c>
      <c r="AK52" s="197">
        <f>AK50</f>
        <v>1</v>
      </c>
      <c r="AL52" s="203"/>
      <c r="AM52" s="6"/>
      <c r="AN52" s="6"/>
      <c r="AO52" s="6"/>
      <c r="AP52" s="6"/>
      <c r="AQ52" s="6"/>
      <c r="AR52" s="6"/>
      <c r="AS52" s="6"/>
      <c r="AT52" s="115"/>
      <c r="AU52" s="60"/>
      <c r="AV52" s="1"/>
      <c r="AW52" s="59"/>
      <c r="AX52" s="69">
        <f>ROUND(ROUND(R52*AK52,0)*$AU$10,0)</f>
        <v>138</v>
      </c>
      <c r="AY52" s="41"/>
    </row>
    <row r="53" spans="1:51" ht="16.5" customHeight="1" x14ac:dyDescent="0.25">
      <c r="A53" s="8">
        <v>12</v>
      </c>
      <c r="B53" s="10">
        <v>7251</v>
      </c>
      <c r="C53" s="43" t="s">
        <v>688</v>
      </c>
      <c r="D53" s="90"/>
      <c r="E53" s="91"/>
      <c r="F53" s="91"/>
      <c r="G53" s="91"/>
      <c r="H53" s="92"/>
      <c r="I53" s="1"/>
      <c r="J53" s="1"/>
      <c r="K53" s="1"/>
      <c r="L53" s="1"/>
      <c r="M53" s="1"/>
      <c r="N53" s="1"/>
      <c r="O53" s="1"/>
      <c r="P53" s="1"/>
      <c r="Q53" s="1"/>
      <c r="R53" s="129"/>
      <c r="S53" s="130"/>
      <c r="T53" s="130"/>
      <c r="U53" s="1"/>
      <c r="V53" s="59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79" t="s">
        <v>61</v>
      </c>
      <c r="AN53" s="44"/>
      <c r="AO53" s="44"/>
      <c r="AP53" s="44"/>
      <c r="AQ53" s="44"/>
      <c r="AR53" s="44"/>
      <c r="AS53" s="44"/>
      <c r="AT53" s="44"/>
      <c r="AU53" s="60"/>
      <c r="AV53" s="1"/>
      <c r="AW53" s="59"/>
      <c r="AX53" s="69">
        <f>ROUND(ROUND(R52*AS54,0)*$AU$10,0)</f>
        <v>117</v>
      </c>
      <c r="AY53" s="41"/>
    </row>
    <row r="54" spans="1:51" ht="16.5" customHeight="1" x14ac:dyDescent="0.25">
      <c r="A54" s="8">
        <v>12</v>
      </c>
      <c r="B54" s="10">
        <v>7252</v>
      </c>
      <c r="C54" s="43" t="s">
        <v>687</v>
      </c>
      <c r="D54" s="93"/>
      <c r="E54" s="94"/>
      <c r="F54" s="94"/>
      <c r="G54" s="94"/>
      <c r="H54" s="95"/>
      <c r="I54" s="6"/>
      <c r="J54" s="6"/>
      <c r="K54" s="6"/>
      <c r="L54" s="6"/>
      <c r="M54" s="6"/>
      <c r="N54" s="6"/>
      <c r="O54" s="6"/>
      <c r="P54" s="6"/>
      <c r="Q54" s="6"/>
      <c r="R54" s="86"/>
      <c r="S54" s="73"/>
      <c r="T54" s="73"/>
      <c r="U54" s="6"/>
      <c r="V54" s="21"/>
      <c r="W54" s="5" t="s">
        <v>50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15" t="s">
        <v>59</v>
      </c>
      <c r="AK54" s="197">
        <f>AK52</f>
        <v>1</v>
      </c>
      <c r="AL54" s="198"/>
      <c r="AM54" s="58" t="s">
        <v>58</v>
      </c>
      <c r="AN54" s="6"/>
      <c r="AO54" s="6"/>
      <c r="AP54" s="6"/>
      <c r="AQ54" s="6"/>
      <c r="AR54" s="78" t="s">
        <v>1</v>
      </c>
      <c r="AS54" s="199">
        <f>AS50</f>
        <v>0.85</v>
      </c>
      <c r="AT54" s="199"/>
      <c r="AU54" s="58"/>
      <c r="AV54" s="6"/>
      <c r="AW54" s="21"/>
      <c r="AX54" s="70">
        <f>ROUND(ROUND(ROUND(R52*AK54,0)*AS54,0)*$AU$10,0)</f>
        <v>117</v>
      </c>
      <c r="AY54" s="87"/>
    </row>
    <row r="55" spans="1:51" ht="17.2" customHeight="1" x14ac:dyDescent="0.3">
      <c r="A55" s="8">
        <v>12</v>
      </c>
      <c r="B55" s="10">
        <v>4271</v>
      </c>
      <c r="C55" s="43" t="s">
        <v>686</v>
      </c>
      <c r="D55" s="212" t="s">
        <v>198</v>
      </c>
      <c r="E55" s="213"/>
      <c r="F55" s="213"/>
      <c r="G55" s="213"/>
      <c r="H55" s="214"/>
      <c r="I55" s="80" t="s">
        <v>146</v>
      </c>
      <c r="J55" s="1"/>
      <c r="K55" s="1"/>
      <c r="L55" s="130"/>
      <c r="M55" s="130"/>
      <c r="N55" s="130"/>
      <c r="O55" s="130"/>
      <c r="P55" s="130"/>
      <c r="Q55" s="1"/>
      <c r="R55" s="1"/>
      <c r="S55" s="1"/>
      <c r="T55" s="1"/>
      <c r="U55" s="1"/>
      <c r="V55" s="59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5"/>
      <c r="AM55" s="44"/>
      <c r="AN55" s="44"/>
      <c r="AO55" s="44"/>
      <c r="AP55" s="44"/>
      <c r="AQ55" s="44"/>
      <c r="AR55" s="44"/>
      <c r="AS55" s="44"/>
      <c r="AT55" s="44"/>
      <c r="AU55" s="172" t="s">
        <v>4</v>
      </c>
      <c r="AV55" s="176"/>
      <c r="AW55" s="173"/>
      <c r="AX55" s="69">
        <f>ROUND(ROUND(R56,0)*$AU$58,0)</f>
        <v>300</v>
      </c>
      <c r="AY55" s="19" t="s">
        <v>145</v>
      </c>
    </row>
    <row r="56" spans="1:51" ht="16.5" customHeight="1" x14ac:dyDescent="0.25">
      <c r="A56" s="8">
        <v>12</v>
      </c>
      <c r="B56" s="10">
        <v>4272</v>
      </c>
      <c r="C56" s="43" t="s">
        <v>685</v>
      </c>
      <c r="D56" s="215"/>
      <c r="E56" s="216"/>
      <c r="F56" s="216"/>
      <c r="G56" s="216"/>
      <c r="H56" s="217"/>
      <c r="I56" s="1"/>
      <c r="J56" s="1"/>
      <c r="K56" s="1"/>
      <c r="L56" s="1"/>
      <c r="M56" s="1"/>
      <c r="N56" s="1"/>
      <c r="O56" s="1"/>
      <c r="P56" s="1"/>
      <c r="Q56" s="1"/>
      <c r="R56" s="201">
        <f>'2重度訪問'!U56</f>
        <v>200</v>
      </c>
      <c r="S56" s="202"/>
      <c r="T56" s="202"/>
      <c r="U56" s="1" t="s">
        <v>54</v>
      </c>
      <c r="V56" s="59"/>
      <c r="W56" s="5" t="s">
        <v>50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15" t="s">
        <v>59</v>
      </c>
      <c r="AK56" s="197">
        <f>AK54</f>
        <v>1</v>
      </c>
      <c r="AL56" s="203"/>
      <c r="AM56" s="6"/>
      <c r="AN56" s="6"/>
      <c r="AO56" s="6"/>
      <c r="AP56" s="6"/>
      <c r="AQ56" s="6"/>
      <c r="AR56" s="6"/>
      <c r="AS56" s="6"/>
      <c r="AT56" s="6"/>
      <c r="AU56" s="174"/>
      <c r="AV56" s="177"/>
      <c r="AW56" s="175"/>
      <c r="AX56" s="69">
        <f>ROUND(ROUND(R56*AK56,0)*$AU$58,0)</f>
        <v>300</v>
      </c>
      <c r="AY56" s="41"/>
    </row>
    <row r="57" spans="1:51" ht="16.5" customHeight="1" x14ac:dyDescent="0.25">
      <c r="A57" s="8">
        <v>12</v>
      </c>
      <c r="B57" s="10">
        <v>7253</v>
      </c>
      <c r="C57" s="43" t="s">
        <v>684</v>
      </c>
      <c r="D57" s="215"/>
      <c r="E57" s="216"/>
      <c r="F57" s="216"/>
      <c r="G57" s="216"/>
      <c r="H57" s="217"/>
      <c r="I57" s="1"/>
      <c r="J57" s="1"/>
      <c r="K57" s="1"/>
      <c r="L57" s="1"/>
      <c r="M57" s="1"/>
      <c r="N57" s="1"/>
      <c r="O57" s="1"/>
      <c r="P57" s="1"/>
      <c r="Q57" s="1"/>
      <c r="R57" s="129"/>
      <c r="S57" s="130"/>
      <c r="T57" s="130"/>
      <c r="U57" s="1"/>
      <c r="V57" s="59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79" t="s">
        <v>61</v>
      </c>
      <c r="AN57" s="44"/>
      <c r="AO57" s="44"/>
      <c r="AP57" s="44"/>
      <c r="AQ57" s="44"/>
      <c r="AR57" s="44"/>
      <c r="AS57" s="44"/>
      <c r="AT57" s="44"/>
      <c r="AU57" s="229" t="s">
        <v>1</v>
      </c>
      <c r="AV57" s="230"/>
      <c r="AW57" s="231"/>
      <c r="AX57" s="69">
        <f>ROUND(ROUND(R56*AS58,0)*$AU$58,0)</f>
        <v>255</v>
      </c>
      <c r="AY57" s="41"/>
    </row>
    <row r="58" spans="1:51" ht="16.5" customHeight="1" x14ac:dyDescent="0.25">
      <c r="A58" s="8">
        <v>12</v>
      </c>
      <c r="B58" s="10">
        <v>7254</v>
      </c>
      <c r="C58" s="43" t="s">
        <v>683</v>
      </c>
      <c r="D58" s="215"/>
      <c r="E58" s="216"/>
      <c r="F58" s="216"/>
      <c r="G58" s="216"/>
      <c r="H58" s="217"/>
      <c r="I58" s="1"/>
      <c r="J58" s="1"/>
      <c r="K58" s="1"/>
      <c r="L58" s="1"/>
      <c r="M58" s="1"/>
      <c r="N58" s="1"/>
      <c r="O58" s="1"/>
      <c r="P58" s="1"/>
      <c r="Q58" s="1"/>
      <c r="R58" s="129"/>
      <c r="S58" s="130"/>
      <c r="T58" s="130"/>
      <c r="U58" s="1"/>
      <c r="V58" s="59"/>
      <c r="W58" s="5" t="s">
        <v>50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15" t="s">
        <v>59</v>
      </c>
      <c r="AK58" s="197">
        <f>AK56</f>
        <v>1</v>
      </c>
      <c r="AL58" s="198"/>
      <c r="AM58" s="58" t="s">
        <v>58</v>
      </c>
      <c r="AN58" s="6"/>
      <c r="AO58" s="6"/>
      <c r="AP58" s="6"/>
      <c r="AQ58" s="6"/>
      <c r="AR58" s="78" t="s">
        <v>1</v>
      </c>
      <c r="AS58" s="199">
        <f>AS54</f>
        <v>0.85</v>
      </c>
      <c r="AT58" s="199"/>
      <c r="AU58" s="232">
        <f>AU10</f>
        <v>1.5</v>
      </c>
      <c r="AV58" s="233"/>
      <c r="AW58" s="234"/>
      <c r="AX58" s="69">
        <f>ROUND(ROUND(ROUND(R56*AK58,0)*AS58,0)*$AU$58,0)</f>
        <v>255</v>
      </c>
      <c r="AY58" s="41"/>
    </row>
    <row r="59" spans="1:51" ht="17.2" customHeight="1" x14ac:dyDescent="0.25">
      <c r="A59" s="8">
        <v>12</v>
      </c>
      <c r="B59" s="10">
        <v>4281</v>
      </c>
      <c r="C59" s="43" t="s">
        <v>682</v>
      </c>
      <c r="D59" s="218" t="s">
        <v>193</v>
      </c>
      <c r="E59" s="219"/>
      <c r="F59" s="219"/>
      <c r="G59" s="219"/>
      <c r="H59" s="220"/>
      <c r="I59" s="82" t="s">
        <v>140</v>
      </c>
      <c r="J59" s="44"/>
      <c r="K59" s="44"/>
      <c r="L59" s="44"/>
      <c r="M59" s="44"/>
      <c r="N59" s="44"/>
      <c r="O59" s="44"/>
      <c r="P59" s="44"/>
      <c r="Q59" s="44"/>
      <c r="R59" s="85"/>
      <c r="S59" s="66"/>
      <c r="T59" s="66"/>
      <c r="U59" s="44"/>
      <c r="V59" s="63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15"/>
      <c r="AK59" s="113"/>
      <c r="AL59" s="114"/>
      <c r="AM59" s="1"/>
      <c r="AN59" s="1"/>
      <c r="AO59" s="1"/>
      <c r="AP59" s="1"/>
      <c r="AQ59" s="1"/>
      <c r="AR59" s="1"/>
      <c r="AS59" s="1"/>
      <c r="AT59" s="1"/>
      <c r="AU59" s="60"/>
      <c r="AV59" s="1"/>
      <c r="AW59" s="59"/>
      <c r="AX59" s="69">
        <f>ROUND(ROUND(R60,0)*$AU$58,0)</f>
        <v>147</v>
      </c>
      <c r="AY59" s="41"/>
    </row>
    <row r="60" spans="1:51" ht="16.5" customHeight="1" x14ac:dyDescent="0.25">
      <c r="A60" s="8">
        <v>12</v>
      </c>
      <c r="B60" s="10">
        <v>4282</v>
      </c>
      <c r="C60" s="43" t="s">
        <v>681</v>
      </c>
      <c r="D60" s="218"/>
      <c r="E60" s="219"/>
      <c r="F60" s="219"/>
      <c r="G60" s="219"/>
      <c r="H60" s="220"/>
      <c r="I60" s="1"/>
      <c r="J60" s="1"/>
      <c r="K60" s="1"/>
      <c r="L60" s="1"/>
      <c r="M60" s="1"/>
      <c r="N60" s="1"/>
      <c r="O60" s="1"/>
      <c r="P60" s="1"/>
      <c r="Q60" s="1"/>
      <c r="R60" s="201">
        <f>'2重度訪問'!U60</f>
        <v>98</v>
      </c>
      <c r="S60" s="202"/>
      <c r="T60" s="202"/>
      <c r="U60" s="1" t="s">
        <v>54</v>
      </c>
      <c r="V60" s="59"/>
      <c r="W60" s="5" t="s">
        <v>50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15" t="s">
        <v>59</v>
      </c>
      <c r="AK60" s="197">
        <f>AK58</f>
        <v>1</v>
      </c>
      <c r="AL60" s="203"/>
      <c r="AM60" s="1"/>
      <c r="AN60" s="1"/>
      <c r="AO60" s="1"/>
      <c r="AP60" s="1"/>
      <c r="AQ60" s="1"/>
      <c r="AR60" s="1"/>
      <c r="AS60" s="1"/>
      <c r="AT60" s="1"/>
      <c r="AU60" s="60"/>
      <c r="AV60" s="1"/>
      <c r="AW60" s="59"/>
      <c r="AX60" s="69">
        <f>ROUND(ROUND(R60*AK60,0)*$AU$58,0)</f>
        <v>147</v>
      </c>
      <c r="AY60" s="41"/>
    </row>
    <row r="61" spans="1:51" ht="16.5" customHeight="1" x14ac:dyDescent="0.25">
      <c r="A61" s="8">
        <v>12</v>
      </c>
      <c r="B61" s="10">
        <v>7255</v>
      </c>
      <c r="C61" s="43" t="s">
        <v>680</v>
      </c>
      <c r="D61" s="110"/>
      <c r="E61" s="111" t="s">
        <v>190</v>
      </c>
      <c r="F61" s="221">
        <f>'2重度訪問'!$F$61</f>
        <v>1.085</v>
      </c>
      <c r="G61" s="221"/>
      <c r="H61" s="222"/>
      <c r="I61" s="1"/>
      <c r="J61" s="1"/>
      <c r="K61" s="1"/>
      <c r="L61" s="1"/>
      <c r="M61" s="1"/>
      <c r="N61" s="1"/>
      <c r="O61" s="1"/>
      <c r="P61" s="1"/>
      <c r="Q61" s="1"/>
      <c r="R61" s="129"/>
      <c r="S61" s="130"/>
      <c r="T61" s="130"/>
      <c r="U61" s="1"/>
      <c r="V61" s="59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79" t="s">
        <v>61</v>
      </c>
      <c r="AN61" s="44"/>
      <c r="AO61" s="44"/>
      <c r="AP61" s="44"/>
      <c r="AQ61" s="44"/>
      <c r="AR61" s="44"/>
      <c r="AS61" s="44"/>
      <c r="AT61" s="44"/>
      <c r="AU61" s="60"/>
      <c r="AV61" s="1"/>
      <c r="AW61" s="59"/>
      <c r="AX61" s="69">
        <f>ROUND(ROUND(R60*AS62,0)*$AU$58,0)</f>
        <v>125</v>
      </c>
      <c r="AY61" s="41"/>
    </row>
    <row r="62" spans="1:51" ht="16.5" customHeight="1" x14ac:dyDescent="0.25">
      <c r="A62" s="8">
        <v>12</v>
      </c>
      <c r="B62" s="10">
        <v>7256</v>
      </c>
      <c r="C62" s="43" t="s">
        <v>679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"/>
      <c r="R62" s="129"/>
      <c r="S62" s="130"/>
      <c r="T62" s="130"/>
      <c r="U62" s="1"/>
      <c r="V62" s="59"/>
      <c r="W62" s="5" t="s">
        <v>50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15" t="s">
        <v>59</v>
      </c>
      <c r="AK62" s="197">
        <f>AK60</f>
        <v>1</v>
      </c>
      <c r="AL62" s="198"/>
      <c r="AM62" s="58" t="s">
        <v>58</v>
      </c>
      <c r="AN62" s="6"/>
      <c r="AO62" s="6"/>
      <c r="AP62" s="6"/>
      <c r="AQ62" s="6"/>
      <c r="AR62" s="78" t="s">
        <v>1</v>
      </c>
      <c r="AS62" s="199">
        <f>AS58</f>
        <v>0.85</v>
      </c>
      <c r="AT62" s="199"/>
      <c r="AU62" s="60"/>
      <c r="AV62" s="1"/>
      <c r="AW62" s="59"/>
      <c r="AX62" s="69">
        <f>ROUND(ROUND(ROUND(R60*AK62,0)*AS62,0)*$AU$58,0)</f>
        <v>125</v>
      </c>
      <c r="AY62" s="41"/>
    </row>
    <row r="63" spans="1:51" ht="16.5" customHeight="1" x14ac:dyDescent="0.25">
      <c r="A63" s="8">
        <v>12</v>
      </c>
      <c r="B63" s="10">
        <v>4441</v>
      </c>
      <c r="C63" s="43" t="s">
        <v>678</v>
      </c>
      <c r="D63" s="110"/>
      <c r="E63" s="111"/>
      <c r="F63" s="111"/>
      <c r="G63" s="111"/>
      <c r="H63" s="112"/>
      <c r="I63" s="82" t="s">
        <v>135</v>
      </c>
      <c r="J63" s="44"/>
      <c r="K63" s="44"/>
      <c r="L63" s="44"/>
      <c r="M63" s="44"/>
      <c r="N63" s="44"/>
      <c r="O63" s="44"/>
      <c r="P63" s="44"/>
      <c r="Q63" s="44"/>
      <c r="R63" s="85"/>
      <c r="S63" s="66"/>
      <c r="T63" s="66"/>
      <c r="U63" s="44"/>
      <c r="V63" s="63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15"/>
      <c r="AK63" s="113"/>
      <c r="AL63" s="114"/>
      <c r="AM63" s="44"/>
      <c r="AN63" s="44"/>
      <c r="AO63" s="44"/>
      <c r="AP63" s="44"/>
      <c r="AQ63" s="44"/>
      <c r="AR63" s="44"/>
      <c r="AS63" s="44"/>
      <c r="AT63" s="44"/>
      <c r="AU63" s="60"/>
      <c r="AV63" s="1"/>
      <c r="AW63" s="59"/>
      <c r="AX63" s="157">
        <f>ROUND(ROUND(R64,0)*$AU$58,0)</f>
        <v>150</v>
      </c>
      <c r="AY63" s="41"/>
    </row>
    <row r="64" spans="1:51" ht="16.5" customHeight="1" x14ac:dyDescent="0.25">
      <c r="A64" s="8">
        <v>12</v>
      </c>
      <c r="B64" s="10">
        <v>4442</v>
      </c>
      <c r="C64" s="43" t="s">
        <v>677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1"/>
      <c r="R64" s="210">
        <f>'2重度訪問'!U64</f>
        <v>100</v>
      </c>
      <c r="S64" s="211"/>
      <c r="T64" s="211"/>
      <c r="U64" s="1" t="s">
        <v>54</v>
      </c>
      <c r="V64" s="59"/>
      <c r="W64" s="5" t="s">
        <v>50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15" t="s">
        <v>59</v>
      </c>
      <c r="AK64" s="197">
        <f>AK62</f>
        <v>1</v>
      </c>
      <c r="AL64" s="203"/>
      <c r="AM64" s="6"/>
      <c r="AN64" s="6"/>
      <c r="AO64" s="6"/>
      <c r="AP64" s="6"/>
      <c r="AQ64" s="6"/>
      <c r="AR64" s="6"/>
      <c r="AS64" s="6"/>
      <c r="AT64" s="6"/>
      <c r="AU64" s="60"/>
      <c r="AV64" s="1"/>
      <c r="AW64" s="59"/>
      <c r="AX64" s="157">
        <f>ROUND(ROUND(R64*AK64,0)*$AU$58,0)</f>
        <v>150</v>
      </c>
      <c r="AY64" s="41"/>
    </row>
    <row r="65" spans="1:51" ht="16.5" customHeight="1" x14ac:dyDescent="0.25">
      <c r="A65" s="8">
        <v>12</v>
      </c>
      <c r="B65" s="10">
        <v>7257</v>
      </c>
      <c r="C65" s="43" t="s">
        <v>676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"/>
      <c r="R65" s="129"/>
      <c r="S65" s="130"/>
      <c r="T65" s="130"/>
      <c r="U65" s="1"/>
      <c r="V65" s="59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79" t="s">
        <v>61</v>
      </c>
      <c r="AN65" s="44"/>
      <c r="AO65" s="44"/>
      <c r="AP65" s="44"/>
      <c r="AQ65" s="44"/>
      <c r="AR65" s="44"/>
      <c r="AS65" s="44"/>
      <c r="AT65" s="44"/>
      <c r="AU65" s="60"/>
      <c r="AV65" s="1"/>
      <c r="AW65" s="59"/>
      <c r="AX65" s="157">
        <f>ROUND(ROUND(R64*AS66,0)*$AU$58,0)</f>
        <v>128</v>
      </c>
      <c r="AY65" s="41"/>
    </row>
    <row r="66" spans="1:51" ht="16.5" customHeight="1" x14ac:dyDescent="0.25">
      <c r="A66" s="8">
        <v>12</v>
      </c>
      <c r="B66" s="10">
        <v>7258</v>
      </c>
      <c r="C66" s="43" t="s">
        <v>675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"/>
      <c r="R66" s="129"/>
      <c r="S66" s="130"/>
      <c r="T66" s="130"/>
      <c r="U66" s="1"/>
      <c r="V66" s="59"/>
      <c r="W66" s="5" t="s">
        <v>50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15" t="s">
        <v>59</v>
      </c>
      <c r="AK66" s="197">
        <f>AK64</f>
        <v>1</v>
      </c>
      <c r="AL66" s="198"/>
      <c r="AM66" s="58" t="s">
        <v>58</v>
      </c>
      <c r="AN66" s="6"/>
      <c r="AO66" s="6"/>
      <c r="AP66" s="6"/>
      <c r="AQ66" s="6"/>
      <c r="AR66" s="78" t="s">
        <v>1</v>
      </c>
      <c r="AS66" s="199">
        <f>AS62</f>
        <v>0.85</v>
      </c>
      <c r="AT66" s="199"/>
      <c r="AU66" s="60"/>
      <c r="AV66" s="1"/>
      <c r="AW66" s="59"/>
      <c r="AX66" s="157">
        <f>ROUND(ROUND(ROUND(R64*AK66,0)*AS66,0)*$AU$58,0)</f>
        <v>128</v>
      </c>
      <c r="AY66" s="41"/>
    </row>
    <row r="67" spans="1:51" ht="16.5" customHeight="1" x14ac:dyDescent="0.25">
      <c r="A67" s="8">
        <v>12</v>
      </c>
      <c r="B67" s="10">
        <v>4451</v>
      </c>
      <c r="C67" s="43" t="s">
        <v>674</v>
      </c>
      <c r="D67" s="110"/>
      <c r="E67" s="111"/>
      <c r="F67" s="111"/>
      <c r="G67" s="111"/>
      <c r="H67" s="112"/>
      <c r="I67" s="82" t="s">
        <v>130</v>
      </c>
      <c r="J67" s="44"/>
      <c r="K67" s="44"/>
      <c r="L67" s="44"/>
      <c r="M67" s="44"/>
      <c r="N67" s="44"/>
      <c r="O67" s="44"/>
      <c r="P67" s="44"/>
      <c r="Q67" s="44"/>
      <c r="R67" s="85"/>
      <c r="S67" s="66"/>
      <c r="T67" s="66"/>
      <c r="U67" s="44"/>
      <c r="V67" s="63"/>
      <c r="W67" s="5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15"/>
      <c r="AK67" s="113"/>
      <c r="AL67" s="114"/>
      <c r="AM67" s="44"/>
      <c r="AN67" s="44"/>
      <c r="AO67" s="44"/>
      <c r="AP67" s="44"/>
      <c r="AQ67" s="44"/>
      <c r="AR67" s="44"/>
      <c r="AS67" s="44"/>
      <c r="AT67" s="44"/>
      <c r="AU67" s="60"/>
      <c r="AV67" s="1"/>
      <c r="AW67" s="59"/>
      <c r="AX67" s="69">
        <f>ROUND(ROUND(R68,0)*$AU$58,0)</f>
        <v>149</v>
      </c>
      <c r="AY67" s="41"/>
    </row>
    <row r="68" spans="1:51" ht="16.5" customHeight="1" x14ac:dyDescent="0.25">
      <c r="A68" s="8">
        <v>12</v>
      </c>
      <c r="B68" s="10">
        <v>4452</v>
      </c>
      <c r="C68" s="43" t="s">
        <v>673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1"/>
      <c r="R68" s="201">
        <f>'2重度訪問'!U68</f>
        <v>99</v>
      </c>
      <c r="S68" s="202"/>
      <c r="T68" s="202"/>
      <c r="U68" s="1" t="s">
        <v>54</v>
      </c>
      <c r="V68" s="59"/>
      <c r="W68" s="5" t="s">
        <v>50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15" t="s">
        <v>59</v>
      </c>
      <c r="AK68" s="197">
        <f>AK66</f>
        <v>1</v>
      </c>
      <c r="AL68" s="203"/>
      <c r="AM68" s="6"/>
      <c r="AN68" s="6"/>
      <c r="AO68" s="6"/>
      <c r="AP68" s="6"/>
      <c r="AQ68" s="6"/>
      <c r="AR68" s="6"/>
      <c r="AS68" s="6"/>
      <c r="AT68" s="6"/>
      <c r="AU68" s="60"/>
      <c r="AV68" s="1"/>
      <c r="AW68" s="59"/>
      <c r="AX68" s="69">
        <f>ROUND(ROUND(R68*AK68,0)*$AU$58,0)</f>
        <v>149</v>
      </c>
      <c r="AY68" s="41"/>
    </row>
    <row r="69" spans="1:51" ht="16.5" customHeight="1" x14ac:dyDescent="0.25">
      <c r="A69" s="8">
        <v>12</v>
      </c>
      <c r="B69" s="10">
        <v>7259</v>
      </c>
      <c r="C69" s="43" t="s">
        <v>672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"/>
      <c r="R69" s="129"/>
      <c r="S69" s="130"/>
      <c r="T69" s="130"/>
      <c r="U69" s="1"/>
      <c r="V69" s="59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79" t="s">
        <v>61</v>
      </c>
      <c r="AN69" s="44"/>
      <c r="AO69" s="44"/>
      <c r="AP69" s="44"/>
      <c r="AQ69" s="44"/>
      <c r="AR69" s="44"/>
      <c r="AS69" s="44"/>
      <c r="AT69" s="44"/>
      <c r="AU69" s="60"/>
      <c r="AV69" s="1"/>
      <c r="AW69" s="59"/>
      <c r="AX69" s="69">
        <f>ROUND(ROUND(R68*AS70,0)*$AU$58,0)</f>
        <v>126</v>
      </c>
      <c r="AY69" s="41"/>
    </row>
    <row r="70" spans="1:51" ht="16.5" customHeight="1" x14ac:dyDescent="0.25">
      <c r="A70" s="8">
        <v>12</v>
      </c>
      <c r="B70" s="10">
        <v>7260</v>
      </c>
      <c r="C70" s="43" t="s">
        <v>671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"/>
      <c r="R70" s="129"/>
      <c r="S70" s="130"/>
      <c r="T70" s="130"/>
      <c r="U70" s="1"/>
      <c r="V70" s="59"/>
      <c r="W70" s="5" t="s">
        <v>50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15" t="s">
        <v>59</v>
      </c>
      <c r="AK70" s="197">
        <f>AK68</f>
        <v>1</v>
      </c>
      <c r="AL70" s="198"/>
      <c r="AM70" s="58" t="s">
        <v>58</v>
      </c>
      <c r="AN70" s="6"/>
      <c r="AO70" s="6"/>
      <c r="AP70" s="6"/>
      <c r="AQ70" s="6"/>
      <c r="AR70" s="78" t="s">
        <v>1</v>
      </c>
      <c r="AS70" s="199">
        <f>AS66</f>
        <v>0.85</v>
      </c>
      <c r="AT70" s="199"/>
      <c r="AU70" s="60"/>
      <c r="AV70" s="1"/>
      <c r="AW70" s="59"/>
      <c r="AX70" s="69">
        <f>ROUND(ROUND(ROUND(R68*AK70,0)*AS70,0)*$AU$58,0)</f>
        <v>126</v>
      </c>
      <c r="AY70" s="41"/>
    </row>
    <row r="71" spans="1:51" ht="16.5" customHeight="1" x14ac:dyDescent="0.25">
      <c r="A71" s="8">
        <v>12</v>
      </c>
      <c r="B71" s="10">
        <v>4461</v>
      </c>
      <c r="C71" s="43" t="s">
        <v>670</v>
      </c>
      <c r="D71" s="110"/>
      <c r="E71" s="111"/>
      <c r="F71" s="111"/>
      <c r="G71" s="111"/>
      <c r="H71" s="112"/>
      <c r="I71" s="82" t="s">
        <v>125</v>
      </c>
      <c r="J71" s="44"/>
      <c r="K71" s="44"/>
      <c r="L71" s="44"/>
      <c r="M71" s="44"/>
      <c r="N71" s="44"/>
      <c r="O71" s="44"/>
      <c r="P71" s="44"/>
      <c r="Q71" s="44"/>
      <c r="R71" s="85"/>
      <c r="S71" s="66"/>
      <c r="T71" s="66"/>
      <c r="U71" s="44"/>
      <c r="V71" s="63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15"/>
      <c r="AK71" s="113"/>
      <c r="AL71" s="114"/>
      <c r="AM71" s="44"/>
      <c r="AN71" s="44"/>
      <c r="AO71" s="44"/>
      <c r="AP71" s="44"/>
      <c r="AQ71" s="44"/>
      <c r="AR71" s="44"/>
      <c r="AS71" s="44"/>
      <c r="AT71" s="44"/>
      <c r="AU71" s="60"/>
      <c r="AV71" s="1"/>
      <c r="AW71" s="59"/>
      <c r="AX71" s="69">
        <f>ROUND(ROUND(R72,0)*$AU$58,0)</f>
        <v>150</v>
      </c>
      <c r="AY71" s="41"/>
    </row>
    <row r="72" spans="1:51" ht="16.5" customHeight="1" x14ac:dyDescent="0.25">
      <c r="A72" s="8">
        <v>12</v>
      </c>
      <c r="B72" s="10">
        <v>4462</v>
      </c>
      <c r="C72" s="43" t="s">
        <v>669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1"/>
      <c r="R72" s="201">
        <f>'2重度訪問'!U72</f>
        <v>100</v>
      </c>
      <c r="S72" s="202"/>
      <c r="T72" s="202"/>
      <c r="U72" s="1" t="s">
        <v>54</v>
      </c>
      <c r="V72" s="59"/>
      <c r="W72" s="5" t="s">
        <v>50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15" t="s">
        <v>59</v>
      </c>
      <c r="AK72" s="197">
        <f>AK70</f>
        <v>1</v>
      </c>
      <c r="AL72" s="203"/>
      <c r="AM72" s="6"/>
      <c r="AN72" s="6"/>
      <c r="AO72" s="6"/>
      <c r="AP72" s="6"/>
      <c r="AQ72" s="6"/>
      <c r="AR72" s="6"/>
      <c r="AS72" s="6"/>
      <c r="AT72" s="6"/>
      <c r="AU72" s="60"/>
      <c r="AV72" s="1"/>
      <c r="AW72" s="59"/>
      <c r="AX72" s="69">
        <f>ROUND(ROUND(R72*AK72,0)*$AU$58,0)</f>
        <v>150</v>
      </c>
      <c r="AY72" s="41"/>
    </row>
    <row r="73" spans="1:51" ht="16.5" customHeight="1" x14ac:dyDescent="0.25">
      <c r="A73" s="8">
        <v>12</v>
      </c>
      <c r="B73" s="10">
        <v>7261</v>
      </c>
      <c r="C73" s="43" t="s">
        <v>668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"/>
      <c r="R73" s="129"/>
      <c r="S73" s="130"/>
      <c r="T73" s="130"/>
      <c r="U73" s="1"/>
      <c r="V73" s="59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79" t="s">
        <v>61</v>
      </c>
      <c r="AN73" s="44"/>
      <c r="AO73" s="44"/>
      <c r="AP73" s="44"/>
      <c r="AQ73" s="44"/>
      <c r="AR73" s="44"/>
      <c r="AS73" s="44"/>
      <c r="AT73" s="44"/>
      <c r="AU73" s="60"/>
      <c r="AV73" s="1"/>
      <c r="AW73" s="59"/>
      <c r="AX73" s="69">
        <f>ROUND(ROUND(R72*AS74,0)*$AU$58,0)</f>
        <v>128</v>
      </c>
      <c r="AY73" s="41"/>
    </row>
    <row r="74" spans="1:51" ht="16.5" customHeight="1" x14ac:dyDescent="0.25">
      <c r="A74" s="8">
        <v>12</v>
      </c>
      <c r="B74" s="10">
        <v>7262</v>
      </c>
      <c r="C74" s="43" t="s">
        <v>667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"/>
      <c r="R74" s="129"/>
      <c r="S74" s="130"/>
      <c r="T74" s="130"/>
      <c r="U74" s="1"/>
      <c r="V74" s="59"/>
      <c r="W74" s="5" t="s">
        <v>50</v>
      </c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15" t="s">
        <v>59</v>
      </c>
      <c r="AK74" s="197">
        <f>AK72</f>
        <v>1</v>
      </c>
      <c r="AL74" s="198"/>
      <c r="AM74" s="58" t="s">
        <v>58</v>
      </c>
      <c r="AN74" s="6"/>
      <c r="AO74" s="6"/>
      <c r="AP74" s="6"/>
      <c r="AQ74" s="6"/>
      <c r="AR74" s="78" t="s">
        <v>1</v>
      </c>
      <c r="AS74" s="199">
        <f>AS70</f>
        <v>0.85</v>
      </c>
      <c r="AT74" s="199"/>
      <c r="AU74" s="60"/>
      <c r="AV74" s="1"/>
      <c r="AW74" s="59"/>
      <c r="AX74" s="69">
        <f>ROUND(ROUND(ROUND(R72*AK74,0)*AS74,0)*$AU$58,0)</f>
        <v>128</v>
      </c>
      <c r="AY74" s="41"/>
    </row>
    <row r="75" spans="1:51" ht="16.5" customHeight="1" x14ac:dyDescent="0.25">
      <c r="A75" s="8">
        <v>12</v>
      </c>
      <c r="B75" s="10">
        <v>4471</v>
      </c>
      <c r="C75" s="43" t="s">
        <v>666</v>
      </c>
      <c r="D75" s="110"/>
      <c r="E75" s="111"/>
      <c r="F75" s="111"/>
      <c r="G75" s="111"/>
      <c r="H75" s="112"/>
      <c r="I75" s="82" t="s">
        <v>120</v>
      </c>
      <c r="J75" s="44"/>
      <c r="K75" s="44"/>
      <c r="L75" s="44"/>
      <c r="M75" s="44"/>
      <c r="N75" s="44"/>
      <c r="O75" s="44"/>
      <c r="P75" s="44"/>
      <c r="Q75" s="44"/>
      <c r="R75" s="85"/>
      <c r="S75" s="66"/>
      <c r="T75" s="66"/>
      <c r="U75" s="44"/>
      <c r="V75" s="63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115"/>
      <c r="AK75" s="113"/>
      <c r="AL75" s="114"/>
      <c r="AM75" s="44"/>
      <c r="AN75" s="44"/>
      <c r="AO75" s="44"/>
      <c r="AP75" s="44"/>
      <c r="AQ75" s="44"/>
      <c r="AR75" s="44"/>
      <c r="AS75" s="44"/>
      <c r="AT75" s="44"/>
      <c r="AU75" s="60"/>
      <c r="AV75" s="1"/>
      <c r="AW75" s="59"/>
      <c r="AX75" s="69">
        <f>ROUND(ROUND(R76,0)*$AU$58,0)</f>
        <v>147</v>
      </c>
      <c r="AY75" s="41"/>
    </row>
    <row r="76" spans="1:51" ht="16.5" customHeight="1" x14ac:dyDescent="0.25">
      <c r="A76" s="8">
        <v>12</v>
      </c>
      <c r="B76" s="10">
        <v>4472</v>
      </c>
      <c r="C76" s="43" t="s">
        <v>665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1"/>
      <c r="R76" s="201">
        <f>'2重度訪問'!U76</f>
        <v>98</v>
      </c>
      <c r="S76" s="202"/>
      <c r="T76" s="202"/>
      <c r="U76" s="1" t="s">
        <v>54</v>
      </c>
      <c r="V76" s="59"/>
      <c r="W76" s="5" t="s">
        <v>50</v>
      </c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15" t="s">
        <v>59</v>
      </c>
      <c r="AK76" s="197">
        <f>AK74</f>
        <v>1</v>
      </c>
      <c r="AL76" s="203"/>
      <c r="AM76" s="6"/>
      <c r="AN76" s="6"/>
      <c r="AO76" s="6"/>
      <c r="AP76" s="6"/>
      <c r="AQ76" s="6"/>
      <c r="AR76" s="6"/>
      <c r="AS76" s="6"/>
      <c r="AT76" s="6"/>
      <c r="AU76" s="60"/>
      <c r="AV76" s="1"/>
      <c r="AW76" s="59"/>
      <c r="AX76" s="69">
        <f>ROUND(ROUND(R76*AK76,0)*$AU$58,0)</f>
        <v>147</v>
      </c>
      <c r="AY76" s="41"/>
    </row>
    <row r="77" spans="1:51" ht="16.5" customHeight="1" x14ac:dyDescent="0.25">
      <c r="A77" s="8">
        <v>12</v>
      </c>
      <c r="B77" s="10">
        <v>7263</v>
      </c>
      <c r="C77" s="43" t="s">
        <v>664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"/>
      <c r="R77" s="129"/>
      <c r="S77" s="130"/>
      <c r="T77" s="130"/>
      <c r="U77" s="1"/>
      <c r="V77" s="59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79" t="s">
        <v>61</v>
      </c>
      <c r="AN77" s="44"/>
      <c r="AO77" s="44"/>
      <c r="AP77" s="44"/>
      <c r="AQ77" s="44"/>
      <c r="AR77" s="44"/>
      <c r="AS77" s="44"/>
      <c r="AT77" s="44"/>
      <c r="AU77" s="60"/>
      <c r="AV77" s="1"/>
      <c r="AW77" s="59"/>
      <c r="AX77" s="69">
        <f>ROUND(ROUND(R76*AS78,0)*$AU$58,0)</f>
        <v>125</v>
      </c>
      <c r="AY77" s="41"/>
    </row>
    <row r="78" spans="1:51" ht="16.5" customHeight="1" x14ac:dyDescent="0.25">
      <c r="A78" s="8">
        <v>12</v>
      </c>
      <c r="B78" s="10">
        <v>7264</v>
      </c>
      <c r="C78" s="43" t="s">
        <v>663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"/>
      <c r="R78" s="129"/>
      <c r="S78" s="130"/>
      <c r="T78" s="130"/>
      <c r="U78" s="1"/>
      <c r="V78" s="59"/>
      <c r="W78" s="5" t="s">
        <v>50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15" t="s">
        <v>59</v>
      </c>
      <c r="AK78" s="197">
        <f>AK76</f>
        <v>1</v>
      </c>
      <c r="AL78" s="198"/>
      <c r="AM78" s="58" t="s">
        <v>58</v>
      </c>
      <c r="AN78" s="6"/>
      <c r="AO78" s="6"/>
      <c r="AP78" s="6"/>
      <c r="AQ78" s="6"/>
      <c r="AR78" s="78" t="s">
        <v>1</v>
      </c>
      <c r="AS78" s="199">
        <f>AS74</f>
        <v>0.85</v>
      </c>
      <c r="AT78" s="199"/>
      <c r="AU78" s="60"/>
      <c r="AV78" s="1"/>
      <c r="AW78" s="59"/>
      <c r="AX78" s="69">
        <f>ROUND(ROUND(ROUND(R76*AK78,0)*AS78,0)*$AU$58,0)</f>
        <v>125</v>
      </c>
      <c r="AY78" s="41"/>
    </row>
    <row r="79" spans="1:51" ht="16.5" customHeight="1" x14ac:dyDescent="0.25">
      <c r="A79" s="8">
        <v>12</v>
      </c>
      <c r="B79" s="10">
        <v>4481</v>
      </c>
      <c r="C79" s="43" t="s">
        <v>662</v>
      </c>
      <c r="D79" s="110"/>
      <c r="E79" s="111"/>
      <c r="F79" s="111"/>
      <c r="G79" s="111"/>
      <c r="H79" s="112"/>
      <c r="I79" s="82" t="s">
        <v>115</v>
      </c>
      <c r="J79" s="44"/>
      <c r="K79" s="44"/>
      <c r="L79" s="44"/>
      <c r="M79" s="44"/>
      <c r="N79" s="44"/>
      <c r="O79" s="44"/>
      <c r="P79" s="44"/>
      <c r="Q79" s="44"/>
      <c r="R79" s="85"/>
      <c r="S79" s="66"/>
      <c r="T79" s="66"/>
      <c r="U79" s="44"/>
      <c r="V79" s="63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15"/>
      <c r="AK79" s="113"/>
      <c r="AL79" s="114"/>
      <c r="AM79" s="44"/>
      <c r="AN79" s="44"/>
      <c r="AO79" s="44"/>
      <c r="AP79" s="44"/>
      <c r="AQ79" s="44"/>
      <c r="AR79" s="44"/>
      <c r="AS79" s="44"/>
      <c r="AT79" s="44"/>
      <c r="AU79" s="60"/>
      <c r="AV79" s="1"/>
      <c r="AW79" s="59"/>
      <c r="AX79" s="69">
        <f>ROUND(ROUND(R80,0)*$AU$58,0)</f>
        <v>150</v>
      </c>
      <c r="AY79" s="41"/>
    </row>
    <row r="80" spans="1:51" ht="16.5" customHeight="1" x14ac:dyDescent="0.25">
      <c r="A80" s="8">
        <v>12</v>
      </c>
      <c r="B80" s="10">
        <v>4482</v>
      </c>
      <c r="C80" s="43" t="s">
        <v>661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1"/>
      <c r="R80" s="201">
        <f>'2重度訪問'!U80</f>
        <v>100</v>
      </c>
      <c r="S80" s="202"/>
      <c r="T80" s="202"/>
      <c r="U80" s="1" t="s">
        <v>54</v>
      </c>
      <c r="V80" s="59"/>
      <c r="W80" s="5" t="s">
        <v>50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15" t="s">
        <v>59</v>
      </c>
      <c r="AK80" s="197">
        <f>AK78</f>
        <v>1</v>
      </c>
      <c r="AL80" s="203"/>
      <c r="AM80" s="6"/>
      <c r="AN80" s="6"/>
      <c r="AO80" s="6"/>
      <c r="AP80" s="6"/>
      <c r="AQ80" s="6"/>
      <c r="AR80" s="6"/>
      <c r="AS80" s="6"/>
      <c r="AT80" s="6"/>
      <c r="AU80" s="60"/>
      <c r="AV80" s="1"/>
      <c r="AW80" s="59"/>
      <c r="AX80" s="69">
        <f>ROUND(ROUND(R80*AK80,0)*$AU$58,0)</f>
        <v>150</v>
      </c>
      <c r="AY80" s="41"/>
    </row>
    <row r="81" spans="1:51" ht="16.5" customHeight="1" x14ac:dyDescent="0.25">
      <c r="A81" s="8">
        <v>12</v>
      </c>
      <c r="B81" s="10">
        <v>7265</v>
      </c>
      <c r="C81" s="43" t="s">
        <v>660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"/>
      <c r="R81" s="129"/>
      <c r="S81" s="130"/>
      <c r="T81" s="130"/>
      <c r="U81" s="1"/>
      <c r="V81" s="59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79" t="s">
        <v>61</v>
      </c>
      <c r="AN81" s="44"/>
      <c r="AO81" s="44"/>
      <c r="AP81" s="44"/>
      <c r="AQ81" s="44"/>
      <c r="AR81" s="44"/>
      <c r="AS81" s="44"/>
      <c r="AT81" s="44"/>
      <c r="AU81" s="60"/>
      <c r="AV81" s="1"/>
      <c r="AW81" s="59"/>
      <c r="AX81" s="69">
        <f>ROUND(ROUND(R80*AS82,0)*$AU$58,0)</f>
        <v>128</v>
      </c>
      <c r="AY81" s="41"/>
    </row>
    <row r="82" spans="1:51" ht="16.5" customHeight="1" x14ac:dyDescent="0.25">
      <c r="A82" s="8">
        <v>12</v>
      </c>
      <c r="B82" s="10">
        <v>7266</v>
      </c>
      <c r="C82" s="43" t="s">
        <v>659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"/>
      <c r="R82" s="129"/>
      <c r="S82" s="130"/>
      <c r="T82" s="130"/>
      <c r="U82" s="1"/>
      <c r="V82" s="59"/>
      <c r="W82" s="5" t="s">
        <v>50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15" t="s">
        <v>59</v>
      </c>
      <c r="AK82" s="197">
        <f>AK80</f>
        <v>1</v>
      </c>
      <c r="AL82" s="198"/>
      <c r="AM82" s="58" t="s">
        <v>58</v>
      </c>
      <c r="AN82" s="6"/>
      <c r="AO82" s="6"/>
      <c r="AP82" s="6"/>
      <c r="AQ82" s="6"/>
      <c r="AR82" s="78" t="s">
        <v>1</v>
      </c>
      <c r="AS82" s="199">
        <f>AS78</f>
        <v>0.85</v>
      </c>
      <c r="AT82" s="199"/>
      <c r="AU82" s="60"/>
      <c r="AV82" s="1"/>
      <c r="AW82" s="59"/>
      <c r="AX82" s="69">
        <f>ROUND(ROUND(ROUND(R80*AK82,0)*AS82,0)*$AU$58,0)</f>
        <v>128</v>
      </c>
      <c r="AY82" s="41"/>
    </row>
    <row r="83" spans="1:51" ht="17.2" customHeight="1" x14ac:dyDescent="0.25">
      <c r="A83" s="8">
        <v>12</v>
      </c>
      <c r="B83" s="10">
        <v>4221</v>
      </c>
      <c r="C83" s="43" t="s">
        <v>658</v>
      </c>
      <c r="D83" s="110"/>
      <c r="E83" s="111"/>
      <c r="F83" s="111"/>
      <c r="G83" s="111"/>
      <c r="H83" s="112"/>
      <c r="I83" s="82" t="s">
        <v>110</v>
      </c>
      <c r="J83" s="44"/>
      <c r="K83" s="44"/>
      <c r="L83" s="66"/>
      <c r="M83" s="66"/>
      <c r="N83" s="66"/>
      <c r="O83" s="66"/>
      <c r="P83" s="66"/>
      <c r="Q83" s="44"/>
      <c r="R83" s="44"/>
      <c r="S83" s="44"/>
      <c r="T83" s="44"/>
      <c r="U83" s="44"/>
      <c r="V83" s="6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45"/>
      <c r="AM83" s="44"/>
      <c r="AN83" s="44"/>
      <c r="AO83" s="44"/>
      <c r="AP83" s="44"/>
      <c r="AQ83" s="44"/>
      <c r="AR83" s="44"/>
      <c r="AS83" s="44"/>
      <c r="AT83" s="44"/>
      <c r="AU83" s="60"/>
      <c r="AV83" s="1"/>
      <c r="AW83" s="59"/>
      <c r="AX83" s="69">
        <f>ROUND(ROUND(R84,0)*$AU$58,0)</f>
        <v>138</v>
      </c>
      <c r="AY83" s="41"/>
    </row>
    <row r="84" spans="1:51" ht="16.5" customHeight="1" x14ac:dyDescent="0.25">
      <c r="A84" s="8">
        <v>12</v>
      </c>
      <c r="B84" s="10">
        <v>4222</v>
      </c>
      <c r="C84" s="43" t="s">
        <v>657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1"/>
      <c r="R84" s="201">
        <f>'2重度訪問'!U84</f>
        <v>92</v>
      </c>
      <c r="S84" s="202"/>
      <c r="T84" s="202"/>
      <c r="U84" s="1" t="s">
        <v>54</v>
      </c>
      <c r="V84" s="59"/>
      <c r="W84" s="5" t="s">
        <v>50</v>
      </c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15" t="s">
        <v>59</v>
      </c>
      <c r="AK84" s="197">
        <f>AK82</f>
        <v>1</v>
      </c>
      <c r="AL84" s="203"/>
      <c r="AM84" s="6"/>
      <c r="AN84" s="6"/>
      <c r="AO84" s="6"/>
      <c r="AP84" s="6"/>
      <c r="AQ84" s="6"/>
      <c r="AR84" s="6"/>
      <c r="AS84" s="6"/>
      <c r="AT84" s="115"/>
      <c r="AU84" s="60"/>
      <c r="AV84" s="1"/>
      <c r="AW84" s="59"/>
      <c r="AX84" s="69">
        <f>ROUND(ROUND(R84*AK84,0)*$AU$58,0)</f>
        <v>138</v>
      </c>
      <c r="AY84" s="41"/>
    </row>
    <row r="85" spans="1:51" ht="16.5" customHeight="1" x14ac:dyDescent="0.25">
      <c r="A85" s="8">
        <v>12</v>
      </c>
      <c r="B85" s="10">
        <v>7267</v>
      </c>
      <c r="C85" s="43" t="s">
        <v>656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"/>
      <c r="R85" s="129"/>
      <c r="S85" s="130"/>
      <c r="T85" s="130"/>
      <c r="U85" s="1"/>
      <c r="V85" s="59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79" t="s">
        <v>61</v>
      </c>
      <c r="AN85" s="44"/>
      <c r="AO85" s="44"/>
      <c r="AP85" s="44"/>
      <c r="AQ85" s="44"/>
      <c r="AR85" s="44"/>
      <c r="AS85" s="44"/>
      <c r="AT85" s="44"/>
      <c r="AU85" s="60"/>
      <c r="AV85" s="1"/>
      <c r="AW85" s="59"/>
      <c r="AX85" s="69">
        <f>ROUND(ROUND(R84*AS86,0)*$AU$58,0)</f>
        <v>117</v>
      </c>
      <c r="AY85" s="41"/>
    </row>
    <row r="86" spans="1:51" ht="16.5" customHeight="1" x14ac:dyDescent="0.25">
      <c r="A86" s="8">
        <v>12</v>
      </c>
      <c r="B86" s="10">
        <v>7268</v>
      </c>
      <c r="C86" s="43" t="s">
        <v>655</v>
      </c>
      <c r="D86" s="110"/>
      <c r="E86" s="111"/>
      <c r="F86" s="111"/>
      <c r="G86" s="111"/>
      <c r="H86" s="112"/>
      <c r="I86" s="1"/>
      <c r="J86" s="1"/>
      <c r="K86" s="1"/>
      <c r="L86" s="1"/>
      <c r="M86" s="1"/>
      <c r="N86" s="1"/>
      <c r="O86" s="1"/>
      <c r="P86" s="1"/>
      <c r="Q86" s="1"/>
      <c r="R86" s="129"/>
      <c r="S86" s="130"/>
      <c r="T86" s="130"/>
      <c r="U86" s="1"/>
      <c r="V86" s="59"/>
      <c r="W86" s="5" t="s">
        <v>50</v>
      </c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15" t="s">
        <v>59</v>
      </c>
      <c r="AK86" s="197">
        <f>AK84</f>
        <v>1</v>
      </c>
      <c r="AL86" s="198"/>
      <c r="AM86" s="58" t="s">
        <v>58</v>
      </c>
      <c r="AN86" s="6"/>
      <c r="AO86" s="6"/>
      <c r="AP86" s="6"/>
      <c r="AQ86" s="6"/>
      <c r="AR86" s="78" t="s">
        <v>1</v>
      </c>
      <c r="AS86" s="199">
        <f>AS82</f>
        <v>0.85</v>
      </c>
      <c r="AT86" s="199"/>
      <c r="AU86" s="60"/>
      <c r="AV86" s="1"/>
      <c r="AW86" s="59"/>
      <c r="AX86" s="69">
        <f>ROUND(ROUND(ROUND(R84*AK86,0)*AS86,0)*$AU$58,0)</f>
        <v>117</v>
      </c>
      <c r="AY86" s="41"/>
    </row>
    <row r="87" spans="1:51" ht="17.2" customHeight="1" x14ac:dyDescent="0.25">
      <c r="A87" s="8">
        <v>12</v>
      </c>
      <c r="B87" s="10">
        <v>4231</v>
      </c>
      <c r="C87" s="43" t="s">
        <v>654</v>
      </c>
      <c r="D87" s="110"/>
      <c r="E87" s="111"/>
      <c r="F87" s="111"/>
      <c r="G87" s="111"/>
      <c r="H87" s="112"/>
      <c r="I87" s="82" t="s">
        <v>105</v>
      </c>
      <c r="J87" s="44"/>
      <c r="K87" s="44"/>
      <c r="L87" s="66"/>
      <c r="M87" s="66"/>
      <c r="N87" s="66"/>
      <c r="O87" s="66"/>
      <c r="P87" s="66"/>
      <c r="Q87" s="44"/>
      <c r="R87" s="44"/>
      <c r="S87" s="44"/>
      <c r="T87" s="44"/>
      <c r="U87" s="44"/>
      <c r="V87" s="6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45"/>
      <c r="AM87" s="44"/>
      <c r="AN87" s="44"/>
      <c r="AO87" s="44"/>
      <c r="AP87" s="44"/>
      <c r="AQ87" s="44"/>
      <c r="AR87" s="44"/>
      <c r="AS87" s="44"/>
      <c r="AT87" s="44"/>
      <c r="AU87" s="60"/>
      <c r="AV87" s="1"/>
      <c r="AW87" s="59"/>
      <c r="AX87" s="69">
        <f>ROUND(ROUND(R88,0)*$AU$58,0)</f>
        <v>138</v>
      </c>
      <c r="AY87" s="41"/>
    </row>
    <row r="88" spans="1:51" ht="16.5" customHeight="1" x14ac:dyDescent="0.25">
      <c r="A88" s="8">
        <v>12</v>
      </c>
      <c r="B88" s="10">
        <v>4232</v>
      </c>
      <c r="C88" s="43" t="s">
        <v>653</v>
      </c>
      <c r="D88" s="110"/>
      <c r="E88" s="111"/>
      <c r="F88" s="111"/>
      <c r="G88" s="111"/>
      <c r="H88" s="112"/>
      <c r="I88" s="1"/>
      <c r="J88" s="1"/>
      <c r="K88" s="1"/>
      <c r="L88" s="1"/>
      <c r="M88" s="1"/>
      <c r="N88" s="1"/>
      <c r="O88" s="1"/>
      <c r="P88" s="1"/>
      <c r="Q88" s="1"/>
      <c r="R88" s="201">
        <f>'2重度訪問'!U88</f>
        <v>92</v>
      </c>
      <c r="S88" s="202"/>
      <c r="T88" s="202"/>
      <c r="U88" s="1" t="s">
        <v>54</v>
      </c>
      <c r="V88" s="59"/>
      <c r="W88" s="5" t="s">
        <v>50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115" t="s">
        <v>59</v>
      </c>
      <c r="AK88" s="197">
        <f>AK86</f>
        <v>1</v>
      </c>
      <c r="AL88" s="203"/>
      <c r="AM88" s="6"/>
      <c r="AN88" s="6"/>
      <c r="AO88" s="6"/>
      <c r="AP88" s="6"/>
      <c r="AQ88" s="6"/>
      <c r="AR88" s="6"/>
      <c r="AS88" s="6"/>
      <c r="AT88" s="115"/>
      <c r="AU88" s="60"/>
      <c r="AV88" s="1"/>
      <c r="AW88" s="59"/>
      <c r="AX88" s="69">
        <f>ROUND(ROUND(R88*AK88,0)*$AU$58,0)</f>
        <v>138</v>
      </c>
      <c r="AY88" s="41"/>
    </row>
    <row r="89" spans="1:51" ht="16.5" customHeight="1" x14ac:dyDescent="0.25">
      <c r="A89" s="8">
        <v>12</v>
      </c>
      <c r="B89" s="10">
        <v>7269</v>
      </c>
      <c r="C89" s="43" t="s">
        <v>652</v>
      </c>
      <c r="D89" s="110"/>
      <c r="E89" s="111"/>
      <c r="F89" s="111"/>
      <c r="G89" s="111"/>
      <c r="H89" s="112"/>
      <c r="I89" s="1"/>
      <c r="J89" s="1"/>
      <c r="K89" s="1"/>
      <c r="L89" s="1"/>
      <c r="M89" s="1"/>
      <c r="N89" s="1"/>
      <c r="O89" s="1"/>
      <c r="P89" s="1"/>
      <c r="Q89" s="1"/>
      <c r="R89" s="129"/>
      <c r="S89" s="130"/>
      <c r="T89" s="130"/>
      <c r="U89" s="1"/>
      <c r="V89" s="59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79" t="s">
        <v>61</v>
      </c>
      <c r="AN89" s="44"/>
      <c r="AO89" s="44"/>
      <c r="AP89" s="44"/>
      <c r="AQ89" s="44"/>
      <c r="AR89" s="44"/>
      <c r="AS89" s="44"/>
      <c r="AT89" s="44"/>
      <c r="AU89" s="60"/>
      <c r="AV89" s="1"/>
      <c r="AW89" s="59"/>
      <c r="AX89" s="69">
        <f>ROUND(ROUND(R88*AS90,0)*$AU$58,0)</f>
        <v>117</v>
      </c>
      <c r="AY89" s="41"/>
    </row>
    <row r="90" spans="1:51" ht="16.5" customHeight="1" x14ac:dyDescent="0.25">
      <c r="A90" s="8">
        <v>12</v>
      </c>
      <c r="B90" s="10">
        <v>7270</v>
      </c>
      <c r="C90" s="43" t="s">
        <v>651</v>
      </c>
      <c r="D90" s="110"/>
      <c r="E90" s="111"/>
      <c r="F90" s="111"/>
      <c r="G90" s="111"/>
      <c r="H90" s="112"/>
      <c r="I90" s="1"/>
      <c r="J90" s="1"/>
      <c r="K90" s="1"/>
      <c r="L90" s="1"/>
      <c r="M90" s="1"/>
      <c r="N90" s="1"/>
      <c r="O90" s="1"/>
      <c r="P90" s="1"/>
      <c r="Q90" s="1"/>
      <c r="R90" s="129"/>
      <c r="S90" s="130"/>
      <c r="T90" s="130"/>
      <c r="U90" s="1"/>
      <c r="V90" s="59"/>
      <c r="W90" s="5" t="s">
        <v>50</v>
      </c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15" t="s">
        <v>59</v>
      </c>
      <c r="AK90" s="197">
        <f>AK88</f>
        <v>1</v>
      </c>
      <c r="AL90" s="198"/>
      <c r="AM90" s="58" t="s">
        <v>58</v>
      </c>
      <c r="AN90" s="6"/>
      <c r="AO90" s="6"/>
      <c r="AP90" s="6"/>
      <c r="AQ90" s="6"/>
      <c r="AR90" s="78" t="s">
        <v>1</v>
      </c>
      <c r="AS90" s="199">
        <f>AS86</f>
        <v>0.85</v>
      </c>
      <c r="AT90" s="199"/>
      <c r="AU90" s="60"/>
      <c r="AV90" s="1"/>
      <c r="AW90" s="59"/>
      <c r="AX90" s="69">
        <f>ROUND(ROUND(ROUND(R88*AK90,0)*AS90,0)*$AU$58,0)</f>
        <v>117</v>
      </c>
      <c r="AY90" s="41"/>
    </row>
    <row r="91" spans="1:51" ht="17.2" customHeight="1" x14ac:dyDescent="0.25">
      <c r="A91" s="8">
        <v>12</v>
      </c>
      <c r="B91" s="10">
        <v>4241</v>
      </c>
      <c r="C91" s="43" t="s">
        <v>650</v>
      </c>
      <c r="D91" s="110"/>
      <c r="E91" s="111"/>
      <c r="F91" s="111"/>
      <c r="G91" s="111"/>
      <c r="H91" s="112"/>
      <c r="I91" s="82" t="s">
        <v>100</v>
      </c>
      <c r="J91" s="44"/>
      <c r="K91" s="44"/>
      <c r="L91" s="66"/>
      <c r="M91" s="66"/>
      <c r="N91" s="66"/>
      <c r="O91" s="66"/>
      <c r="P91" s="66"/>
      <c r="Q91" s="44"/>
      <c r="R91" s="44"/>
      <c r="S91" s="44"/>
      <c r="T91" s="44"/>
      <c r="U91" s="44"/>
      <c r="V91" s="6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45"/>
      <c r="AM91" s="44"/>
      <c r="AN91" s="44"/>
      <c r="AO91" s="44"/>
      <c r="AP91" s="44"/>
      <c r="AQ91" s="44"/>
      <c r="AR91" s="44"/>
      <c r="AS91" s="44"/>
      <c r="AT91" s="44"/>
      <c r="AU91" s="60"/>
      <c r="AV91" s="1"/>
      <c r="AW91" s="59"/>
      <c r="AX91" s="69">
        <f>ROUND(ROUND(R92,0)*$AU$58,0)</f>
        <v>131</v>
      </c>
      <c r="AY91" s="41"/>
    </row>
    <row r="92" spans="1:51" ht="16.5" customHeight="1" x14ac:dyDescent="0.25">
      <c r="A92" s="8">
        <v>12</v>
      </c>
      <c r="B92" s="10">
        <v>4242</v>
      </c>
      <c r="C92" s="43" t="s">
        <v>649</v>
      </c>
      <c r="D92" s="110"/>
      <c r="E92" s="111"/>
      <c r="F92" s="111"/>
      <c r="G92" s="111"/>
      <c r="H92" s="112"/>
      <c r="I92" s="1"/>
      <c r="J92" s="1"/>
      <c r="K92" s="1"/>
      <c r="L92" s="1"/>
      <c r="M92" s="1"/>
      <c r="N92" s="1"/>
      <c r="O92" s="1"/>
      <c r="P92" s="1"/>
      <c r="Q92" s="1"/>
      <c r="R92" s="201">
        <f>'2重度訪問'!U92</f>
        <v>87</v>
      </c>
      <c r="S92" s="202"/>
      <c r="T92" s="202"/>
      <c r="U92" s="1" t="s">
        <v>54</v>
      </c>
      <c r="V92" s="59"/>
      <c r="W92" s="5" t="s">
        <v>50</v>
      </c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15" t="s">
        <v>59</v>
      </c>
      <c r="AK92" s="197">
        <f>AK90</f>
        <v>1</v>
      </c>
      <c r="AL92" s="203"/>
      <c r="AM92" s="6"/>
      <c r="AN92" s="6"/>
      <c r="AO92" s="6"/>
      <c r="AP92" s="6"/>
      <c r="AQ92" s="6"/>
      <c r="AR92" s="6"/>
      <c r="AS92" s="6"/>
      <c r="AT92" s="115"/>
      <c r="AU92" s="60"/>
      <c r="AV92" s="1"/>
      <c r="AW92" s="59"/>
      <c r="AX92" s="69">
        <f>ROUND(ROUND(R92*AK92,0)*$AU$58,0)</f>
        <v>131</v>
      </c>
      <c r="AY92" s="41"/>
    </row>
    <row r="93" spans="1:51" ht="16.5" customHeight="1" x14ac:dyDescent="0.25">
      <c r="A93" s="8">
        <v>12</v>
      </c>
      <c r="B93" s="10">
        <v>7271</v>
      </c>
      <c r="C93" s="43" t="s">
        <v>648</v>
      </c>
      <c r="D93" s="110"/>
      <c r="E93" s="111"/>
      <c r="F93" s="111"/>
      <c r="G93" s="111"/>
      <c r="H93" s="112"/>
      <c r="I93" s="1"/>
      <c r="J93" s="1"/>
      <c r="K93" s="1"/>
      <c r="L93" s="1"/>
      <c r="M93" s="1"/>
      <c r="N93" s="1"/>
      <c r="O93" s="1"/>
      <c r="P93" s="1"/>
      <c r="Q93" s="1"/>
      <c r="R93" s="129"/>
      <c r="S93" s="130"/>
      <c r="T93" s="130"/>
      <c r="U93" s="1"/>
      <c r="V93" s="59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79" t="s">
        <v>61</v>
      </c>
      <c r="AN93" s="44"/>
      <c r="AO93" s="44"/>
      <c r="AP93" s="44"/>
      <c r="AQ93" s="44"/>
      <c r="AR93" s="44"/>
      <c r="AS93" s="44"/>
      <c r="AT93" s="44"/>
      <c r="AU93" s="60"/>
      <c r="AV93" s="1"/>
      <c r="AW93" s="59"/>
      <c r="AX93" s="69">
        <f>ROUND(ROUND(R92*AS94,0)*$AU$58,0)</f>
        <v>111</v>
      </c>
      <c r="AY93" s="41"/>
    </row>
    <row r="94" spans="1:51" ht="16.5" customHeight="1" x14ac:dyDescent="0.25">
      <c r="A94" s="8">
        <v>12</v>
      </c>
      <c r="B94" s="10">
        <v>7272</v>
      </c>
      <c r="C94" s="43" t="s">
        <v>647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"/>
      <c r="R94" s="129"/>
      <c r="S94" s="130"/>
      <c r="T94" s="130"/>
      <c r="U94" s="1"/>
      <c r="V94" s="59"/>
      <c r="W94" s="5" t="s">
        <v>50</v>
      </c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15" t="s">
        <v>59</v>
      </c>
      <c r="AK94" s="197">
        <f>AK92</f>
        <v>1</v>
      </c>
      <c r="AL94" s="198"/>
      <c r="AM94" s="58" t="s">
        <v>58</v>
      </c>
      <c r="AN94" s="6"/>
      <c r="AO94" s="6"/>
      <c r="AP94" s="6"/>
      <c r="AQ94" s="6"/>
      <c r="AR94" s="78" t="s">
        <v>1</v>
      </c>
      <c r="AS94" s="199">
        <f>AS90</f>
        <v>0.85</v>
      </c>
      <c r="AT94" s="199"/>
      <c r="AU94" s="60"/>
      <c r="AV94" s="1"/>
      <c r="AW94" s="59"/>
      <c r="AX94" s="69">
        <f>ROUND(ROUND(ROUND(R92*AK94,0)*AS94,0)*$AU$58,0)</f>
        <v>111</v>
      </c>
      <c r="AY94" s="41"/>
    </row>
    <row r="95" spans="1:51" ht="17.2" customHeight="1" x14ac:dyDescent="0.25">
      <c r="A95" s="8">
        <v>12</v>
      </c>
      <c r="B95" s="10">
        <v>4251</v>
      </c>
      <c r="C95" s="43" t="s">
        <v>646</v>
      </c>
      <c r="D95" s="110"/>
      <c r="E95" s="111"/>
      <c r="F95" s="111"/>
      <c r="G95" s="111"/>
      <c r="H95" s="112"/>
      <c r="I95" s="82" t="s">
        <v>95</v>
      </c>
      <c r="J95" s="44"/>
      <c r="K95" s="44"/>
      <c r="L95" s="66"/>
      <c r="M95" s="66"/>
      <c r="N95" s="66"/>
      <c r="O95" s="66"/>
      <c r="P95" s="66"/>
      <c r="Q95" s="44"/>
      <c r="R95" s="44"/>
      <c r="S95" s="44"/>
      <c r="T95" s="44"/>
      <c r="U95" s="44"/>
      <c r="V95" s="6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45"/>
      <c r="AM95" s="44"/>
      <c r="AN95" s="44"/>
      <c r="AO95" s="44"/>
      <c r="AP95" s="44"/>
      <c r="AQ95" s="44"/>
      <c r="AR95" s="44"/>
      <c r="AS95" s="44"/>
      <c r="AT95" s="44"/>
      <c r="AU95" s="60"/>
      <c r="AV95" s="1"/>
      <c r="AW95" s="59"/>
      <c r="AX95" s="69">
        <f>ROUND(ROUND(R96,0)*$AU$58,0)</f>
        <v>140</v>
      </c>
      <c r="AY95" s="41"/>
    </row>
    <row r="96" spans="1:51" ht="16.5" customHeight="1" x14ac:dyDescent="0.25">
      <c r="A96" s="8">
        <v>12</v>
      </c>
      <c r="B96" s="10">
        <v>4252</v>
      </c>
      <c r="C96" s="43" t="s">
        <v>645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1"/>
      <c r="R96" s="201">
        <f>'2重度訪問'!U96</f>
        <v>93</v>
      </c>
      <c r="S96" s="202"/>
      <c r="T96" s="202"/>
      <c r="U96" s="1" t="s">
        <v>54</v>
      </c>
      <c r="V96" s="59"/>
      <c r="W96" s="5" t="s">
        <v>50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15" t="s">
        <v>59</v>
      </c>
      <c r="AK96" s="197">
        <f>AK94</f>
        <v>1</v>
      </c>
      <c r="AL96" s="203"/>
      <c r="AM96" s="6"/>
      <c r="AN96" s="6"/>
      <c r="AO96" s="6"/>
      <c r="AP96" s="6"/>
      <c r="AQ96" s="6"/>
      <c r="AR96" s="6"/>
      <c r="AS96" s="6"/>
      <c r="AT96" s="115"/>
      <c r="AU96" s="60"/>
      <c r="AV96" s="1"/>
      <c r="AW96" s="59"/>
      <c r="AX96" s="69">
        <f>ROUND(ROUND(R96*AK96,0)*$AU$58,0)</f>
        <v>140</v>
      </c>
      <c r="AY96" s="41"/>
    </row>
    <row r="97" spans="1:51" ht="16.5" customHeight="1" x14ac:dyDescent="0.25">
      <c r="A97" s="8">
        <v>12</v>
      </c>
      <c r="B97" s="10">
        <v>7273</v>
      </c>
      <c r="C97" s="43" t="s">
        <v>644</v>
      </c>
      <c r="D97" s="110"/>
      <c r="E97" s="111"/>
      <c r="F97" s="111"/>
      <c r="G97" s="111"/>
      <c r="H97" s="112"/>
      <c r="I97" s="1"/>
      <c r="J97" s="1"/>
      <c r="K97" s="1"/>
      <c r="L97" s="1"/>
      <c r="M97" s="1"/>
      <c r="N97" s="1"/>
      <c r="O97" s="1"/>
      <c r="P97" s="1"/>
      <c r="Q97" s="1"/>
      <c r="R97" s="129"/>
      <c r="S97" s="130"/>
      <c r="T97" s="130"/>
      <c r="U97" s="1"/>
      <c r="V97" s="59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79" t="s">
        <v>61</v>
      </c>
      <c r="AN97" s="44"/>
      <c r="AO97" s="44"/>
      <c r="AP97" s="44"/>
      <c r="AQ97" s="44"/>
      <c r="AR97" s="44"/>
      <c r="AS97" s="44"/>
      <c r="AT97" s="44"/>
      <c r="AU97" s="60"/>
      <c r="AV97" s="1"/>
      <c r="AW97" s="59"/>
      <c r="AX97" s="69">
        <f>ROUND(ROUND(R96*AS98,0)*$AU$58,0)</f>
        <v>119</v>
      </c>
      <c r="AY97" s="41"/>
    </row>
    <row r="98" spans="1:51" ht="16.5" customHeight="1" x14ac:dyDescent="0.25">
      <c r="A98" s="8">
        <v>12</v>
      </c>
      <c r="B98" s="10">
        <v>7274</v>
      </c>
      <c r="C98" s="43" t="s">
        <v>643</v>
      </c>
      <c r="D98" s="110"/>
      <c r="E98" s="111"/>
      <c r="F98" s="111"/>
      <c r="G98" s="111"/>
      <c r="H98" s="112"/>
      <c r="I98" s="1"/>
      <c r="J98" s="1"/>
      <c r="K98" s="1"/>
      <c r="L98" s="1"/>
      <c r="M98" s="1"/>
      <c r="N98" s="1"/>
      <c r="O98" s="1"/>
      <c r="P98" s="1"/>
      <c r="Q98" s="1"/>
      <c r="R98" s="129"/>
      <c r="S98" s="130"/>
      <c r="T98" s="130"/>
      <c r="U98" s="1"/>
      <c r="V98" s="59"/>
      <c r="W98" s="5" t="s">
        <v>50</v>
      </c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15" t="s">
        <v>59</v>
      </c>
      <c r="AK98" s="197">
        <f>AK96</f>
        <v>1</v>
      </c>
      <c r="AL98" s="198"/>
      <c r="AM98" s="58" t="s">
        <v>58</v>
      </c>
      <c r="AN98" s="6"/>
      <c r="AO98" s="6"/>
      <c r="AP98" s="6"/>
      <c r="AQ98" s="6"/>
      <c r="AR98" s="78" t="s">
        <v>1</v>
      </c>
      <c r="AS98" s="199">
        <f>AS94</f>
        <v>0.85</v>
      </c>
      <c r="AT98" s="199"/>
      <c r="AU98" s="60"/>
      <c r="AV98" s="1"/>
      <c r="AW98" s="59"/>
      <c r="AX98" s="69">
        <f>ROUND(ROUND(ROUND(R96*AK98,0)*AS98,0)*$AU$58,0)</f>
        <v>119</v>
      </c>
      <c r="AY98" s="41"/>
    </row>
    <row r="99" spans="1:51" ht="17.2" customHeight="1" x14ac:dyDescent="0.25">
      <c r="A99" s="8">
        <v>12</v>
      </c>
      <c r="B99" s="10">
        <v>4261</v>
      </c>
      <c r="C99" s="43" t="s">
        <v>642</v>
      </c>
      <c r="D99" s="110"/>
      <c r="E99" s="111"/>
      <c r="F99" s="111"/>
      <c r="G99" s="111"/>
      <c r="H99" s="112"/>
      <c r="I99" s="82" t="s">
        <v>90</v>
      </c>
      <c r="J99" s="44"/>
      <c r="K99" s="44"/>
      <c r="L99" s="66"/>
      <c r="M99" s="66"/>
      <c r="N99" s="66"/>
      <c r="O99" s="66"/>
      <c r="P99" s="66"/>
      <c r="Q99" s="44"/>
      <c r="R99" s="44"/>
      <c r="S99" s="44"/>
      <c r="T99" s="44"/>
      <c r="U99" s="44"/>
      <c r="V99" s="6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45"/>
      <c r="AM99" s="44"/>
      <c r="AN99" s="44"/>
      <c r="AO99" s="44"/>
      <c r="AP99" s="44"/>
      <c r="AQ99" s="44"/>
      <c r="AR99" s="44"/>
      <c r="AS99" s="44"/>
      <c r="AT99" s="44"/>
      <c r="AU99" s="60"/>
      <c r="AV99" s="1"/>
      <c r="AW99" s="59"/>
      <c r="AX99" s="69">
        <f>ROUND(ROUND(R100,0)*$AU$58,0)</f>
        <v>131</v>
      </c>
      <c r="AY99" s="41"/>
    </row>
    <row r="100" spans="1:51" ht="16.5" customHeight="1" x14ac:dyDescent="0.25">
      <c r="A100" s="8">
        <v>12</v>
      </c>
      <c r="B100" s="10">
        <v>4262</v>
      </c>
      <c r="C100" s="43" t="s">
        <v>641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1"/>
      <c r="R100" s="201">
        <f>'2重度訪問'!U100</f>
        <v>87</v>
      </c>
      <c r="S100" s="202"/>
      <c r="T100" s="202"/>
      <c r="U100" s="1" t="s">
        <v>54</v>
      </c>
      <c r="V100" s="59"/>
      <c r="W100" s="5" t="s">
        <v>50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15" t="s">
        <v>49</v>
      </c>
      <c r="AK100" s="197">
        <f>AK98</f>
        <v>1</v>
      </c>
      <c r="AL100" s="203"/>
      <c r="AM100" s="6"/>
      <c r="AN100" s="6"/>
      <c r="AO100" s="6"/>
      <c r="AP100" s="6"/>
      <c r="AQ100" s="6"/>
      <c r="AR100" s="6"/>
      <c r="AS100" s="6"/>
      <c r="AT100" s="115"/>
      <c r="AU100" s="60"/>
      <c r="AV100" s="1"/>
      <c r="AW100" s="59"/>
      <c r="AX100" s="69">
        <f>ROUND(ROUND(R100*AK100,0)*$AU$58,0)</f>
        <v>131</v>
      </c>
      <c r="AY100" s="41"/>
    </row>
    <row r="101" spans="1:51" ht="16.5" customHeight="1" x14ac:dyDescent="0.25">
      <c r="A101" s="8">
        <v>12</v>
      </c>
      <c r="B101" s="10">
        <v>7275</v>
      </c>
      <c r="C101" s="43" t="s">
        <v>640</v>
      </c>
      <c r="D101" s="110"/>
      <c r="E101" s="111"/>
      <c r="F101" s="111"/>
      <c r="G101" s="111"/>
      <c r="H101" s="112"/>
      <c r="I101" s="1"/>
      <c r="J101" s="1"/>
      <c r="K101" s="1"/>
      <c r="L101" s="1"/>
      <c r="M101" s="1"/>
      <c r="N101" s="1"/>
      <c r="O101" s="1"/>
      <c r="P101" s="1"/>
      <c r="Q101" s="1"/>
      <c r="R101" s="129"/>
      <c r="S101" s="130"/>
      <c r="T101" s="130"/>
      <c r="U101" s="1"/>
      <c r="V101" s="59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79" t="s">
        <v>52</v>
      </c>
      <c r="AN101" s="44"/>
      <c r="AO101" s="44"/>
      <c r="AP101" s="44"/>
      <c r="AQ101" s="44"/>
      <c r="AR101" s="44"/>
      <c r="AS101" s="44"/>
      <c r="AT101" s="44"/>
      <c r="AU101" s="60"/>
      <c r="AV101" s="1"/>
      <c r="AW101" s="59"/>
      <c r="AX101" s="69">
        <f>ROUND(ROUND(R100*AS102,0)*$AU$58,0)</f>
        <v>111</v>
      </c>
      <c r="AY101" s="41"/>
    </row>
    <row r="102" spans="1:51" ht="16.5" customHeight="1" x14ac:dyDescent="0.25">
      <c r="A102" s="8">
        <v>12</v>
      </c>
      <c r="B102" s="10">
        <v>7276</v>
      </c>
      <c r="C102" s="43" t="s">
        <v>639</v>
      </c>
      <c r="D102" s="96"/>
      <c r="E102" s="97"/>
      <c r="F102" s="97"/>
      <c r="G102" s="97"/>
      <c r="H102" s="98"/>
      <c r="I102" s="6"/>
      <c r="J102" s="6"/>
      <c r="K102" s="6"/>
      <c r="L102" s="6"/>
      <c r="M102" s="6"/>
      <c r="N102" s="6"/>
      <c r="O102" s="6"/>
      <c r="P102" s="6"/>
      <c r="Q102" s="6"/>
      <c r="R102" s="86"/>
      <c r="S102" s="73"/>
      <c r="T102" s="73"/>
      <c r="U102" s="6"/>
      <c r="V102" s="21"/>
      <c r="W102" s="5" t="s">
        <v>50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15" t="s">
        <v>59</v>
      </c>
      <c r="AK102" s="197">
        <f>AK100</f>
        <v>1</v>
      </c>
      <c r="AL102" s="198"/>
      <c r="AM102" s="58" t="s">
        <v>58</v>
      </c>
      <c r="AN102" s="6"/>
      <c r="AO102" s="6"/>
      <c r="AP102" s="6"/>
      <c r="AQ102" s="6"/>
      <c r="AR102" s="78" t="s">
        <v>1</v>
      </c>
      <c r="AS102" s="199">
        <f>AS98</f>
        <v>0.85</v>
      </c>
      <c r="AT102" s="199"/>
      <c r="AU102" s="58"/>
      <c r="AV102" s="6"/>
      <c r="AW102" s="21"/>
      <c r="AX102" s="70">
        <f>ROUND(ROUND(ROUND(R100*AK102,0)*AS102,0)*$AU$58,0)</f>
        <v>111</v>
      </c>
      <c r="AY102" s="87"/>
    </row>
    <row r="103" spans="1:51" ht="17.2" customHeight="1" x14ac:dyDescent="0.3">
      <c r="A103" s="8">
        <v>12</v>
      </c>
      <c r="B103" s="10">
        <v>4371</v>
      </c>
      <c r="C103" s="43" t="s">
        <v>638</v>
      </c>
      <c r="D103" s="212" t="s">
        <v>147</v>
      </c>
      <c r="E103" s="213"/>
      <c r="F103" s="213"/>
      <c r="G103" s="213"/>
      <c r="H103" s="214"/>
      <c r="I103" s="82" t="s">
        <v>146</v>
      </c>
      <c r="J103" s="44"/>
      <c r="K103" s="44"/>
      <c r="L103" s="66"/>
      <c r="M103" s="66"/>
      <c r="N103" s="66"/>
      <c r="O103" s="66"/>
      <c r="P103" s="66"/>
      <c r="Q103" s="44"/>
      <c r="R103" s="44"/>
      <c r="S103" s="44"/>
      <c r="T103" s="44"/>
      <c r="U103" s="44"/>
      <c r="V103" s="6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45"/>
      <c r="AM103" s="44"/>
      <c r="AN103" s="44"/>
      <c r="AO103" s="44"/>
      <c r="AP103" s="44"/>
      <c r="AQ103" s="44"/>
      <c r="AR103" s="44"/>
      <c r="AS103" s="44"/>
      <c r="AT103" s="44"/>
      <c r="AU103" s="172" t="s">
        <v>4</v>
      </c>
      <c r="AV103" s="176"/>
      <c r="AW103" s="173"/>
      <c r="AX103" s="69">
        <f>ROUND(R104*$AU$106,0)</f>
        <v>276</v>
      </c>
      <c r="AY103" s="19" t="s">
        <v>145</v>
      </c>
    </row>
    <row r="104" spans="1:51" ht="16.5" customHeight="1" x14ac:dyDescent="0.25">
      <c r="A104" s="8">
        <v>12</v>
      </c>
      <c r="B104" s="10">
        <v>4372</v>
      </c>
      <c r="C104" s="43" t="s">
        <v>637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1"/>
      <c r="R104" s="201">
        <f>'2重度訪問'!U104</f>
        <v>184</v>
      </c>
      <c r="S104" s="202"/>
      <c r="T104" s="202"/>
      <c r="U104" s="1" t="s">
        <v>54</v>
      </c>
      <c r="V104" s="59"/>
      <c r="W104" s="5" t="s">
        <v>50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15" t="s">
        <v>376</v>
      </c>
      <c r="AK104" s="197">
        <f>AK102</f>
        <v>1</v>
      </c>
      <c r="AL104" s="203"/>
      <c r="AM104" s="6"/>
      <c r="AN104" s="6"/>
      <c r="AO104" s="6"/>
      <c r="AP104" s="6"/>
      <c r="AQ104" s="6"/>
      <c r="AR104" s="6"/>
      <c r="AS104" s="6"/>
      <c r="AT104" s="6"/>
      <c r="AU104" s="174"/>
      <c r="AV104" s="177"/>
      <c r="AW104" s="175"/>
      <c r="AX104" s="69">
        <f>ROUND(ROUND(R104*AK104,0)*$AU$106,0)</f>
        <v>276</v>
      </c>
      <c r="AY104" s="41"/>
    </row>
    <row r="105" spans="1:51" ht="16.5" customHeight="1" x14ac:dyDescent="0.25">
      <c r="A105" s="8">
        <v>12</v>
      </c>
      <c r="B105" s="10">
        <v>7277</v>
      </c>
      <c r="C105" s="43" t="s">
        <v>636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"/>
      <c r="R105" s="129"/>
      <c r="S105" s="130"/>
      <c r="T105" s="130"/>
      <c r="U105" s="1"/>
      <c r="V105" s="59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79" t="s">
        <v>378</v>
      </c>
      <c r="AN105" s="44"/>
      <c r="AO105" s="44"/>
      <c r="AP105" s="44"/>
      <c r="AQ105" s="44"/>
      <c r="AR105" s="44"/>
      <c r="AS105" s="44"/>
      <c r="AT105" s="44"/>
      <c r="AU105" s="229" t="s">
        <v>1</v>
      </c>
      <c r="AV105" s="230"/>
      <c r="AW105" s="231"/>
      <c r="AX105" s="69">
        <f>ROUND(ROUND(R104*AS106,0)*$AU$106,0)</f>
        <v>234</v>
      </c>
      <c r="AY105" s="41"/>
    </row>
    <row r="106" spans="1:51" ht="16.5" customHeight="1" x14ac:dyDescent="0.25">
      <c r="A106" s="8">
        <v>12</v>
      </c>
      <c r="B106" s="10">
        <v>7278</v>
      </c>
      <c r="C106" s="43" t="s">
        <v>635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"/>
      <c r="R106" s="129"/>
      <c r="S106" s="130"/>
      <c r="T106" s="130"/>
      <c r="U106" s="1"/>
      <c r="V106" s="59"/>
      <c r="W106" s="5" t="s">
        <v>50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115" t="s">
        <v>634</v>
      </c>
      <c r="AK106" s="197">
        <f>AK104</f>
        <v>1</v>
      </c>
      <c r="AL106" s="198"/>
      <c r="AM106" s="58" t="s">
        <v>633</v>
      </c>
      <c r="AN106" s="6"/>
      <c r="AO106" s="6"/>
      <c r="AP106" s="6"/>
      <c r="AQ106" s="6"/>
      <c r="AR106" s="78" t="s">
        <v>1</v>
      </c>
      <c r="AS106" s="199">
        <f>AS102</f>
        <v>0.85</v>
      </c>
      <c r="AT106" s="199"/>
      <c r="AU106" s="232">
        <f>AU58</f>
        <v>1.5</v>
      </c>
      <c r="AV106" s="233"/>
      <c r="AW106" s="234"/>
      <c r="AX106" s="69">
        <f>ROUND(ROUND(ROUND(R104*AK106,0)*AS106,0)*$AU$106,0)</f>
        <v>234</v>
      </c>
      <c r="AY106" s="41"/>
    </row>
    <row r="107" spans="1:51" ht="17.2" customHeight="1" x14ac:dyDescent="0.25">
      <c r="A107" s="8">
        <v>12</v>
      </c>
      <c r="B107" s="10">
        <v>4381</v>
      </c>
      <c r="C107" s="43" t="s">
        <v>632</v>
      </c>
      <c r="D107" s="110"/>
      <c r="E107" s="111"/>
      <c r="F107" s="111"/>
      <c r="G107" s="111"/>
      <c r="H107" s="112"/>
      <c r="I107" s="82" t="s">
        <v>140</v>
      </c>
      <c r="J107" s="44"/>
      <c r="K107" s="44"/>
      <c r="L107" s="44"/>
      <c r="M107" s="44"/>
      <c r="N107" s="44"/>
      <c r="O107" s="44"/>
      <c r="P107" s="44"/>
      <c r="Q107" s="44"/>
      <c r="R107" s="85"/>
      <c r="S107" s="66"/>
      <c r="T107" s="66"/>
      <c r="U107" s="44"/>
      <c r="V107" s="63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115"/>
      <c r="AK107" s="113"/>
      <c r="AL107" s="114"/>
      <c r="AM107" s="1"/>
      <c r="AN107" s="1"/>
      <c r="AO107" s="1"/>
      <c r="AP107" s="1"/>
      <c r="AQ107" s="1"/>
      <c r="AR107" s="1"/>
      <c r="AS107" s="1"/>
      <c r="AT107" s="1"/>
      <c r="AU107" s="60"/>
      <c r="AV107" s="1"/>
      <c r="AW107" s="59"/>
      <c r="AX107" s="69">
        <f>ROUND(R108*$AU$106,0)</f>
        <v>135</v>
      </c>
      <c r="AY107" s="41"/>
    </row>
    <row r="108" spans="1:51" ht="16.5" customHeight="1" x14ac:dyDescent="0.25">
      <c r="A108" s="8">
        <v>12</v>
      </c>
      <c r="B108" s="10">
        <v>4382</v>
      </c>
      <c r="C108" s="43" t="s">
        <v>631</v>
      </c>
      <c r="D108" s="110"/>
      <c r="E108" s="111"/>
      <c r="F108" s="111"/>
      <c r="G108" s="111"/>
      <c r="H108" s="112"/>
      <c r="I108" s="1"/>
      <c r="J108" s="1"/>
      <c r="K108" s="1"/>
      <c r="L108" s="1"/>
      <c r="M108" s="1"/>
      <c r="N108" s="1"/>
      <c r="O108" s="1"/>
      <c r="P108" s="1"/>
      <c r="Q108" s="1"/>
      <c r="R108" s="201">
        <f>'2重度訪問'!U108</f>
        <v>90</v>
      </c>
      <c r="S108" s="202"/>
      <c r="T108" s="202"/>
      <c r="U108" s="1" t="s">
        <v>54</v>
      </c>
      <c r="V108" s="59"/>
      <c r="W108" s="5" t="s">
        <v>50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115" t="s">
        <v>414</v>
      </c>
      <c r="AK108" s="197">
        <f>AK106</f>
        <v>1</v>
      </c>
      <c r="AL108" s="203"/>
      <c r="AM108" s="1"/>
      <c r="AN108" s="1"/>
      <c r="AO108" s="1"/>
      <c r="AP108" s="1"/>
      <c r="AQ108" s="1"/>
      <c r="AR108" s="1"/>
      <c r="AS108" s="1"/>
      <c r="AT108" s="1"/>
      <c r="AU108" s="60"/>
      <c r="AV108" s="1"/>
      <c r="AW108" s="59"/>
      <c r="AX108" s="69">
        <f>ROUND(ROUND(R108*AK108,0)*$AU$106,0)</f>
        <v>135</v>
      </c>
      <c r="AY108" s="41"/>
    </row>
    <row r="109" spans="1:51" ht="16.5" customHeight="1" x14ac:dyDescent="0.25">
      <c r="A109" s="8">
        <v>12</v>
      </c>
      <c r="B109" s="10">
        <v>7279</v>
      </c>
      <c r="C109" s="43" t="s">
        <v>630</v>
      </c>
      <c r="D109" s="110"/>
      <c r="E109" s="111"/>
      <c r="F109" s="111"/>
      <c r="G109" s="111"/>
      <c r="H109" s="112"/>
      <c r="I109" s="1"/>
      <c r="J109" s="1"/>
      <c r="K109" s="1"/>
      <c r="L109" s="1"/>
      <c r="M109" s="1"/>
      <c r="N109" s="1"/>
      <c r="O109" s="1"/>
      <c r="P109" s="1"/>
      <c r="Q109" s="1"/>
      <c r="R109" s="129"/>
      <c r="S109" s="130"/>
      <c r="T109" s="130"/>
      <c r="U109" s="1"/>
      <c r="V109" s="59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79" t="s">
        <v>444</v>
      </c>
      <c r="AN109" s="44"/>
      <c r="AO109" s="44"/>
      <c r="AP109" s="44"/>
      <c r="AQ109" s="44"/>
      <c r="AR109" s="44"/>
      <c r="AS109" s="44"/>
      <c r="AT109" s="44"/>
      <c r="AU109" s="60"/>
      <c r="AV109" s="1"/>
      <c r="AW109" s="59"/>
      <c r="AX109" s="69">
        <f>ROUND(ROUND(R108*AS110,0)*$AU$106,0)</f>
        <v>116</v>
      </c>
      <c r="AY109" s="41"/>
    </row>
    <row r="110" spans="1:51" ht="16.5" customHeight="1" x14ac:dyDescent="0.25">
      <c r="A110" s="8">
        <v>12</v>
      </c>
      <c r="B110" s="10">
        <v>7280</v>
      </c>
      <c r="C110" s="43" t="s">
        <v>629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129"/>
      <c r="S110" s="130"/>
      <c r="T110" s="130"/>
      <c r="U110" s="1"/>
      <c r="V110" s="59"/>
      <c r="W110" s="5" t="s">
        <v>50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115" t="s">
        <v>414</v>
      </c>
      <c r="AK110" s="197">
        <f>AK108</f>
        <v>1</v>
      </c>
      <c r="AL110" s="198"/>
      <c r="AM110" s="58" t="s">
        <v>442</v>
      </c>
      <c r="AN110" s="6"/>
      <c r="AO110" s="6"/>
      <c r="AP110" s="6"/>
      <c r="AQ110" s="6"/>
      <c r="AR110" s="78" t="s">
        <v>1</v>
      </c>
      <c r="AS110" s="199">
        <f>AS106</f>
        <v>0.85</v>
      </c>
      <c r="AT110" s="199"/>
      <c r="AU110" s="60"/>
      <c r="AV110" s="1"/>
      <c r="AW110" s="59"/>
      <c r="AX110" s="69">
        <f>ROUND(ROUND(ROUND(R108*AK110,0)*AS110,0)*$AU$106,0)</f>
        <v>116</v>
      </c>
      <c r="AY110" s="41"/>
    </row>
    <row r="111" spans="1:51" ht="16.5" customHeight="1" x14ac:dyDescent="0.25">
      <c r="A111" s="8">
        <v>12</v>
      </c>
      <c r="B111" s="10">
        <v>4491</v>
      </c>
      <c r="C111" s="43" t="s">
        <v>628</v>
      </c>
      <c r="D111" s="110"/>
      <c r="E111" s="111"/>
      <c r="F111" s="111"/>
      <c r="G111" s="111"/>
      <c r="H111" s="112"/>
      <c r="I111" s="82" t="s">
        <v>135</v>
      </c>
      <c r="J111" s="44"/>
      <c r="K111" s="44"/>
      <c r="L111" s="44"/>
      <c r="M111" s="44"/>
      <c r="N111" s="44"/>
      <c r="O111" s="44"/>
      <c r="P111" s="44"/>
      <c r="Q111" s="44"/>
      <c r="R111" s="85"/>
      <c r="S111" s="66"/>
      <c r="T111" s="66"/>
      <c r="U111" s="44"/>
      <c r="V111" s="63"/>
      <c r="W111" s="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15"/>
      <c r="AK111" s="113"/>
      <c r="AL111" s="114"/>
      <c r="AM111" s="44"/>
      <c r="AN111" s="44"/>
      <c r="AO111" s="44"/>
      <c r="AP111" s="44"/>
      <c r="AQ111" s="44"/>
      <c r="AR111" s="44"/>
      <c r="AS111" s="44"/>
      <c r="AT111" s="44"/>
      <c r="AU111" s="60"/>
      <c r="AV111" s="1"/>
      <c r="AW111" s="59"/>
      <c r="AX111" s="157">
        <f>ROUND(R112*$AU$106,0)</f>
        <v>138</v>
      </c>
      <c r="AY111" s="41"/>
    </row>
    <row r="112" spans="1:51" ht="16.5" customHeight="1" x14ac:dyDescent="0.25">
      <c r="A112" s="8">
        <v>12</v>
      </c>
      <c r="B112" s="10">
        <v>4492</v>
      </c>
      <c r="C112" s="43" t="s">
        <v>627</v>
      </c>
      <c r="D112" s="110"/>
      <c r="E112" s="111"/>
      <c r="F112" s="111"/>
      <c r="G112" s="111"/>
      <c r="H112" s="112"/>
      <c r="I112" s="1"/>
      <c r="J112" s="1"/>
      <c r="K112" s="1"/>
      <c r="L112" s="1"/>
      <c r="M112" s="1"/>
      <c r="N112" s="1"/>
      <c r="O112" s="1"/>
      <c r="P112" s="1"/>
      <c r="Q112" s="1"/>
      <c r="R112" s="210">
        <f>'2重度訪問'!U112</f>
        <v>92</v>
      </c>
      <c r="S112" s="211"/>
      <c r="T112" s="211"/>
      <c r="U112" s="1" t="s">
        <v>54</v>
      </c>
      <c r="V112" s="59"/>
      <c r="W112" s="5" t="s">
        <v>50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115" t="s">
        <v>59</v>
      </c>
      <c r="AK112" s="197">
        <f>AK110</f>
        <v>1</v>
      </c>
      <c r="AL112" s="203"/>
      <c r="AM112" s="6"/>
      <c r="AN112" s="6"/>
      <c r="AO112" s="6"/>
      <c r="AP112" s="6"/>
      <c r="AQ112" s="6"/>
      <c r="AR112" s="6"/>
      <c r="AS112" s="6"/>
      <c r="AT112" s="6"/>
      <c r="AU112" s="60"/>
      <c r="AV112" s="1"/>
      <c r="AW112" s="59"/>
      <c r="AX112" s="157">
        <f>ROUND(ROUND(R112*AK112,0)*$AU$106,0)</f>
        <v>138</v>
      </c>
      <c r="AY112" s="41"/>
    </row>
    <row r="113" spans="1:51" ht="16.5" customHeight="1" x14ac:dyDescent="0.25">
      <c r="A113" s="8">
        <v>12</v>
      </c>
      <c r="B113" s="10">
        <v>7281</v>
      </c>
      <c r="C113" s="43" t="s">
        <v>626</v>
      </c>
      <c r="D113" s="110"/>
      <c r="E113" s="111"/>
      <c r="F113" s="111"/>
      <c r="G113" s="111"/>
      <c r="H113" s="112"/>
      <c r="I113" s="1"/>
      <c r="J113" s="1"/>
      <c r="K113" s="1"/>
      <c r="L113" s="1"/>
      <c r="M113" s="1"/>
      <c r="N113" s="1"/>
      <c r="O113" s="1"/>
      <c r="P113" s="1"/>
      <c r="Q113" s="1"/>
      <c r="R113" s="129"/>
      <c r="S113" s="130"/>
      <c r="T113" s="130"/>
      <c r="U113" s="1"/>
      <c r="V113" s="59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79" t="s">
        <v>61</v>
      </c>
      <c r="AN113" s="44"/>
      <c r="AO113" s="44"/>
      <c r="AP113" s="44"/>
      <c r="AQ113" s="44"/>
      <c r="AR113" s="44"/>
      <c r="AS113" s="44"/>
      <c r="AT113" s="44"/>
      <c r="AU113" s="60"/>
      <c r="AV113" s="1"/>
      <c r="AW113" s="59"/>
      <c r="AX113" s="157">
        <f>ROUND(ROUND(R112*AS114,0)*$AU$106,0)</f>
        <v>117</v>
      </c>
      <c r="AY113" s="41"/>
    </row>
    <row r="114" spans="1:51" ht="16.5" customHeight="1" x14ac:dyDescent="0.25">
      <c r="A114" s="8">
        <v>12</v>
      </c>
      <c r="B114" s="10">
        <v>7282</v>
      </c>
      <c r="C114" s="43" t="s">
        <v>625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129"/>
      <c r="S114" s="130"/>
      <c r="T114" s="130"/>
      <c r="U114" s="1"/>
      <c r="V114" s="59"/>
      <c r="W114" s="5" t="s">
        <v>50</v>
      </c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115" t="s">
        <v>59</v>
      </c>
      <c r="AK114" s="197">
        <f>AK112</f>
        <v>1</v>
      </c>
      <c r="AL114" s="198"/>
      <c r="AM114" s="58" t="s">
        <v>58</v>
      </c>
      <c r="AN114" s="6"/>
      <c r="AO114" s="6"/>
      <c r="AP114" s="6"/>
      <c r="AQ114" s="6"/>
      <c r="AR114" s="78" t="s">
        <v>1</v>
      </c>
      <c r="AS114" s="199">
        <f>AS110</f>
        <v>0.85</v>
      </c>
      <c r="AT114" s="199"/>
      <c r="AU114" s="60"/>
      <c r="AV114" s="1"/>
      <c r="AW114" s="59"/>
      <c r="AX114" s="157">
        <f>ROUND(ROUND(ROUND(R112*AK114,0)*AS114,0)*$AU$106,0)</f>
        <v>117</v>
      </c>
      <c r="AY114" s="41"/>
    </row>
    <row r="115" spans="1:51" ht="16.5" customHeight="1" x14ac:dyDescent="0.25">
      <c r="A115" s="8">
        <v>12</v>
      </c>
      <c r="B115" s="10">
        <v>4501</v>
      </c>
      <c r="C115" s="43" t="s">
        <v>624</v>
      </c>
      <c r="D115" s="110"/>
      <c r="E115" s="111"/>
      <c r="F115" s="111"/>
      <c r="G115" s="111"/>
      <c r="H115" s="112"/>
      <c r="I115" s="82" t="s">
        <v>130</v>
      </c>
      <c r="J115" s="44"/>
      <c r="K115" s="44"/>
      <c r="L115" s="44"/>
      <c r="M115" s="44"/>
      <c r="N115" s="44"/>
      <c r="O115" s="44"/>
      <c r="P115" s="44"/>
      <c r="Q115" s="44"/>
      <c r="R115" s="85"/>
      <c r="S115" s="66"/>
      <c r="T115" s="66"/>
      <c r="U115" s="44"/>
      <c r="V115" s="63"/>
      <c r="W115" s="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115"/>
      <c r="AK115" s="113"/>
      <c r="AL115" s="114"/>
      <c r="AM115" s="44"/>
      <c r="AN115" s="44"/>
      <c r="AO115" s="44"/>
      <c r="AP115" s="44"/>
      <c r="AQ115" s="44"/>
      <c r="AR115" s="44"/>
      <c r="AS115" s="44"/>
      <c r="AT115" s="44"/>
      <c r="AU115" s="60"/>
      <c r="AV115" s="1"/>
      <c r="AW115" s="59"/>
      <c r="AX115" s="69">
        <f>ROUND(R116*$AU$106,0)</f>
        <v>137</v>
      </c>
      <c r="AY115" s="41"/>
    </row>
    <row r="116" spans="1:51" ht="16.5" customHeight="1" x14ac:dyDescent="0.25">
      <c r="A116" s="8">
        <v>12</v>
      </c>
      <c r="B116" s="10">
        <v>4502</v>
      </c>
      <c r="C116" s="43" t="s">
        <v>623</v>
      </c>
      <c r="D116" s="110"/>
      <c r="E116" s="111"/>
      <c r="F116" s="111"/>
      <c r="G116" s="111"/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201">
        <f>'2重度訪問'!U116</f>
        <v>91</v>
      </c>
      <c r="S116" s="202"/>
      <c r="T116" s="202"/>
      <c r="U116" s="1" t="s">
        <v>54</v>
      </c>
      <c r="V116" s="59"/>
      <c r="W116" s="5" t="s">
        <v>50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115" t="s">
        <v>573</v>
      </c>
      <c r="AK116" s="197">
        <f>AK114</f>
        <v>1</v>
      </c>
      <c r="AL116" s="203"/>
      <c r="AM116" s="6"/>
      <c r="AN116" s="6"/>
      <c r="AO116" s="6"/>
      <c r="AP116" s="6"/>
      <c r="AQ116" s="6"/>
      <c r="AR116" s="6"/>
      <c r="AS116" s="6"/>
      <c r="AT116" s="6"/>
      <c r="AU116" s="60"/>
      <c r="AV116" s="1"/>
      <c r="AW116" s="59"/>
      <c r="AX116" s="69">
        <f>ROUND(ROUND(R116*AK116,0)*$AU$106,0)</f>
        <v>137</v>
      </c>
      <c r="AY116" s="41"/>
    </row>
    <row r="117" spans="1:51" ht="16.5" customHeight="1" x14ac:dyDescent="0.25">
      <c r="A117" s="8">
        <v>12</v>
      </c>
      <c r="B117" s="10">
        <v>7283</v>
      </c>
      <c r="C117" s="43" t="s">
        <v>622</v>
      </c>
      <c r="D117" s="110"/>
      <c r="E117" s="111"/>
      <c r="F117" s="111"/>
      <c r="G117" s="111"/>
      <c r="H117" s="112"/>
      <c r="I117" s="1"/>
      <c r="J117" s="1"/>
      <c r="K117" s="1"/>
      <c r="L117" s="1"/>
      <c r="M117" s="1"/>
      <c r="N117" s="1"/>
      <c r="O117" s="1"/>
      <c r="P117" s="1"/>
      <c r="Q117" s="1"/>
      <c r="R117" s="129"/>
      <c r="S117" s="130"/>
      <c r="T117" s="130"/>
      <c r="U117" s="1"/>
      <c r="V117" s="59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79" t="s">
        <v>621</v>
      </c>
      <c r="AN117" s="44"/>
      <c r="AO117" s="44"/>
      <c r="AP117" s="44"/>
      <c r="AQ117" s="44"/>
      <c r="AR117" s="44"/>
      <c r="AS117" s="44"/>
      <c r="AT117" s="44"/>
      <c r="AU117" s="60"/>
      <c r="AV117" s="1"/>
      <c r="AW117" s="59"/>
      <c r="AX117" s="69">
        <f>ROUND(ROUND(R116*AS118,0)*$AU$106,0)</f>
        <v>116</v>
      </c>
      <c r="AY117" s="41"/>
    </row>
    <row r="118" spans="1:51" ht="16.5" customHeight="1" x14ac:dyDescent="0.25">
      <c r="A118" s="8">
        <v>12</v>
      </c>
      <c r="B118" s="10">
        <v>7284</v>
      </c>
      <c r="C118" s="43" t="s">
        <v>620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"/>
      <c r="R118" s="129"/>
      <c r="S118" s="130"/>
      <c r="T118" s="130"/>
      <c r="U118" s="1"/>
      <c r="V118" s="59"/>
      <c r="W118" s="5" t="s">
        <v>50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115" t="s">
        <v>59</v>
      </c>
      <c r="AK118" s="197">
        <f>AK116</f>
        <v>1</v>
      </c>
      <c r="AL118" s="198"/>
      <c r="AM118" s="58" t="s">
        <v>58</v>
      </c>
      <c r="AN118" s="6"/>
      <c r="AO118" s="6"/>
      <c r="AP118" s="6"/>
      <c r="AQ118" s="6"/>
      <c r="AR118" s="78" t="s">
        <v>1</v>
      </c>
      <c r="AS118" s="199">
        <f>AS114</f>
        <v>0.85</v>
      </c>
      <c r="AT118" s="199"/>
      <c r="AU118" s="60"/>
      <c r="AV118" s="1"/>
      <c r="AW118" s="59"/>
      <c r="AX118" s="69">
        <f>ROUND(ROUND(ROUND(R116*AK118,0)*AS118,0)*$AU$106,0)</f>
        <v>116</v>
      </c>
      <c r="AY118" s="41"/>
    </row>
    <row r="119" spans="1:51" ht="16.5" customHeight="1" x14ac:dyDescent="0.25">
      <c r="A119" s="8">
        <v>12</v>
      </c>
      <c r="B119" s="10">
        <v>4511</v>
      </c>
      <c r="C119" s="43" t="s">
        <v>619</v>
      </c>
      <c r="D119" s="110"/>
      <c r="E119" s="111"/>
      <c r="F119" s="111"/>
      <c r="G119" s="111"/>
      <c r="H119" s="112"/>
      <c r="I119" s="82" t="s">
        <v>125</v>
      </c>
      <c r="J119" s="44"/>
      <c r="K119" s="44"/>
      <c r="L119" s="44"/>
      <c r="M119" s="44"/>
      <c r="N119" s="44"/>
      <c r="O119" s="44"/>
      <c r="P119" s="44"/>
      <c r="Q119" s="44"/>
      <c r="R119" s="85"/>
      <c r="S119" s="66"/>
      <c r="T119" s="66"/>
      <c r="U119" s="44"/>
      <c r="V119" s="63"/>
      <c r="W119" s="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115"/>
      <c r="AK119" s="113"/>
      <c r="AL119" s="114"/>
      <c r="AM119" s="44"/>
      <c r="AN119" s="44"/>
      <c r="AO119" s="44"/>
      <c r="AP119" s="44"/>
      <c r="AQ119" s="44"/>
      <c r="AR119" s="44"/>
      <c r="AS119" s="44"/>
      <c r="AT119" s="44"/>
      <c r="AU119" s="60"/>
      <c r="AV119" s="1"/>
      <c r="AW119" s="59"/>
      <c r="AX119" s="69">
        <f>ROUND(R120*$AU$106,0)</f>
        <v>138</v>
      </c>
      <c r="AY119" s="41"/>
    </row>
    <row r="120" spans="1:51" ht="16.5" customHeight="1" x14ac:dyDescent="0.25">
      <c r="A120" s="8">
        <v>12</v>
      </c>
      <c r="B120" s="10">
        <v>4512</v>
      </c>
      <c r="C120" s="43" t="s">
        <v>618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1"/>
      <c r="R120" s="201">
        <f>'2重度訪問'!U120</f>
        <v>92</v>
      </c>
      <c r="S120" s="202"/>
      <c r="T120" s="202"/>
      <c r="U120" s="1" t="s">
        <v>54</v>
      </c>
      <c r="V120" s="59"/>
      <c r="W120" s="5" t="s">
        <v>50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115" t="s">
        <v>272</v>
      </c>
      <c r="AK120" s="197">
        <f>AK118</f>
        <v>1</v>
      </c>
      <c r="AL120" s="203"/>
      <c r="AM120" s="6"/>
      <c r="AN120" s="6"/>
      <c r="AO120" s="6"/>
      <c r="AP120" s="6"/>
      <c r="AQ120" s="6"/>
      <c r="AR120" s="6"/>
      <c r="AS120" s="6"/>
      <c r="AT120" s="6"/>
      <c r="AU120" s="60"/>
      <c r="AV120" s="1"/>
      <c r="AW120" s="59"/>
      <c r="AX120" s="69">
        <f>ROUND(ROUND(R120*AK120,0)*$AU$106,0)</f>
        <v>138</v>
      </c>
      <c r="AY120" s="41"/>
    </row>
    <row r="121" spans="1:51" ht="16.5" customHeight="1" x14ac:dyDescent="0.25">
      <c r="A121" s="8">
        <v>12</v>
      </c>
      <c r="B121" s="10">
        <v>7285</v>
      </c>
      <c r="C121" s="43" t="s">
        <v>617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"/>
      <c r="R121" s="129"/>
      <c r="S121" s="130"/>
      <c r="T121" s="130"/>
      <c r="U121" s="1"/>
      <c r="V121" s="59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79" t="s">
        <v>616</v>
      </c>
      <c r="AN121" s="44"/>
      <c r="AO121" s="44"/>
      <c r="AP121" s="44"/>
      <c r="AQ121" s="44"/>
      <c r="AR121" s="44"/>
      <c r="AS121" s="44"/>
      <c r="AT121" s="44"/>
      <c r="AU121" s="60"/>
      <c r="AV121" s="1"/>
      <c r="AW121" s="59"/>
      <c r="AX121" s="69">
        <f>ROUND(ROUND(R120*AS122,0)*$AU$106,0)</f>
        <v>117</v>
      </c>
      <c r="AY121" s="41"/>
    </row>
    <row r="122" spans="1:51" ht="16.5" customHeight="1" x14ac:dyDescent="0.25">
      <c r="A122" s="8">
        <v>12</v>
      </c>
      <c r="B122" s="10">
        <v>7286</v>
      </c>
      <c r="C122" s="43" t="s">
        <v>615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"/>
      <c r="R122" s="129"/>
      <c r="S122" s="130"/>
      <c r="T122" s="130"/>
      <c r="U122" s="1"/>
      <c r="V122" s="59"/>
      <c r="W122" s="5" t="s">
        <v>50</v>
      </c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115" t="s">
        <v>327</v>
      </c>
      <c r="AK122" s="197">
        <f>AK120</f>
        <v>1</v>
      </c>
      <c r="AL122" s="198"/>
      <c r="AM122" s="58" t="s">
        <v>614</v>
      </c>
      <c r="AN122" s="6"/>
      <c r="AO122" s="6"/>
      <c r="AP122" s="6"/>
      <c r="AQ122" s="6"/>
      <c r="AR122" s="78" t="s">
        <v>1</v>
      </c>
      <c r="AS122" s="199">
        <f>AS118</f>
        <v>0.85</v>
      </c>
      <c r="AT122" s="199"/>
      <c r="AU122" s="60"/>
      <c r="AV122" s="1"/>
      <c r="AW122" s="59"/>
      <c r="AX122" s="69">
        <f>ROUND(ROUND(ROUND(R120*AK122,0)*AS122,0)*$AU$106,0)</f>
        <v>117</v>
      </c>
      <c r="AY122" s="41"/>
    </row>
    <row r="123" spans="1:51" ht="16.5" customHeight="1" x14ac:dyDescent="0.25">
      <c r="A123" s="8">
        <v>12</v>
      </c>
      <c r="B123" s="10">
        <v>4521</v>
      </c>
      <c r="C123" s="43" t="s">
        <v>613</v>
      </c>
      <c r="D123" s="110"/>
      <c r="E123" s="111"/>
      <c r="F123" s="111"/>
      <c r="G123" s="111"/>
      <c r="H123" s="112"/>
      <c r="I123" s="82" t="s">
        <v>120</v>
      </c>
      <c r="J123" s="44"/>
      <c r="K123" s="44"/>
      <c r="L123" s="44"/>
      <c r="M123" s="44"/>
      <c r="N123" s="44"/>
      <c r="O123" s="44"/>
      <c r="P123" s="44"/>
      <c r="Q123" s="44"/>
      <c r="R123" s="85"/>
      <c r="S123" s="66"/>
      <c r="T123" s="66"/>
      <c r="U123" s="44"/>
      <c r="V123" s="63"/>
      <c r="W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115"/>
      <c r="AK123" s="113"/>
      <c r="AL123" s="114"/>
      <c r="AM123" s="44"/>
      <c r="AN123" s="44"/>
      <c r="AO123" s="44"/>
      <c r="AP123" s="44"/>
      <c r="AQ123" s="44"/>
      <c r="AR123" s="44"/>
      <c r="AS123" s="44"/>
      <c r="AT123" s="44"/>
      <c r="AU123" s="60"/>
      <c r="AV123" s="1"/>
      <c r="AW123" s="59"/>
      <c r="AX123" s="69">
        <f>ROUND(R124*$AU$106,0)</f>
        <v>135</v>
      </c>
      <c r="AY123" s="41"/>
    </row>
    <row r="124" spans="1:51" ht="16.5" customHeight="1" x14ac:dyDescent="0.25">
      <c r="A124" s="8">
        <v>12</v>
      </c>
      <c r="B124" s="10">
        <v>4522</v>
      </c>
      <c r="C124" s="43" t="s">
        <v>612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1"/>
      <c r="R124" s="201">
        <f>'2重度訪問'!U124</f>
        <v>90</v>
      </c>
      <c r="S124" s="202"/>
      <c r="T124" s="202"/>
      <c r="U124" s="1" t="s">
        <v>54</v>
      </c>
      <c r="V124" s="59"/>
      <c r="W124" s="5" t="s">
        <v>50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115" t="s">
        <v>59</v>
      </c>
      <c r="AK124" s="197">
        <f>AK122</f>
        <v>1</v>
      </c>
      <c r="AL124" s="203"/>
      <c r="AM124" s="6"/>
      <c r="AN124" s="6"/>
      <c r="AO124" s="6"/>
      <c r="AP124" s="6"/>
      <c r="AQ124" s="6"/>
      <c r="AR124" s="6"/>
      <c r="AS124" s="6"/>
      <c r="AT124" s="6"/>
      <c r="AU124" s="60"/>
      <c r="AV124" s="1"/>
      <c r="AW124" s="59"/>
      <c r="AX124" s="69">
        <f>ROUND(ROUND(R124*AK124,0)*$AU$106,0)</f>
        <v>135</v>
      </c>
      <c r="AY124" s="41"/>
    </row>
    <row r="125" spans="1:51" ht="16.5" customHeight="1" x14ac:dyDescent="0.25">
      <c r="A125" s="8">
        <v>12</v>
      </c>
      <c r="B125" s="10">
        <v>7287</v>
      </c>
      <c r="C125" s="43" t="s">
        <v>611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"/>
      <c r="R125" s="129"/>
      <c r="S125" s="130"/>
      <c r="T125" s="130"/>
      <c r="U125" s="1"/>
      <c r="V125" s="59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79" t="s">
        <v>61</v>
      </c>
      <c r="AN125" s="44"/>
      <c r="AO125" s="44"/>
      <c r="AP125" s="44"/>
      <c r="AQ125" s="44"/>
      <c r="AR125" s="44"/>
      <c r="AS125" s="44"/>
      <c r="AT125" s="44"/>
      <c r="AU125" s="60"/>
      <c r="AV125" s="1"/>
      <c r="AW125" s="59"/>
      <c r="AX125" s="69">
        <f>ROUND(ROUND(R124*AS126,0)*$AU$106,0)</f>
        <v>116</v>
      </c>
      <c r="AY125" s="41"/>
    </row>
    <row r="126" spans="1:51" ht="16.5" customHeight="1" x14ac:dyDescent="0.25">
      <c r="A126" s="8">
        <v>12</v>
      </c>
      <c r="B126" s="10">
        <v>7288</v>
      </c>
      <c r="C126" s="43" t="s">
        <v>610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"/>
      <c r="R126" s="129"/>
      <c r="S126" s="130"/>
      <c r="T126" s="130"/>
      <c r="U126" s="1"/>
      <c r="V126" s="59"/>
      <c r="W126" s="5" t="s">
        <v>50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115" t="s">
        <v>59</v>
      </c>
      <c r="AK126" s="197">
        <f>AK124</f>
        <v>1</v>
      </c>
      <c r="AL126" s="198"/>
      <c r="AM126" s="58" t="s">
        <v>58</v>
      </c>
      <c r="AN126" s="6"/>
      <c r="AO126" s="6"/>
      <c r="AP126" s="6"/>
      <c r="AQ126" s="6"/>
      <c r="AR126" s="78" t="s">
        <v>1</v>
      </c>
      <c r="AS126" s="199">
        <f>AS122</f>
        <v>0.85</v>
      </c>
      <c r="AT126" s="199"/>
      <c r="AU126" s="60"/>
      <c r="AV126" s="1"/>
      <c r="AW126" s="59"/>
      <c r="AX126" s="69">
        <f>ROUND(ROUND(ROUND(R124*AK126,0)*AS126,0)*$AU$106,0)</f>
        <v>116</v>
      </c>
      <c r="AY126" s="41"/>
    </row>
    <row r="127" spans="1:51" ht="16.5" customHeight="1" x14ac:dyDescent="0.25">
      <c r="A127" s="8">
        <v>12</v>
      </c>
      <c r="B127" s="10">
        <v>4531</v>
      </c>
      <c r="C127" s="43" t="s">
        <v>609</v>
      </c>
      <c r="D127" s="110"/>
      <c r="E127" s="111"/>
      <c r="F127" s="111"/>
      <c r="G127" s="111"/>
      <c r="H127" s="112"/>
      <c r="I127" s="82" t="s">
        <v>115</v>
      </c>
      <c r="J127" s="44"/>
      <c r="K127" s="44"/>
      <c r="L127" s="44"/>
      <c r="M127" s="44"/>
      <c r="N127" s="44"/>
      <c r="O127" s="44"/>
      <c r="P127" s="44"/>
      <c r="Q127" s="44"/>
      <c r="R127" s="85"/>
      <c r="S127" s="66"/>
      <c r="T127" s="66"/>
      <c r="U127" s="44"/>
      <c r="V127" s="63"/>
      <c r="W127" s="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115"/>
      <c r="AK127" s="113"/>
      <c r="AL127" s="114"/>
      <c r="AM127" s="44"/>
      <c r="AN127" s="44"/>
      <c r="AO127" s="44"/>
      <c r="AP127" s="44"/>
      <c r="AQ127" s="44"/>
      <c r="AR127" s="44"/>
      <c r="AS127" s="44"/>
      <c r="AT127" s="44"/>
      <c r="AU127" s="60"/>
      <c r="AV127" s="1"/>
      <c r="AW127" s="59"/>
      <c r="AX127" s="69">
        <f>ROUND(R128*$AU$106,0)</f>
        <v>138</v>
      </c>
      <c r="AY127" s="41"/>
    </row>
    <row r="128" spans="1:51" ht="16.5" customHeight="1" x14ac:dyDescent="0.25">
      <c r="A128" s="8">
        <v>12</v>
      </c>
      <c r="B128" s="10">
        <v>4532</v>
      </c>
      <c r="C128" s="43" t="s">
        <v>608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1"/>
      <c r="R128" s="201">
        <f>'2重度訪問'!U128</f>
        <v>92</v>
      </c>
      <c r="S128" s="202"/>
      <c r="T128" s="202"/>
      <c r="U128" s="1" t="s">
        <v>54</v>
      </c>
      <c r="V128" s="59"/>
      <c r="W128" s="5" t="s">
        <v>50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115" t="s">
        <v>59</v>
      </c>
      <c r="AK128" s="197">
        <f>AK126</f>
        <v>1</v>
      </c>
      <c r="AL128" s="203"/>
      <c r="AM128" s="6"/>
      <c r="AN128" s="6"/>
      <c r="AO128" s="6"/>
      <c r="AP128" s="6"/>
      <c r="AQ128" s="6"/>
      <c r="AR128" s="6"/>
      <c r="AS128" s="6"/>
      <c r="AT128" s="6"/>
      <c r="AU128" s="60"/>
      <c r="AV128" s="1"/>
      <c r="AW128" s="59"/>
      <c r="AX128" s="69">
        <f>ROUND(ROUND(R128*AK128,0)*$AU$106,0)</f>
        <v>138</v>
      </c>
      <c r="AY128" s="41"/>
    </row>
    <row r="129" spans="1:51" ht="16.5" customHeight="1" x14ac:dyDescent="0.25">
      <c r="A129" s="8">
        <v>12</v>
      </c>
      <c r="B129" s="10">
        <v>7289</v>
      </c>
      <c r="C129" s="43" t="s">
        <v>607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29"/>
      <c r="S129" s="130"/>
      <c r="T129" s="130"/>
      <c r="U129" s="1"/>
      <c r="V129" s="59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79" t="s">
        <v>61</v>
      </c>
      <c r="AN129" s="44"/>
      <c r="AO129" s="44"/>
      <c r="AP129" s="44"/>
      <c r="AQ129" s="44"/>
      <c r="AR129" s="44"/>
      <c r="AS129" s="44"/>
      <c r="AT129" s="44"/>
      <c r="AU129" s="60"/>
      <c r="AV129" s="1"/>
      <c r="AW129" s="59"/>
      <c r="AX129" s="69">
        <f>ROUND(ROUND(R128*AS130,0)*$AU$106,0)</f>
        <v>117</v>
      </c>
      <c r="AY129" s="41"/>
    </row>
    <row r="130" spans="1:51" ht="16.5" customHeight="1" x14ac:dyDescent="0.25">
      <c r="A130" s="8">
        <v>12</v>
      </c>
      <c r="B130" s="10">
        <v>7290</v>
      </c>
      <c r="C130" s="43" t="s">
        <v>606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29"/>
      <c r="S130" s="130"/>
      <c r="T130" s="130"/>
      <c r="U130" s="1"/>
      <c r="V130" s="59"/>
      <c r="W130" s="5" t="s">
        <v>50</v>
      </c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15" t="s">
        <v>59</v>
      </c>
      <c r="AK130" s="197">
        <f>AK128</f>
        <v>1</v>
      </c>
      <c r="AL130" s="198"/>
      <c r="AM130" s="58" t="s">
        <v>58</v>
      </c>
      <c r="AN130" s="6"/>
      <c r="AO130" s="6"/>
      <c r="AP130" s="6"/>
      <c r="AQ130" s="6"/>
      <c r="AR130" s="78" t="s">
        <v>1</v>
      </c>
      <c r="AS130" s="199">
        <f>AS126</f>
        <v>0.85</v>
      </c>
      <c r="AT130" s="199"/>
      <c r="AU130" s="60"/>
      <c r="AV130" s="1"/>
      <c r="AW130" s="59"/>
      <c r="AX130" s="69">
        <f>ROUND(ROUND(ROUND(R128*AK130,0)*AS130,0)*$AU$106,0)</f>
        <v>117</v>
      </c>
      <c r="AY130" s="41"/>
    </row>
    <row r="131" spans="1:51" ht="17.2" customHeight="1" x14ac:dyDescent="0.25">
      <c r="A131" s="8">
        <v>12</v>
      </c>
      <c r="B131" s="10">
        <v>4321</v>
      </c>
      <c r="C131" s="43" t="s">
        <v>605</v>
      </c>
      <c r="D131" s="110"/>
      <c r="E131" s="111"/>
      <c r="F131" s="111"/>
      <c r="G131" s="111"/>
      <c r="H131" s="112"/>
      <c r="I131" s="82" t="s">
        <v>110</v>
      </c>
      <c r="J131" s="44"/>
      <c r="K131" s="44"/>
      <c r="L131" s="66"/>
      <c r="M131" s="66"/>
      <c r="N131" s="66"/>
      <c r="O131" s="66"/>
      <c r="P131" s="66"/>
      <c r="Q131" s="44"/>
      <c r="R131" s="44"/>
      <c r="S131" s="44"/>
      <c r="T131" s="44"/>
      <c r="U131" s="44"/>
      <c r="V131" s="63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45"/>
      <c r="AM131" s="44"/>
      <c r="AN131" s="44"/>
      <c r="AO131" s="44"/>
      <c r="AP131" s="44"/>
      <c r="AQ131" s="44"/>
      <c r="AR131" s="44"/>
      <c r="AS131" s="44"/>
      <c r="AT131" s="44"/>
      <c r="AU131" s="60"/>
      <c r="AV131" s="1"/>
      <c r="AW131" s="59"/>
      <c r="AX131" s="69">
        <f>ROUND(R132*$AU$106,0)</f>
        <v>128</v>
      </c>
      <c r="AY131" s="41"/>
    </row>
    <row r="132" spans="1:51" ht="16.5" customHeight="1" x14ac:dyDescent="0.25">
      <c r="A132" s="8">
        <v>12</v>
      </c>
      <c r="B132" s="10">
        <v>4322</v>
      </c>
      <c r="C132" s="43" t="s">
        <v>604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201">
        <f>'2重度訪問'!U132</f>
        <v>85</v>
      </c>
      <c r="S132" s="202"/>
      <c r="T132" s="202"/>
      <c r="U132" s="1" t="s">
        <v>54</v>
      </c>
      <c r="V132" s="59"/>
      <c r="W132" s="5" t="s">
        <v>50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115" t="s">
        <v>603</v>
      </c>
      <c r="AK132" s="197">
        <f>AK130</f>
        <v>1</v>
      </c>
      <c r="AL132" s="203"/>
      <c r="AM132" s="6"/>
      <c r="AN132" s="6"/>
      <c r="AO132" s="6"/>
      <c r="AP132" s="6"/>
      <c r="AQ132" s="6"/>
      <c r="AR132" s="6"/>
      <c r="AS132" s="6"/>
      <c r="AT132" s="115"/>
      <c r="AU132" s="60"/>
      <c r="AV132" s="1"/>
      <c r="AW132" s="59"/>
      <c r="AX132" s="69">
        <f>ROUND(ROUND(R132*AK132,0)*$AU$106,0)</f>
        <v>128</v>
      </c>
      <c r="AY132" s="41"/>
    </row>
    <row r="133" spans="1:51" ht="16.5" customHeight="1" x14ac:dyDescent="0.25">
      <c r="A133" s="8">
        <v>12</v>
      </c>
      <c r="B133" s="10">
        <v>7291</v>
      </c>
      <c r="C133" s="43" t="s">
        <v>602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29"/>
      <c r="S133" s="130"/>
      <c r="T133" s="130"/>
      <c r="U133" s="1"/>
      <c r="V133" s="59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79" t="s">
        <v>61</v>
      </c>
      <c r="AN133" s="44"/>
      <c r="AO133" s="44"/>
      <c r="AP133" s="44"/>
      <c r="AQ133" s="44"/>
      <c r="AR133" s="44"/>
      <c r="AS133" s="44"/>
      <c r="AT133" s="44"/>
      <c r="AU133" s="60"/>
      <c r="AV133" s="1"/>
      <c r="AW133" s="59"/>
      <c r="AX133" s="69">
        <f>ROUND(ROUND(R132*AS134,0)*$AU$106,0)</f>
        <v>108</v>
      </c>
      <c r="AY133" s="41"/>
    </row>
    <row r="134" spans="1:51" ht="16.5" customHeight="1" x14ac:dyDescent="0.25">
      <c r="A134" s="8">
        <v>12</v>
      </c>
      <c r="B134" s="10">
        <v>7292</v>
      </c>
      <c r="C134" s="43" t="s">
        <v>601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29"/>
      <c r="S134" s="130"/>
      <c r="T134" s="130"/>
      <c r="U134" s="1"/>
      <c r="V134" s="59"/>
      <c r="W134" s="5" t="s">
        <v>50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115" t="s">
        <v>59</v>
      </c>
      <c r="AK134" s="197">
        <f>AK132</f>
        <v>1</v>
      </c>
      <c r="AL134" s="198"/>
      <c r="AM134" s="58" t="s">
        <v>58</v>
      </c>
      <c r="AN134" s="6"/>
      <c r="AO134" s="6"/>
      <c r="AP134" s="6"/>
      <c r="AQ134" s="6"/>
      <c r="AR134" s="78" t="s">
        <v>1</v>
      </c>
      <c r="AS134" s="199">
        <f>AS130</f>
        <v>0.85</v>
      </c>
      <c r="AT134" s="199"/>
      <c r="AU134" s="60"/>
      <c r="AV134" s="1"/>
      <c r="AW134" s="59"/>
      <c r="AX134" s="69">
        <f>ROUND(ROUND(ROUND(R132*AK134,0)*AS134,0)*$AU$106,0)</f>
        <v>108</v>
      </c>
      <c r="AY134" s="41"/>
    </row>
    <row r="135" spans="1:51" ht="17.2" customHeight="1" x14ac:dyDescent="0.25">
      <c r="A135" s="8">
        <v>12</v>
      </c>
      <c r="B135" s="10">
        <v>4331</v>
      </c>
      <c r="C135" s="43" t="s">
        <v>600</v>
      </c>
      <c r="D135" s="110"/>
      <c r="E135" s="111"/>
      <c r="F135" s="111"/>
      <c r="G135" s="111"/>
      <c r="H135" s="112"/>
      <c r="I135" s="82" t="s">
        <v>105</v>
      </c>
      <c r="J135" s="44"/>
      <c r="K135" s="44"/>
      <c r="L135" s="66"/>
      <c r="M135" s="66"/>
      <c r="N135" s="66"/>
      <c r="O135" s="66"/>
      <c r="P135" s="66"/>
      <c r="Q135" s="44"/>
      <c r="R135" s="44"/>
      <c r="S135" s="44"/>
      <c r="T135" s="44"/>
      <c r="U135" s="44"/>
      <c r="V135" s="63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45"/>
      <c r="AM135" s="44"/>
      <c r="AN135" s="44"/>
      <c r="AO135" s="44"/>
      <c r="AP135" s="44"/>
      <c r="AQ135" s="44"/>
      <c r="AR135" s="44"/>
      <c r="AS135" s="44"/>
      <c r="AT135" s="44"/>
      <c r="AU135" s="60"/>
      <c r="AV135" s="1"/>
      <c r="AW135" s="59"/>
      <c r="AX135" s="69">
        <f>ROUND(R136*$AU$106,0)</f>
        <v>128</v>
      </c>
      <c r="AY135" s="41"/>
    </row>
    <row r="136" spans="1:51" ht="16.5" customHeight="1" x14ac:dyDescent="0.25">
      <c r="A136" s="8">
        <v>12</v>
      </c>
      <c r="B136" s="10">
        <v>4332</v>
      </c>
      <c r="C136" s="43" t="s">
        <v>599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201">
        <f>'2重度訪問'!U136</f>
        <v>85</v>
      </c>
      <c r="S136" s="202"/>
      <c r="T136" s="202"/>
      <c r="U136" s="1" t="s">
        <v>54</v>
      </c>
      <c r="V136" s="59"/>
      <c r="W136" s="5" t="s">
        <v>50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115" t="s">
        <v>260</v>
      </c>
      <c r="AK136" s="197">
        <f>AK134</f>
        <v>1</v>
      </c>
      <c r="AL136" s="203"/>
      <c r="AM136" s="6"/>
      <c r="AN136" s="6"/>
      <c r="AO136" s="6"/>
      <c r="AP136" s="6"/>
      <c r="AQ136" s="6"/>
      <c r="AR136" s="6"/>
      <c r="AS136" s="6"/>
      <c r="AT136" s="115"/>
      <c r="AU136" s="60"/>
      <c r="AV136" s="1"/>
      <c r="AW136" s="59"/>
      <c r="AX136" s="69">
        <f>ROUND(ROUND(R136*AK136,0)*$AU$106,0)</f>
        <v>128</v>
      </c>
      <c r="AY136" s="41"/>
    </row>
    <row r="137" spans="1:51" ht="16.5" customHeight="1" x14ac:dyDescent="0.25">
      <c r="A137" s="8">
        <v>12</v>
      </c>
      <c r="B137" s="10">
        <v>7293</v>
      </c>
      <c r="C137" s="43" t="s">
        <v>598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"/>
      <c r="R137" s="129"/>
      <c r="S137" s="130"/>
      <c r="T137" s="130"/>
      <c r="U137" s="1"/>
      <c r="V137" s="59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79" t="s">
        <v>61</v>
      </c>
      <c r="AN137" s="44"/>
      <c r="AO137" s="44"/>
      <c r="AP137" s="44"/>
      <c r="AQ137" s="44"/>
      <c r="AR137" s="44"/>
      <c r="AS137" s="44"/>
      <c r="AT137" s="44"/>
      <c r="AU137" s="60"/>
      <c r="AV137" s="1"/>
      <c r="AW137" s="59"/>
      <c r="AX137" s="69">
        <f>ROUND(ROUND(R136*AS138,0)*$AU$106,0)</f>
        <v>108</v>
      </c>
      <c r="AY137" s="41"/>
    </row>
    <row r="138" spans="1:51" ht="16.5" customHeight="1" x14ac:dyDescent="0.25">
      <c r="A138" s="8">
        <v>12</v>
      </c>
      <c r="B138" s="10">
        <v>7294</v>
      </c>
      <c r="C138" s="43" t="s">
        <v>597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"/>
      <c r="R138" s="129"/>
      <c r="S138" s="130"/>
      <c r="T138" s="130"/>
      <c r="U138" s="1"/>
      <c r="V138" s="59"/>
      <c r="W138" s="5" t="s">
        <v>50</v>
      </c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15" t="s">
        <v>59</v>
      </c>
      <c r="AK138" s="197">
        <f>AK136</f>
        <v>1</v>
      </c>
      <c r="AL138" s="198"/>
      <c r="AM138" s="58" t="s">
        <v>58</v>
      </c>
      <c r="AN138" s="6"/>
      <c r="AO138" s="6"/>
      <c r="AP138" s="6"/>
      <c r="AQ138" s="6"/>
      <c r="AR138" s="78" t="s">
        <v>1</v>
      </c>
      <c r="AS138" s="199">
        <f>AS134</f>
        <v>0.85</v>
      </c>
      <c r="AT138" s="199"/>
      <c r="AU138" s="60"/>
      <c r="AV138" s="1"/>
      <c r="AW138" s="59"/>
      <c r="AX138" s="69">
        <f>ROUND(ROUND(ROUND(R136*AK138,0)*AS138,0)*$AU$106,0)</f>
        <v>108</v>
      </c>
      <c r="AY138" s="41"/>
    </row>
    <row r="139" spans="1:51" ht="17.2" customHeight="1" x14ac:dyDescent="0.25">
      <c r="A139" s="8">
        <v>12</v>
      </c>
      <c r="B139" s="10">
        <v>4341</v>
      </c>
      <c r="C139" s="43" t="s">
        <v>596</v>
      </c>
      <c r="D139" s="110"/>
      <c r="E139" s="111"/>
      <c r="F139" s="111"/>
      <c r="G139" s="111"/>
      <c r="H139" s="112"/>
      <c r="I139" s="82" t="s">
        <v>100</v>
      </c>
      <c r="J139" s="44"/>
      <c r="K139" s="44"/>
      <c r="L139" s="66"/>
      <c r="M139" s="66"/>
      <c r="N139" s="66"/>
      <c r="O139" s="66"/>
      <c r="P139" s="66"/>
      <c r="Q139" s="44"/>
      <c r="R139" s="44"/>
      <c r="S139" s="44"/>
      <c r="T139" s="44"/>
      <c r="U139" s="44"/>
      <c r="V139" s="63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45"/>
      <c r="AM139" s="44"/>
      <c r="AN139" s="44"/>
      <c r="AO139" s="44"/>
      <c r="AP139" s="44"/>
      <c r="AQ139" s="44"/>
      <c r="AR139" s="44"/>
      <c r="AS139" s="44"/>
      <c r="AT139" s="44"/>
      <c r="AU139" s="60"/>
      <c r="AV139" s="1"/>
      <c r="AW139" s="59"/>
      <c r="AX139" s="69">
        <f>ROUND(R140*$AU$106,0)</f>
        <v>120</v>
      </c>
      <c r="AY139" s="41"/>
    </row>
    <row r="140" spans="1:51" ht="16.5" customHeight="1" x14ac:dyDescent="0.25">
      <c r="A140" s="8">
        <v>12</v>
      </c>
      <c r="B140" s="10">
        <v>4342</v>
      </c>
      <c r="C140" s="43" t="s">
        <v>595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201">
        <f>'2重度訪問'!U140</f>
        <v>80</v>
      </c>
      <c r="S140" s="202"/>
      <c r="T140" s="202"/>
      <c r="U140" s="1" t="s">
        <v>54</v>
      </c>
      <c r="V140" s="59"/>
      <c r="W140" s="5" t="s">
        <v>50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115" t="s">
        <v>327</v>
      </c>
      <c r="AK140" s="197">
        <f>AK138</f>
        <v>1</v>
      </c>
      <c r="AL140" s="203"/>
      <c r="AM140" s="6"/>
      <c r="AN140" s="6"/>
      <c r="AO140" s="6"/>
      <c r="AP140" s="6"/>
      <c r="AQ140" s="6"/>
      <c r="AR140" s="6"/>
      <c r="AS140" s="6"/>
      <c r="AT140" s="115"/>
      <c r="AU140" s="60"/>
      <c r="AV140" s="1"/>
      <c r="AW140" s="59"/>
      <c r="AX140" s="69">
        <f>ROUND(ROUND(R140*AK140,0)*$AU$106,0)</f>
        <v>120</v>
      </c>
      <c r="AY140" s="41"/>
    </row>
    <row r="141" spans="1:51" ht="16.5" customHeight="1" x14ac:dyDescent="0.25">
      <c r="A141" s="8">
        <v>12</v>
      </c>
      <c r="B141" s="10">
        <v>7295</v>
      </c>
      <c r="C141" s="43" t="s">
        <v>594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29"/>
      <c r="S141" s="130"/>
      <c r="T141" s="130"/>
      <c r="U141" s="1"/>
      <c r="V141" s="59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79" t="s">
        <v>270</v>
      </c>
      <c r="AN141" s="44"/>
      <c r="AO141" s="44"/>
      <c r="AP141" s="44"/>
      <c r="AQ141" s="44"/>
      <c r="AR141" s="44"/>
      <c r="AS141" s="44"/>
      <c r="AT141" s="44"/>
      <c r="AU141" s="60"/>
      <c r="AV141" s="1"/>
      <c r="AW141" s="59"/>
      <c r="AX141" s="69">
        <f>ROUND(ROUND(R140*AS142,0)*$AU$106,0)</f>
        <v>102</v>
      </c>
      <c r="AY141" s="41"/>
    </row>
    <row r="142" spans="1:51" ht="16.5" customHeight="1" x14ac:dyDescent="0.25">
      <c r="A142" s="8">
        <v>12</v>
      </c>
      <c r="B142" s="10">
        <v>7296</v>
      </c>
      <c r="C142" s="43" t="s">
        <v>593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29"/>
      <c r="S142" s="130"/>
      <c r="T142" s="130"/>
      <c r="U142" s="1"/>
      <c r="V142" s="59"/>
      <c r="W142" s="5" t="s">
        <v>50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115" t="s">
        <v>268</v>
      </c>
      <c r="AK142" s="197">
        <f>AK140</f>
        <v>1</v>
      </c>
      <c r="AL142" s="198"/>
      <c r="AM142" s="58" t="s">
        <v>267</v>
      </c>
      <c r="AN142" s="6"/>
      <c r="AO142" s="6"/>
      <c r="AP142" s="6"/>
      <c r="AQ142" s="6"/>
      <c r="AR142" s="78" t="s">
        <v>1</v>
      </c>
      <c r="AS142" s="199">
        <f>AS138</f>
        <v>0.85</v>
      </c>
      <c r="AT142" s="199"/>
      <c r="AU142" s="60"/>
      <c r="AV142" s="1"/>
      <c r="AW142" s="59"/>
      <c r="AX142" s="69">
        <f>ROUND(ROUND(ROUND(R140*AK142,0)*AS142,0)*$AU$106,0)</f>
        <v>102</v>
      </c>
      <c r="AY142" s="41"/>
    </row>
    <row r="143" spans="1:51" ht="17.2" customHeight="1" x14ac:dyDescent="0.25">
      <c r="A143" s="8">
        <v>12</v>
      </c>
      <c r="B143" s="10">
        <v>4351</v>
      </c>
      <c r="C143" s="43" t="s">
        <v>592</v>
      </c>
      <c r="D143" s="110"/>
      <c r="E143" s="111"/>
      <c r="F143" s="111"/>
      <c r="G143" s="111"/>
      <c r="H143" s="112"/>
      <c r="I143" s="82" t="s">
        <v>95</v>
      </c>
      <c r="J143" s="44"/>
      <c r="K143" s="44"/>
      <c r="L143" s="66"/>
      <c r="M143" s="66"/>
      <c r="N143" s="66"/>
      <c r="O143" s="66"/>
      <c r="P143" s="66"/>
      <c r="Q143" s="44"/>
      <c r="R143" s="44"/>
      <c r="S143" s="44"/>
      <c r="T143" s="44"/>
      <c r="U143" s="44"/>
      <c r="V143" s="63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45"/>
      <c r="AM143" s="44"/>
      <c r="AN143" s="44"/>
      <c r="AO143" s="44"/>
      <c r="AP143" s="44"/>
      <c r="AQ143" s="44"/>
      <c r="AR143" s="44"/>
      <c r="AS143" s="44"/>
      <c r="AT143" s="44"/>
      <c r="AU143" s="60"/>
      <c r="AV143" s="1"/>
      <c r="AW143" s="59"/>
      <c r="AX143" s="69">
        <f>ROUND(R144*$AU$106,0)</f>
        <v>129</v>
      </c>
      <c r="AY143" s="41"/>
    </row>
    <row r="144" spans="1:51" ht="16.5" customHeight="1" x14ac:dyDescent="0.25">
      <c r="A144" s="8">
        <v>12</v>
      </c>
      <c r="B144" s="10">
        <v>4352</v>
      </c>
      <c r="C144" s="43" t="s">
        <v>591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201">
        <f>'2重度訪問'!U144</f>
        <v>86</v>
      </c>
      <c r="S144" s="202"/>
      <c r="T144" s="202"/>
      <c r="U144" s="1" t="s">
        <v>54</v>
      </c>
      <c r="V144" s="59"/>
      <c r="W144" s="5" t="s">
        <v>50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15" t="s">
        <v>59</v>
      </c>
      <c r="AK144" s="197">
        <f>AK142</f>
        <v>1</v>
      </c>
      <c r="AL144" s="203"/>
      <c r="AM144" s="6"/>
      <c r="AN144" s="6"/>
      <c r="AO144" s="6"/>
      <c r="AP144" s="6"/>
      <c r="AQ144" s="6"/>
      <c r="AR144" s="6"/>
      <c r="AS144" s="6"/>
      <c r="AT144" s="115"/>
      <c r="AU144" s="60"/>
      <c r="AV144" s="1"/>
      <c r="AW144" s="59"/>
      <c r="AX144" s="69">
        <f>ROUND(ROUND(R144*AK144,0)*$AU$106,0)</f>
        <v>129</v>
      </c>
      <c r="AY144" s="41"/>
    </row>
    <row r="145" spans="1:51" ht="16.5" customHeight="1" x14ac:dyDescent="0.25">
      <c r="A145" s="8">
        <v>12</v>
      </c>
      <c r="B145" s="10">
        <v>7297</v>
      </c>
      <c r="C145" s="43" t="s">
        <v>590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29"/>
      <c r="S145" s="130"/>
      <c r="T145" s="130"/>
      <c r="U145" s="1"/>
      <c r="V145" s="59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79" t="s">
        <v>61</v>
      </c>
      <c r="AN145" s="44"/>
      <c r="AO145" s="44"/>
      <c r="AP145" s="44"/>
      <c r="AQ145" s="44"/>
      <c r="AR145" s="44"/>
      <c r="AS145" s="44"/>
      <c r="AT145" s="44"/>
      <c r="AU145" s="60"/>
      <c r="AV145" s="1"/>
      <c r="AW145" s="59"/>
      <c r="AX145" s="69">
        <f>ROUND(ROUND(R144*AS146,0)*$AU$106,0)</f>
        <v>110</v>
      </c>
      <c r="AY145" s="41"/>
    </row>
    <row r="146" spans="1:51" ht="16.5" customHeight="1" x14ac:dyDescent="0.25">
      <c r="A146" s="8">
        <v>12</v>
      </c>
      <c r="B146" s="10">
        <v>7298</v>
      </c>
      <c r="C146" s="43" t="s">
        <v>589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29"/>
      <c r="S146" s="130"/>
      <c r="T146" s="130"/>
      <c r="U146" s="1"/>
      <c r="V146" s="59"/>
      <c r="W146" s="5" t="s">
        <v>50</v>
      </c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15" t="s">
        <v>59</v>
      </c>
      <c r="AK146" s="197">
        <f>AK144</f>
        <v>1</v>
      </c>
      <c r="AL146" s="198"/>
      <c r="AM146" s="58" t="s">
        <v>58</v>
      </c>
      <c r="AN146" s="6"/>
      <c r="AO146" s="6"/>
      <c r="AP146" s="6"/>
      <c r="AQ146" s="6"/>
      <c r="AR146" s="78" t="s">
        <v>1</v>
      </c>
      <c r="AS146" s="199">
        <f>AS142</f>
        <v>0.85</v>
      </c>
      <c r="AT146" s="199"/>
      <c r="AU146" s="60"/>
      <c r="AV146" s="1"/>
      <c r="AW146" s="59"/>
      <c r="AX146" s="69">
        <f>ROUND(ROUND(ROUND(R144*AK146,0)*AS146,0)*$AU$106,0)</f>
        <v>110</v>
      </c>
      <c r="AY146" s="41"/>
    </row>
    <row r="147" spans="1:51" ht="17.2" customHeight="1" x14ac:dyDescent="0.25">
      <c r="A147" s="8">
        <v>12</v>
      </c>
      <c r="B147" s="10">
        <v>4361</v>
      </c>
      <c r="C147" s="43" t="s">
        <v>588</v>
      </c>
      <c r="D147" s="110"/>
      <c r="E147" s="111"/>
      <c r="F147" s="111"/>
      <c r="G147" s="111"/>
      <c r="H147" s="112"/>
      <c r="I147" s="82" t="s">
        <v>90</v>
      </c>
      <c r="J147" s="44"/>
      <c r="K147" s="44"/>
      <c r="L147" s="66"/>
      <c r="M147" s="66"/>
      <c r="N147" s="66"/>
      <c r="O147" s="66"/>
      <c r="P147" s="66"/>
      <c r="Q147" s="44"/>
      <c r="R147" s="44"/>
      <c r="S147" s="44"/>
      <c r="T147" s="44"/>
      <c r="U147" s="44"/>
      <c r="V147" s="63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45"/>
      <c r="AM147" s="44"/>
      <c r="AN147" s="44"/>
      <c r="AO147" s="44"/>
      <c r="AP147" s="44"/>
      <c r="AQ147" s="44"/>
      <c r="AR147" s="44"/>
      <c r="AS147" s="44"/>
      <c r="AT147" s="44"/>
      <c r="AU147" s="60"/>
      <c r="AV147" s="1"/>
      <c r="AW147" s="59"/>
      <c r="AX147" s="69">
        <f>ROUND(R148*$AU$106,0)</f>
        <v>120</v>
      </c>
      <c r="AY147" s="41"/>
    </row>
    <row r="148" spans="1:51" ht="16.5" customHeight="1" x14ac:dyDescent="0.25">
      <c r="A148" s="8">
        <v>12</v>
      </c>
      <c r="B148" s="10">
        <v>4362</v>
      </c>
      <c r="C148" s="43" t="s">
        <v>587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1"/>
      <c r="R148" s="201">
        <f>'2重度訪問'!U148</f>
        <v>80</v>
      </c>
      <c r="S148" s="202"/>
      <c r="T148" s="202"/>
      <c r="U148" s="1" t="s">
        <v>54</v>
      </c>
      <c r="V148" s="59"/>
      <c r="W148" s="5" t="s">
        <v>50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115" t="s">
        <v>59</v>
      </c>
      <c r="AK148" s="197">
        <f>AK146</f>
        <v>1</v>
      </c>
      <c r="AL148" s="203"/>
      <c r="AM148" s="6"/>
      <c r="AN148" s="6"/>
      <c r="AO148" s="6"/>
      <c r="AP148" s="6"/>
      <c r="AQ148" s="6"/>
      <c r="AR148" s="6"/>
      <c r="AS148" s="6"/>
      <c r="AT148" s="115"/>
      <c r="AU148" s="60"/>
      <c r="AV148" s="1"/>
      <c r="AW148" s="59"/>
      <c r="AX148" s="69">
        <f>ROUND(ROUND(R148*AK148,0)*$AU$106,0)</f>
        <v>120</v>
      </c>
      <c r="AY148" s="41"/>
    </row>
    <row r="149" spans="1:51" ht="16.5" customHeight="1" x14ac:dyDescent="0.25">
      <c r="A149" s="8">
        <v>12</v>
      </c>
      <c r="B149" s="10">
        <v>7299</v>
      </c>
      <c r="C149" s="43" t="s">
        <v>586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"/>
      <c r="R149" s="129"/>
      <c r="S149" s="130"/>
      <c r="T149" s="130"/>
      <c r="U149" s="1"/>
      <c r="V149" s="59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79" t="s">
        <v>61</v>
      </c>
      <c r="AN149" s="44"/>
      <c r="AO149" s="44"/>
      <c r="AP149" s="44"/>
      <c r="AQ149" s="44"/>
      <c r="AR149" s="44"/>
      <c r="AS149" s="44"/>
      <c r="AT149" s="44"/>
      <c r="AU149" s="60"/>
      <c r="AV149" s="1"/>
      <c r="AW149" s="59"/>
      <c r="AX149" s="69">
        <f>ROUND(ROUND(R148*AS150,0)*$AU$106,0)</f>
        <v>102</v>
      </c>
      <c r="AY149" s="41"/>
    </row>
    <row r="150" spans="1:51" ht="16.5" customHeight="1" x14ac:dyDescent="0.25">
      <c r="A150" s="8">
        <v>12</v>
      </c>
      <c r="B150" s="10">
        <v>7300</v>
      </c>
      <c r="C150" s="43" t="s">
        <v>585</v>
      </c>
      <c r="D150" s="96"/>
      <c r="E150" s="97"/>
      <c r="F150" s="97"/>
      <c r="G150" s="97"/>
      <c r="H150" s="98"/>
      <c r="I150" s="6"/>
      <c r="J150" s="6"/>
      <c r="K150" s="6"/>
      <c r="L150" s="6"/>
      <c r="M150" s="6"/>
      <c r="N150" s="6"/>
      <c r="O150" s="6"/>
      <c r="P150" s="6"/>
      <c r="Q150" s="6"/>
      <c r="R150" s="86"/>
      <c r="S150" s="73"/>
      <c r="T150" s="73"/>
      <c r="U150" s="6"/>
      <c r="V150" s="21"/>
      <c r="W150" s="5" t="s">
        <v>50</v>
      </c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115" t="s">
        <v>59</v>
      </c>
      <c r="AK150" s="197">
        <f>AK148</f>
        <v>1</v>
      </c>
      <c r="AL150" s="198"/>
      <c r="AM150" s="58" t="s">
        <v>58</v>
      </c>
      <c r="AN150" s="6"/>
      <c r="AO150" s="6"/>
      <c r="AP150" s="6"/>
      <c r="AQ150" s="6"/>
      <c r="AR150" s="78" t="s">
        <v>1</v>
      </c>
      <c r="AS150" s="199">
        <f>AS146</f>
        <v>0.85</v>
      </c>
      <c r="AT150" s="199"/>
      <c r="AU150" s="58"/>
      <c r="AV150" s="6"/>
      <c r="AW150" s="21"/>
      <c r="AX150" s="70">
        <f>ROUND(ROUND(ROUND(R148*AK150,0)*AS150,0)*$AU$106,0)</f>
        <v>102</v>
      </c>
      <c r="AY150" s="87"/>
    </row>
    <row r="151" spans="1:51" ht="17.2" customHeight="1" x14ac:dyDescent="0.3"/>
    <row r="152" spans="1:51" ht="17.2" customHeight="1" x14ac:dyDescent="0.3"/>
    <row r="153" spans="1:51" ht="17.2" customHeight="1" x14ac:dyDescent="0.3"/>
  </sheetData>
  <mergeCells count="160">
    <mergeCell ref="D7:H10"/>
    <mergeCell ref="AU7:AW8"/>
    <mergeCell ref="R8:T8"/>
    <mergeCell ref="AK8:AL8"/>
    <mergeCell ref="AU9:AW9"/>
    <mergeCell ref="AK10:AL10"/>
    <mergeCell ref="AS10:AT10"/>
    <mergeCell ref="AU10:AW10"/>
    <mergeCell ref="D11:H12"/>
    <mergeCell ref="R12:T12"/>
    <mergeCell ref="AK12:AL12"/>
    <mergeCell ref="F13:H13"/>
    <mergeCell ref="AK14:AL14"/>
    <mergeCell ref="AS14:AT14"/>
    <mergeCell ref="R16:T16"/>
    <mergeCell ref="AK16:AL16"/>
    <mergeCell ref="AK18:AL18"/>
    <mergeCell ref="AS18:AT18"/>
    <mergeCell ref="R20:T20"/>
    <mergeCell ref="AK20:AL20"/>
    <mergeCell ref="AK22:AL22"/>
    <mergeCell ref="AS22:AT22"/>
    <mergeCell ref="R24:T24"/>
    <mergeCell ref="AK24:AL24"/>
    <mergeCell ref="AK26:AL26"/>
    <mergeCell ref="AS26:AT26"/>
    <mergeCell ref="R28:T28"/>
    <mergeCell ref="AK28:AL28"/>
    <mergeCell ref="AK30:AL30"/>
    <mergeCell ref="AS30:AT30"/>
    <mergeCell ref="R32:T32"/>
    <mergeCell ref="AK32:AL32"/>
    <mergeCell ref="AK34:AL34"/>
    <mergeCell ref="AS34:AT34"/>
    <mergeCell ref="R36:T36"/>
    <mergeCell ref="AK36:AL36"/>
    <mergeCell ref="AK38:AL38"/>
    <mergeCell ref="AS38:AT38"/>
    <mergeCell ref="R40:T40"/>
    <mergeCell ref="AK40:AL40"/>
    <mergeCell ref="AK42:AL42"/>
    <mergeCell ref="AS42:AT42"/>
    <mergeCell ref="R44:T44"/>
    <mergeCell ref="AK44:AL44"/>
    <mergeCell ref="AK46:AL46"/>
    <mergeCell ref="AS46:AT46"/>
    <mergeCell ref="R48:T48"/>
    <mergeCell ref="AK48:AL48"/>
    <mergeCell ref="AK50:AL50"/>
    <mergeCell ref="AS50:AT50"/>
    <mergeCell ref="R52:T52"/>
    <mergeCell ref="AK52:AL52"/>
    <mergeCell ref="AK54:AL54"/>
    <mergeCell ref="AS54:AT54"/>
    <mergeCell ref="D55:H58"/>
    <mergeCell ref="AU55:AW56"/>
    <mergeCell ref="R56:T56"/>
    <mergeCell ref="AK56:AL56"/>
    <mergeCell ref="AU57:AW57"/>
    <mergeCell ref="AK58:AL58"/>
    <mergeCell ref="AS58:AT58"/>
    <mergeCell ref="AU58:AW58"/>
    <mergeCell ref="D59:H60"/>
    <mergeCell ref="R60:T60"/>
    <mergeCell ref="AK60:AL60"/>
    <mergeCell ref="F61:H61"/>
    <mergeCell ref="AK62:AL62"/>
    <mergeCell ref="AS62:AT62"/>
    <mergeCell ref="R64:T64"/>
    <mergeCell ref="AK64:AL64"/>
    <mergeCell ref="AK66:AL66"/>
    <mergeCell ref="AS66:AT66"/>
    <mergeCell ref="R68:T68"/>
    <mergeCell ref="AK68:AL68"/>
    <mergeCell ref="AK70:AL70"/>
    <mergeCell ref="AS70:AT70"/>
    <mergeCell ref="R72:T72"/>
    <mergeCell ref="AK72:AL72"/>
    <mergeCell ref="AK74:AL74"/>
    <mergeCell ref="AS74:AT74"/>
    <mergeCell ref="R76:T76"/>
    <mergeCell ref="AK76:AL76"/>
    <mergeCell ref="AK78:AL78"/>
    <mergeCell ref="AS78:AT78"/>
    <mergeCell ref="R80:T80"/>
    <mergeCell ref="AK80:AL80"/>
    <mergeCell ref="AK82:AL82"/>
    <mergeCell ref="AS82:AT82"/>
    <mergeCell ref="R84:T84"/>
    <mergeCell ref="AK84:AL84"/>
    <mergeCell ref="AK86:AL86"/>
    <mergeCell ref="AS86:AT86"/>
    <mergeCell ref="R88:T88"/>
    <mergeCell ref="AK88:AL88"/>
    <mergeCell ref="AK90:AL90"/>
    <mergeCell ref="AS90:AT90"/>
    <mergeCell ref="R92:T92"/>
    <mergeCell ref="AK92:AL92"/>
    <mergeCell ref="AK94:AL94"/>
    <mergeCell ref="AS94:AT94"/>
    <mergeCell ref="R96:T96"/>
    <mergeCell ref="AK96:AL96"/>
    <mergeCell ref="AK98:AL98"/>
    <mergeCell ref="AS98:AT98"/>
    <mergeCell ref="R100:T100"/>
    <mergeCell ref="AK100:AL100"/>
    <mergeCell ref="AK102:AL102"/>
    <mergeCell ref="AS102:AT102"/>
    <mergeCell ref="D103:H106"/>
    <mergeCell ref="AU103:AW104"/>
    <mergeCell ref="R104:T104"/>
    <mergeCell ref="AK104:AL104"/>
    <mergeCell ref="AU105:AW105"/>
    <mergeCell ref="AK106:AL106"/>
    <mergeCell ref="AS106:AT106"/>
    <mergeCell ref="AU106:AW106"/>
    <mergeCell ref="R108:T108"/>
    <mergeCell ref="AK108:AL108"/>
    <mergeCell ref="AK110:AL110"/>
    <mergeCell ref="AS110:AT110"/>
    <mergeCell ref="R112:T112"/>
    <mergeCell ref="AK112:AL112"/>
    <mergeCell ref="AK114:AL114"/>
    <mergeCell ref="AS114:AT114"/>
    <mergeCell ref="R116:T116"/>
    <mergeCell ref="AK116:AL116"/>
    <mergeCell ref="AK118:AL118"/>
    <mergeCell ref="AS118:AT118"/>
    <mergeCell ref="R120:T120"/>
    <mergeCell ref="AK120:AL120"/>
    <mergeCell ref="AK122:AL122"/>
    <mergeCell ref="AS122:AT122"/>
    <mergeCell ref="R124:T124"/>
    <mergeCell ref="AK124:AL124"/>
    <mergeCell ref="AK126:AL126"/>
    <mergeCell ref="AS126:AT126"/>
    <mergeCell ref="R128:T128"/>
    <mergeCell ref="AK128:AL128"/>
    <mergeCell ref="AK130:AL130"/>
    <mergeCell ref="AS130:AT130"/>
    <mergeCell ref="R132:T132"/>
    <mergeCell ref="AK132:AL132"/>
    <mergeCell ref="AK134:AL134"/>
    <mergeCell ref="AS134:AT134"/>
    <mergeCell ref="R136:T136"/>
    <mergeCell ref="AK136:AL136"/>
    <mergeCell ref="AK138:AL138"/>
    <mergeCell ref="AS138:AT138"/>
    <mergeCell ref="R140:T140"/>
    <mergeCell ref="AK140:AL140"/>
    <mergeCell ref="AK142:AL142"/>
    <mergeCell ref="AS142:AT142"/>
    <mergeCell ref="AK150:AL150"/>
    <mergeCell ref="AS150:AT150"/>
    <mergeCell ref="R144:T144"/>
    <mergeCell ref="AK144:AL144"/>
    <mergeCell ref="AK146:AL146"/>
    <mergeCell ref="AS146:AT146"/>
    <mergeCell ref="R148:T148"/>
    <mergeCell ref="AK148:AL148"/>
  </mergeCells>
  <phoneticPr fontId="1"/>
  <printOptions horizontalCentered="1"/>
  <pageMargins left="0.59055118110236227" right="0.19685039370078741" top="0.78740157480314965" bottom="0.59055118110236227" header="0.51181102362204722" footer="0.31496062992125984"/>
  <pageSetup paperSize="9" scale="55" orientation="portrait" r:id="rId1"/>
  <headerFooter>
    <oddHeader>&amp;R&amp;9重度訪問介護</oddHeader>
    <oddFooter>&amp;C&amp;14&amp;P</oddFooter>
  </headerFooter>
  <rowBreaks count="2" manualBreakCount="2">
    <brk id="54" max="50" man="1"/>
    <brk id="102" max="5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06">
    <tabColor rgb="FFFF0000"/>
    <pageSetUpPr autoPageBreaks="0"/>
  </sheetPr>
  <dimension ref="A1:AZ298"/>
  <sheetViews>
    <sheetView zoomScaleNormal="100" zoomScaleSheetLayoutView="100" workbookViewId="0"/>
  </sheetViews>
  <sheetFormatPr defaultColWidth="9" defaultRowHeight="17.2" customHeight="1" x14ac:dyDescent="0.3"/>
  <cols>
    <col min="1" max="1" width="4.62890625" style="56" customWidth="1"/>
    <col min="2" max="2" width="7.62890625" style="56" customWidth="1"/>
    <col min="3" max="3" width="30.62890625" style="57" customWidth="1"/>
    <col min="4" max="42" width="2.3671875" style="26" customWidth="1"/>
    <col min="43" max="43" width="2.3671875" style="56" customWidth="1"/>
    <col min="44" max="44" width="2.3671875" style="57" customWidth="1"/>
    <col min="45" max="45" width="2.3671875" style="56" customWidth="1"/>
    <col min="46" max="49" width="2.3671875" style="26" customWidth="1"/>
    <col min="50" max="50" width="6.62890625" style="56" bestFit="1" customWidth="1"/>
    <col min="51" max="51" width="8.62890625" style="56" bestFit="1" customWidth="1"/>
    <col min="52" max="16384" width="9" style="56"/>
  </cols>
  <sheetData>
    <row r="1" spans="1:52" ht="17.2" customHeight="1" x14ac:dyDescent="0.3">
      <c r="A1" s="55"/>
    </row>
    <row r="2" spans="1:52" ht="17.2" customHeight="1" x14ac:dyDescent="0.3">
      <c r="A2" s="55"/>
    </row>
    <row r="3" spans="1:52" ht="17.2" customHeight="1" x14ac:dyDescent="0.3">
      <c r="A3" s="55"/>
    </row>
    <row r="4" spans="1:52" ht="17.2" customHeight="1" x14ac:dyDescent="0.3">
      <c r="B4" s="77" t="s">
        <v>1050</v>
      </c>
    </row>
    <row r="5" spans="1:52" s="46" customFormat="1" ht="17.2" customHeight="1" x14ac:dyDescent="0.3">
      <c r="A5" s="25" t="s">
        <v>252</v>
      </c>
      <c r="B5" s="54"/>
      <c r="C5" s="62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32" t="s">
        <v>251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24" t="s">
        <v>20</v>
      </c>
      <c r="AY5" s="52" t="s">
        <v>19</v>
      </c>
      <c r="AZ5" s="47"/>
    </row>
    <row r="6" spans="1:52" s="46" customFormat="1" ht="17.2" customHeight="1" x14ac:dyDescent="0.3">
      <c r="A6" s="23" t="s">
        <v>18</v>
      </c>
      <c r="B6" s="22" t="s">
        <v>17</v>
      </c>
      <c r="C6" s="6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20" t="s">
        <v>5</v>
      </c>
      <c r="AY6" s="48" t="s">
        <v>0</v>
      </c>
      <c r="AZ6" s="47"/>
    </row>
    <row r="7" spans="1:52" ht="17.2" customHeight="1" x14ac:dyDescent="0.3">
      <c r="A7" s="8">
        <v>12</v>
      </c>
      <c r="B7" s="10">
        <v>7301</v>
      </c>
      <c r="C7" s="101" t="s">
        <v>1049</v>
      </c>
      <c r="D7" s="212" t="s">
        <v>249</v>
      </c>
      <c r="E7" s="213"/>
      <c r="F7" s="213"/>
      <c r="G7" s="213"/>
      <c r="H7" s="214"/>
      <c r="I7" s="239" t="s">
        <v>248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5"/>
      <c r="AL7" s="44"/>
      <c r="AM7" s="44"/>
      <c r="AN7" s="44"/>
      <c r="AO7" s="44"/>
      <c r="AP7" s="44"/>
      <c r="AQ7" s="44"/>
      <c r="AR7" s="44"/>
      <c r="AS7" s="44"/>
      <c r="AT7" s="103"/>
      <c r="AU7" s="66"/>
      <c r="AV7" s="44"/>
      <c r="AW7" s="63"/>
      <c r="AX7" s="69">
        <f>ROUND(Q8,0)</f>
        <v>212</v>
      </c>
      <c r="AY7" s="19" t="s">
        <v>145</v>
      </c>
    </row>
    <row r="8" spans="1:52" ht="16.5" customHeight="1" x14ac:dyDescent="0.25">
      <c r="A8" s="8">
        <v>12</v>
      </c>
      <c r="B8" s="10">
        <v>7302</v>
      </c>
      <c r="C8" s="101" t="s">
        <v>1048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201">
        <f>ROUND(Q200*$F$13,0)</f>
        <v>212</v>
      </c>
      <c r="R8" s="202"/>
      <c r="S8" s="202"/>
      <c r="T8" s="1" t="s">
        <v>54</v>
      </c>
      <c r="U8" s="59"/>
      <c r="V8" s="5" t="s">
        <v>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15" t="s">
        <v>59</v>
      </c>
      <c r="AJ8" s="197">
        <f>'2重度訪問'!AN8</f>
        <v>1</v>
      </c>
      <c r="AK8" s="203"/>
      <c r="AL8" s="1"/>
      <c r="AM8" s="1"/>
      <c r="AN8" s="1"/>
      <c r="AO8" s="1"/>
      <c r="AP8" s="1"/>
      <c r="AQ8" s="1"/>
      <c r="AR8" s="1"/>
      <c r="AS8" s="1"/>
      <c r="AT8" s="60"/>
      <c r="AU8" s="1"/>
      <c r="AV8" s="1"/>
      <c r="AW8" s="59"/>
      <c r="AX8" s="69">
        <f>ROUND(Q8*AJ8,0)</f>
        <v>212</v>
      </c>
      <c r="AY8" s="41"/>
    </row>
    <row r="9" spans="1:52" ht="16.5" customHeight="1" x14ac:dyDescent="0.25">
      <c r="A9" s="2">
        <v>12</v>
      </c>
      <c r="B9" s="2">
        <v>7303</v>
      </c>
      <c r="C9" s="104" t="s">
        <v>1047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29"/>
      <c r="R9" s="130"/>
      <c r="S9" s="130"/>
      <c r="T9" s="1"/>
      <c r="U9" s="5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79" t="s">
        <v>61</v>
      </c>
      <c r="AM9" s="44"/>
      <c r="AN9" s="44"/>
      <c r="AO9" s="44"/>
      <c r="AP9" s="44"/>
      <c r="AQ9" s="44"/>
      <c r="AR9" s="44"/>
      <c r="AS9" s="44"/>
      <c r="AT9" s="60"/>
      <c r="AU9" s="1"/>
      <c r="AV9" s="1"/>
      <c r="AW9" s="59"/>
      <c r="AX9" s="69">
        <f>ROUND(Q8*AR10,0)</f>
        <v>180</v>
      </c>
      <c r="AY9" s="41"/>
    </row>
    <row r="10" spans="1:52" ht="16.5" customHeight="1" x14ac:dyDescent="0.25">
      <c r="A10" s="2">
        <v>12</v>
      </c>
      <c r="B10" s="2">
        <v>7304</v>
      </c>
      <c r="C10" s="105" t="s">
        <v>1046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29"/>
      <c r="R10" s="130"/>
      <c r="S10" s="130"/>
      <c r="T10" s="1"/>
      <c r="U10" s="59"/>
      <c r="V10" s="5" t="s">
        <v>50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15" t="s">
        <v>59</v>
      </c>
      <c r="AJ10" s="197">
        <f>AJ8</f>
        <v>1</v>
      </c>
      <c r="AK10" s="198"/>
      <c r="AL10" s="58" t="s">
        <v>58</v>
      </c>
      <c r="AM10" s="6"/>
      <c r="AN10" s="6"/>
      <c r="AO10" s="6"/>
      <c r="AP10" s="6"/>
      <c r="AQ10" s="78" t="s">
        <v>1</v>
      </c>
      <c r="AR10" s="199">
        <f>'2重度訪問'!AV10</f>
        <v>0.85</v>
      </c>
      <c r="AS10" s="199"/>
      <c r="AT10" s="60"/>
      <c r="AU10" s="1"/>
      <c r="AV10" s="1"/>
      <c r="AW10" s="59"/>
      <c r="AX10" s="69">
        <f>ROUND(ROUND(Q8*AJ10,0)*AR10,0)</f>
        <v>180</v>
      </c>
      <c r="AY10" s="41"/>
    </row>
    <row r="11" spans="1:52" ht="17.2" customHeight="1" x14ac:dyDescent="0.3">
      <c r="A11" s="8">
        <v>12</v>
      </c>
      <c r="B11" s="10">
        <v>7305</v>
      </c>
      <c r="C11" s="101" t="s">
        <v>1045</v>
      </c>
      <c r="D11" s="218" t="s">
        <v>193</v>
      </c>
      <c r="E11" s="219"/>
      <c r="F11" s="219"/>
      <c r="G11" s="219"/>
      <c r="H11" s="220"/>
      <c r="I11" s="1"/>
      <c r="J11" s="1"/>
      <c r="K11" s="1"/>
      <c r="L11" s="130"/>
      <c r="M11" s="130"/>
      <c r="N11" s="130"/>
      <c r="O11" s="1"/>
      <c r="P11" s="1"/>
      <c r="Q11" s="1"/>
      <c r="R11" s="1"/>
      <c r="S11" s="1"/>
      <c r="T11" s="1"/>
      <c r="U11" s="5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5"/>
      <c r="AL11" s="44"/>
      <c r="AM11" s="44"/>
      <c r="AN11" s="44"/>
      <c r="AO11" s="44"/>
      <c r="AP11" s="44"/>
      <c r="AQ11" s="44"/>
      <c r="AR11" s="44"/>
      <c r="AS11" s="44"/>
      <c r="AT11" s="212" t="s">
        <v>750</v>
      </c>
      <c r="AU11" s="213"/>
      <c r="AV11" s="213"/>
      <c r="AW11" s="214"/>
      <c r="AX11" s="69">
        <f>ROUND(Q8*AT14,0)</f>
        <v>170</v>
      </c>
      <c r="AY11" s="12"/>
    </row>
    <row r="12" spans="1:52" ht="16.5" customHeight="1" x14ac:dyDescent="0.25">
      <c r="A12" s="8">
        <v>12</v>
      </c>
      <c r="B12" s="10">
        <v>7306</v>
      </c>
      <c r="C12" s="101" t="s">
        <v>1044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242"/>
      <c r="R12" s="243"/>
      <c r="S12" s="243"/>
      <c r="T12" s="1"/>
      <c r="U12" s="59"/>
      <c r="V12" s="5" t="s">
        <v>50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5" t="s">
        <v>59</v>
      </c>
      <c r="AJ12" s="197">
        <f>AJ10</f>
        <v>1</v>
      </c>
      <c r="AK12" s="203"/>
      <c r="AL12" s="1"/>
      <c r="AM12" s="1"/>
      <c r="AN12" s="1"/>
      <c r="AO12" s="1"/>
      <c r="AP12" s="1"/>
      <c r="AQ12" s="1"/>
      <c r="AR12" s="1"/>
      <c r="AS12" s="1"/>
      <c r="AT12" s="215"/>
      <c r="AU12" s="216"/>
      <c r="AV12" s="216"/>
      <c r="AW12" s="217"/>
      <c r="AX12" s="69">
        <f>ROUND(ROUND(Q8*AJ12,0)*AT14,0)</f>
        <v>170</v>
      </c>
      <c r="AY12" s="41"/>
    </row>
    <row r="13" spans="1:52" ht="16.5" customHeight="1" x14ac:dyDescent="0.25">
      <c r="A13" s="2">
        <v>12</v>
      </c>
      <c r="B13" s="2">
        <v>7307</v>
      </c>
      <c r="C13" s="104" t="s">
        <v>1043</v>
      </c>
      <c r="D13" s="110"/>
      <c r="E13" s="111" t="s">
        <v>190</v>
      </c>
      <c r="F13" s="227"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29"/>
      <c r="R13" s="130"/>
      <c r="S13" s="130"/>
      <c r="T13" s="1"/>
      <c r="U13" s="5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79" t="s">
        <v>61</v>
      </c>
      <c r="AM13" s="44"/>
      <c r="AN13" s="44"/>
      <c r="AO13" s="44"/>
      <c r="AP13" s="44"/>
      <c r="AQ13" s="44"/>
      <c r="AR13" s="44"/>
      <c r="AS13" s="44"/>
      <c r="AT13" s="235" t="s">
        <v>190</v>
      </c>
      <c r="AU13" s="236"/>
      <c r="AV13" s="236"/>
      <c r="AW13" s="237"/>
      <c r="AX13" s="69">
        <f>ROUND(ROUND(Q8*AR14,0)*AT14,0)</f>
        <v>144</v>
      </c>
      <c r="AY13" s="41"/>
    </row>
    <row r="14" spans="1:52" ht="16.5" customHeight="1" x14ac:dyDescent="0.25">
      <c r="A14" s="2">
        <v>12</v>
      </c>
      <c r="B14" s="2">
        <v>7308</v>
      </c>
      <c r="C14" s="105" t="s">
        <v>1042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29"/>
      <c r="R14" s="130"/>
      <c r="S14" s="130"/>
      <c r="T14" s="1"/>
      <c r="U14" s="59"/>
      <c r="V14" s="5" t="s">
        <v>50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15" t="s">
        <v>59</v>
      </c>
      <c r="AJ14" s="197">
        <f>AJ12</f>
        <v>1</v>
      </c>
      <c r="AK14" s="198"/>
      <c r="AL14" s="58" t="s">
        <v>58</v>
      </c>
      <c r="AM14" s="6"/>
      <c r="AN14" s="6"/>
      <c r="AO14" s="6"/>
      <c r="AP14" s="6"/>
      <c r="AQ14" s="78" t="s">
        <v>1</v>
      </c>
      <c r="AR14" s="199">
        <f>AR10</f>
        <v>0.85</v>
      </c>
      <c r="AS14" s="199"/>
      <c r="AT14" s="238">
        <v>0.8</v>
      </c>
      <c r="AU14" s="199"/>
      <c r="AV14" s="199"/>
      <c r="AW14" s="200"/>
      <c r="AX14" s="69">
        <f>ROUND(ROUND(ROUND(Q8*AJ14,0)*AR14,0)*AT14,0)</f>
        <v>144</v>
      </c>
      <c r="AY14" s="41"/>
    </row>
    <row r="15" spans="1:52" ht="16.5" customHeight="1" x14ac:dyDescent="0.25">
      <c r="A15" s="8">
        <v>12</v>
      </c>
      <c r="B15" s="10">
        <v>7309</v>
      </c>
      <c r="C15" s="101" t="s">
        <v>1041</v>
      </c>
      <c r="D15" s="68"/>
      <c r="E15" s="130"/>
      <c r="F15" s="130"/>
      <c r="G15" s="130"/>
      <c r="H15" s="67"/>
      <c r="I15" s="239" t="s">
        <v>243</v>
      </c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15"/>
      <c r="AJ15" s="113"/>
      <c r="AK15" s="114"/>
      <c r="AL15" s="1"/>
      <c r="AM15" s="1"/>
      <c r="AN15" s="1"/>
      <c r="AO15" s="1"/>
      <c r="AP15" s="1"/>
      <c r="AQ15" s="1"/>
      <c r="AR15" s="1"/>
      <c r="AS15" s="1"/>
      <c r="AT15" s="103"/>
      <c r="AU15" s="66"/>
      <c r="AV15" s="44"/>
      <c r="AW15" s="63"/>
      <c r="AX15" s="69">
        <f>ROUND(Q16,0)</f>
        <v>104</v>
      </c>
      <c r="AY15" s="41"/>
    </row>
    <row r="16" spans="1:52" ht="16.5" customHeight="1" x14ac:dyDescent="0.25">
      <c r="A16" s="8">
        <v>12</v>
      </c>
      <c r="B16" s="10">
        <v>7310</v>
      </c>
      <c r="C16" s="101" t="s">
        <v>1040</v>
      </c>
      <c r="D16" s="68"/>
      <c r="E16" s="130"/>
      <c r="F16" s="130"/>
      <c r="G16" s="130"/>
      <c r="H16" s="67"/>
      <c r="I16" s="1"/>
      <c r="J16" s="1"/>
      <c r="K16" s="1"/>
      <c r="L16" s="1"/>
      <c r="M16" s="1"/>
      <c r="N16" s="1"/>
      <c r="O16" s="1"/>
      <c r="P16" s="1"/>
      <c r="Q16" s="201">
        <f>ROUND(Q208*$F$13,0)</f>
        <v>104</v>
      </c>
      <c r="R16" s="202"/>
      <c r="S16" s="202"/>
      <c r="T16" s="1" t="s">
        <v>54</v>
      </c>
      <c r="U16" s="59"/>
      <c r="V16" s="5" t="s">
        <v>50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15" t="s">
        <v>59</v>
      </c>
      <c r="AJ16" s="197">
        <f>AJ14</f>
        <v>1</v>
      </c>
      <c r="AK16" s="203"/>
      <c r="AL16" s="1"/>
      <c r="AM16" s="1"/>
      <c r="AN16" s="1"/>
      <c r="AO16" s="1"/>
      <c r="AP16" s="1"/>
      <c r="AQ16" s="1"/>
      <c r="AR16" s="1"/>
      <c r="AS16" s="1"/>
      <c r="AT16" s="60"/>
      <c r="AU16" s="1"/>
      <c r="AV16" s="1"/>
      <c r="AW16" s="59"/>
      <c r="AX16" s="69">
        <f>ROUND(Q16*AJ16,0)</f>
        <v>104</v>
      </c>
      <c r="AY16" s="41"/>
    </row>
    <row r="17" spans="1:51" ht="16.5" customHeight="1" x14ac:dyDescent="0.25">
      <c r="A17" s="2">
        <v>12</v>
      </c>
      <c r="B17" s="2">
        <v>7311</v>
      </c>
      <c r="C17" s="104" t="s">
        <v>1039</v>
      </c>
      <c r="D17" s="68"/>
      <c r="E17" s="130"/>
      <c r="F17" s="130"/>
      <c r="G17" s="130"/>
      <c r="H17" s="67"/>
      <c r="I17" s="1"/>
      <c r="J17" s="1"/>
      <c r="K17" s="1"/>
      <c r="L17" s="1"/>
      <c r="M17" s="1"/>
      <c r="N17" s="1"/>
      <c r="O17" s="1"/>
      <c r="P17" s="1"/>
      <c r="Q17" s="129"/>
      <c r="R17" s="130"/>
      <c r="S17" s="130"/>
      <c r="T17" s="1"/>
      <c r="U17" s="59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79" t="s">
        <v>61</v>
      </c>
      <c r="AM17" s="44"/>
      <c r="AN17" s="44"/>
      <c r="AO17" s="44"/>
      <c r="AP17" s="44"/>
      <c r="AQ17" s="44"/>
      <c r="AR17" s="44"/>
      <c r="AS17" s="63"/>
      <c r="AT17" s="60"/>
      <c r="AU17" s="1"/>
      <c r="AV17" s="1"/>
      <c r="AW17" s="59"/>
      <c r="AX17" s="69">
        <f>ROUND(Q16*AR18,0)</f>
        <v>88</v>
      </c>
      <c r="AY17" s="41"/>
    </row>
    <row r="18" spans="1:51" ht="16.5" customHeight="1" x14ac:dyDescent="0.25">
      <c r="A18" s="2">
        <v>12</v>
      </c>
      <c r="B18" s="2">
        <v>7312</v>
      </c>
      <c r="C18" s="105" t="s">
        <v>1038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29"/>
      <c r="R18" s="130"/>
      <c r="S18" s="130"/>
      <c r="T18" s="1"/>
      <c r="U18" s="59"/>
      <c r="V18" s="5" t="s">
        <v>50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15" t="s">
        <v>59</v>
      </c>
      <c r="AJ18" s="197">
        <f>AJ16</f>
        <v>1</v>
      </c>
      <c r="AK18" s="198"/>
      <c r="AL18" s="58" t="s">
        <v>58</v>
      </c>
      <c r="AM18" s="6"/>
      <c r="AN18" s="6"/>
      <c r="AO18" s="6"/>
      <c r="AP18" s="6"/>
      <c r="AQ18" s="78" t="s">
        <v>1</v>
      </c>
      <c r="AR18" s="199">
        <f>AR14</f>
        <v>0.85</v>
      </c>
      <c r="AS18" s="199"/>
      <c r="AT18" s="60"/>
      <c r="AU18" s="1"/>
      <c r="AV18" s="1"/>
      <c r="AW18" s="59"/>
      <c r="AX18" s="69">
        <f>ROUND(ROUND(Q16*AJ18,0)*AR18,0)</f>
        <v>88</v>
      </c>
      <c r="AY18" s="41"/>
    </row>
    <row r="19" spans="1:51" ht="16.5" customHeight="1" x14ac:dyDescent="0.25">
      <c r="A19" s="8">
        <v>12</v>
      </c>
      <c r="B19" s="10">
        <v>7313</v>
      </c>
      <c r="C19" s="101" t="s">
        <v>1037</v>
      </c>
      <c r="D19" s="68"/>
      <c r="E19" s="130"/>
      <c r="F19" s="130"/>
      <c r="G19" s="130"/>
      <c r="H19" s="67"/>
      <c r="I19" s="84"/>
      <c r="J19" s="1"/>
      <c r="K19" s="1"/>
      <c r="L19" s="1"/>
      <c r="M19" s="1"/>
      <c r="N19" s="1"/>
      <c r="O19" s="1"/>
      <c r="P19" s="1"/>
      <c r="Q19" s="129"/>
      <c r="R19" s="130"/>
      <c r="S19" s="130"/>
      <c r="T19" s="1"/>
      <c r="U19" s="59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15"/>
      <c r="AJ19" s="113"/>
      <c r="AK19" s="114"/>
      <c r="AL19" s="1"/>
      <c r="AM19" s="1"/>
      <c r="AN19" s="1"/>
      <c r="AO19" s="1"/>
      <c r="AP19" s="1"/>
      <c r="AQ19" s="1"/>
      <c r="AR19" s="1"/>
      <c r="AS19" s="1"/>
      <c r="AT19" s="212" t="s">
        <v>750</v>
      </c>
      <c r="AU19" s="213"/>
      <c r="AV19" s="213"/>
      <c r="AW19" s="214"/>
      <c r="AX19" s="69">
        <f>ROUND(Q16*AT22,0)</f>
        <v>83</v>
      </c>
      <c r="AY19" s="41"/>
    </row>
    <row r="20" spans="1:51" ht="16.5" customHeight="1" x14ac:dyDescent="0.25">
      <c r="A20" s="8">
        <v>12</v>
      </c>
      <c r="B20" s="10">
        <v>7314</v>
      </c>
      <c r="C20" s="101" t="s">
        <v>1036</v>
      </c>
      <c r="D20" s="68"/>
      <c r="E20" s="130"/>
      <c r="F20" s="130"/>
      <c r="G20" s="130"/>
      <c r="H20" s="67"/>
      <c r="I20" s="1"/>
      <c r="J20" s="1"/>
      <c r="K20" s="1"/>
      <c r="L20" s="1"/>
      <c r="M20" s="1"/>
      <c r="N20" s="1"/>
      <c r="O20" s="1"/>
      <c r="P20" s="1"/>
      <c r="Q20" s="242"/>
      <c r="R20" s="243"/>
      <c r="S20" s="243"/>
      <c r="T20" s="1"/>
      <c r="U20" s="59"/>
      <c r="V20" s="5" t="s">
        <v>50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15" t="s">
        <v>59</v>
      </c>
      <c r="AJ20" s="197">
        <f>AJ18</f>
        <v>1</v>
      </c>
      <c r="AK20" s="203"/>
      <c r="AL20" s="1"/>
      <c r="AM20" s="1"/>
      <c r="AN20" s="1"/>
      <c r="AO20" s="1"/>
      <c r="AP20" s="1"/>
      <c r="AQ20" s="1"/>
      <c r="AR20" s="1"/>
      <c r="AS20" s="1"/>
      <c r="AT20" s="215"/>
      <c r="AU20" s="216"/>
      <c r="AV20" s="216"/>
      <c r="AW20" s="217"/>
      <c r="AX20" s="69">
        <f>ROUND(ROUND(Q16*AJ20,0)*AT22,0)</f>
        <v>83</v>
      </c>
      <c r="AY20" s="41"/>
    </row>
    <row r="21" spans="1:51" ht="16.5" customHeight="1" x14ac:dyDescent="0.25">
      <c r="A21" s="2">
        <v>12</v>
      </c>
      <c r="B21" s="2">
        <v>7315</v>
      </c>
      <c r="C21" s="104" t="s">
        <v>1035</v>
      </c>
      <c r="D21" s="68"/>
      <c r="E21" s="130"/>
      <c r="F21" s="130"/>
      <c r="G21" s="130"/>
      <c r="H21" s="67"/>
      <c r="I21" s="1"/>
      <c r="J21" s="1"/>
      <c r="K21" s="1"/>
      <c r="L21" s="1"/>
      <c r="M21" s="1"/>
      <c r="N21" s="1"/>
      <c r="O21" s="1"/>
      <c r="P21" s="1"/>
      <c r="Q21" s="129"/>
      <c r="R21" s="130"/>
      <c r="S21" s="130"/>
      <c r="T21" s="1"/>
      <c r="U21" s="5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79" t="s">
        <v>61</v>
      </c>
      <c r="AM21" s="44"/>
      <c r="AN21" s="44"/>
      <c r="AO21" s="44"/>
      <c r="AP21" s="44"/>
      <c r="AQ21" s="44"/>
      <c r="AR21" s="44"/>
      <c r="AS21" s="63"/>
      <c r="AT21" s="235" t="s">
        <v>190</v>
      </c>
      <c r="AU21" s="236"/>
      <c r="AV21" s="236"/>
      <c r="AW21" s="237"/>
      <c r="AX21" s="69">
        <f>ROUND(ROUND(Q16*AR22,0)*AT22,0)</f>
        <v>70</v>
      </c>
      <c r="AY21" s="41"/>
    </row>
    <row r="22" spans="1:51" ht="16.5" customHeight="1" x14ac:dyDescent="0.25">
      <c r="A22" s="2">
        <v>12</v>
      </c>
      <c r="B22" s="2">
        <v>7316</v>
      </c>
      <c r="C22" s="105" t="s">
        <v>1034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29"/>
      <c r="R22" s="130"/>
      <c r="S22" s="130"/>
      <c r="T22" s="1"/>
      <c r="U22" s="59"/>
      <c r="V22" s="5" t="s">
        <v>50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15" t="s">
        <v>59</v>
      </c>
      <c r="AJ22" s="197">
        <f>AJ20</f>
        <v>1</v>
      </c>
      <c r="AK22" s="198"/>
      <c r="AL22" s="58" t="s">
        <v>58</v>
      </c>
      <c r="AM22" s="6"/>
      <c r="AN22" s="6"/>
      <c r="AO22" s="6"/>
      <c r="AP22" s="6"/>
      <c r="AQ22" s="78" t="s">
        <v>1</v>
      </c>
      <c r="AR22" s="199">
        <f>AR18</f>
        <v>0.85</v>
      </c>
      <c r="AS22" s="199"/>
      <c r="AT22" s="238">
        <f>AT14</f>
        <v>0.8</v>
      </c>
      <c r="AU22" s="199"/>
      <c r="AV22" s="199"/>
      <c r="AW22" s="200"/>
      <c r="AX22" s="69">
        <f>ROUND(ROUND(ROUND(Q16*AJ22,0)*AR22,0)*AT22,0)</f>
        <v>70</v>
      </c>
      <c r="AY22" s="41"/>
    </row>
    <row r="23" spans="1:51" ht="16.5" customHeight="1" x14ac:dyDescent="0.25">
      <c r="A23" s="8">
        <v>12</v>
      </c>
      <c r="B23" s="10">
        <v>7317</v>
      </c>
      <c r="C23" s="101" t="s">
        <v>1033</v>
      </c>
      <c r="D23" s="110"/>
      <c r="E23" s="111"/>
      <c r="F23" s="111"/>
      <c r="G23" s="111"/>
      <c r="H23" s="112"/>
      <c r="I23" s="239" t="s">
        <v>931</v>
      </c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15"/>
      <c r="AJ23" s="113"/>
      <c r="AK23" s="114"/>
      <c r="AL23" s="44"/>
      <c r="AM23" s="44"/>
      <c r="AN23" s="44"/>
      <c r="AO23" s="44"/>
      <c r="AP23" s="44"/>
      <c r="AQ23" s="44"/>
      <c r="AR23" s="44"/>
      <c r="AS23" s="44"/>
      <c r="AT23" s="103"/>
      <c r="AU23" s="66"/>
      <c r="AV23" s="44"/>
      <c r="AW23" s="63"/>
      <c r="AX23" s="157">
        <f>ROUND(Q24,0)</f>
        <v>106</v>
      </c>
      <c r="AY23" s="41"/>
    </row>
    <row r="24" spans="1:51" ht="16.5" customHeight="1" x14ac:dyDescent="0.25">
      <c r="A24" s="8">
        <v>12</v>
      </c>
      <c r="B24" s="10">
        <v>7318</v>
      </c>
      <c r="C24" s="101" t="s">
        <v>1032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210">
        <f>ROUND(Q216*$F$13,0)</f>
        <v>106</v>
      </c>
      <c r="R24" s="211"/>
      <c r="S24" s="211"/>
      <c r="T24" s="1" t="s">
        <v>54</v>
      </c>
      <c r="U24" s="59"/>
      <c r="V24" s="5" t="s">
        <v>50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15" t="s">
        <v>59</v>
      </c>
      <c r="AJ24" s="197">
        <f>AJ22</f>
        <v>1</v>
      </c>
      <c r="AK24" s="203"/>
      <c r="AL24" s="6"/>
      <c r="AM24" s="6"/>
      <c r="AN24" s="6"/>
      <c r="AO24" s="6"/>
      <c r="AP24" s="6"/>
      <c r="AQ24" s="6"/>
      <c r="AR24" s="6"/>
      <c r="AS24" s="6"/>
      <c r="AT24" s="60"/>
      <c r="AU24" s="1"/>
      <c r="AV24" s="1"/>
      <c r="AW24" s="59"/>
      <c r="AX24" s="157">
        <f>ROUND(Q24*AJ24,0)</f>
        <v>106</v>
      </c>
      <c r="AY24" s="41"/>
    </row>
    <row r="25" spans="1:51" ht="16.5" customHeight="1" x14ac:dyDescent="0.25">
      <c r="A25" s="2">
        <v>12</v>
      </c>
      <c r="B25" s="2">
        <v>7319</v>
      </c>
      <c r="C25" s="104" t="s">
        <v>1031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29"/>
      <c r="R25" s="130"/>
      <c r="S25" s="130"/>
      <c r="T25" s="1"/>
      <c r="U25" s="59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79" t="s">
        <v>61</v>
      </c>
      <c r="AM25" s="44"/>
      <c r="AN25" s="44"/>
      <c r="AO25" s="44"/>
      <c r="AP25" s="44"/>
      <c r="AQ25" s="44"/>
      <c r="AR25" s="44"/>
      <c r="AS25" s="63"/>
      <c r="AT25" s="60"/>
      <c r="AU25" s="1"/>
      <c r="AV25" s="1"/>
      <c r="AW25" s="59"/>
      <c r="AX25" s="157">
        <f>ROUND(Q24*AR26,0)</f>
        <v>90</v>
      </c>
      <c r="AY25" s="41"/>
    </row>
    <row r="26" spans="1:51" ht="16.5" customHeight="1" x14ac:dyDescent="0.25">
      <c r="A26" s="2">
        <v>12</v>
      </c>
      <c r="B26" s="2">
        <v>7320</v>
      </c>
      <c r="C26" s="105" t="s">
        <v>1030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29"/>
      <c r="R26" s="130"/>
      <c r="S26" s="130"/>
      <c r="T26" s="1"/>
      <c r="U26" s="59"/>
      <c r="V26" s="5" t="s">
        <v>50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15" t="s">
        <v>59</v>
      </c>
      <c r="AJ26" s="197">
        <f>AJ24</f>
        <v>1</v>
      </c>
      <c r="AK26" s="198"/>
      <c r="AL26" s="58" t="s">
        <v>58</v>
      </c>
      <c r="AM26" s="6"/>
      <c r="AN26" s="6"/>
      <c r="AO26" s="6"/>
      <c r="AP26" s="6"/>
      <c r="AQ26" s="78" t="s">
        <v>1</v>
      </c>
      <c r="AR26" s="199">
        <f>AR22</f>
        <v>0.85</v>
      </c>
      <c r="AS26" s="199"/>
      <c r="AT26" s="60"/>
      <c r="AU26" s="1"/>
      <c r="AV26" s="1"/>
      <c r="AW26" s="59"/>
      <c r="AX26" s="157">
        <f>ROUND(ROUND(Q24*AJ26,0)*AR26,0)</f>
        <v>90</v>
      </c>
      <c r="AY26" s="41"/>
    </row>
    <row r="27" spans="1:51" ht="16.5" customHeight="1" x14ac:dyDescent="0.25">
      <c r="A27" s="8">
        <v>12</v>
      </c>
      <c r="B27" s="10">
        <v>7321</v>
      </c>
      <c r="C27" s="101" t="s">
        <v>1029</v>
      </c>
      <c r="D27" s="110"/>
      <c r="E27" s="111"/>
      <c r="F27" s="111"/>
      <c r="G27" s="111"/>
      <c r="H27" s="112"/>
      <c r="I27" s="80"/>
      <c r="J27" s="1"/>
      <c r="K27" s="1"/>
      <c r="L27" s="1"/>
      <c r="M27" s="1"/>
      <c r="N27" s="1"/>
      <c r="O27" s="1"/>
      <c r="P27" s="1"/>
      <c r="Q27" s="129"/>
      <c r="R27" s="130"/>
      <c r="S27" s="130"/>
      <c r="T27" s="1"/>
      <c r="U27" s="59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15"/>
      <c r="AJ27" s="113"/>
      <c r="AK27" s="114"/>
      <c r="AL27" s="44"/>
      <c r="AM27" s="44"/>
      <c r="AN27" s="44"/>
      <c r="AO27" s="44"/>
      <c r="AP27" s="44"/>
      <c r="AQ27" s="44"/>
      <c r="AR27" s="44"/>
      <c r="AS27" s="44"/>
      <c r="AT27" s="212" t="s">
        <v>750</v>
      </c>
      <c r="AU27" s="213"/>
      <c r="AV27" s="213"/>
      <c r="AW27" s="214"/>
      <c r="AX27" s="157">
        <f>ROUND(Q24*AT30,0)</f>
        <v>85</v>
      </c>
      <c r="AY27" s="41"/>
    </row>
    <row r="28" spans="1:51" ht="16.5" customHeight="1" x14ac:dyDescent="0.25">
      <c r="A28" s="8">
        <v>12</v>
      </c>
      <c r="B28" s="10">
        <v>7322</v>
      </c>
      <c r="C28" s="101" t="s">
        <v>1028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242"/>
      <c r="R28" s="243"/>
      <c r="S28" s="243"/>
      <c r="T28" s="1"/>
      <c r="U28" s="59"/>
      <c r="V28" s="5" t="s">
        <v>50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15" t="s">
        <v>59</v>
      </c>
      <c r="AJ28" s="197">
        <f>AJ26</f>
        <v>1</v>
      </c>
      <c r="AK28" s="203"/>
      <c r="AL28" s="6"/>
      <c r="AM28" s="6"/>
      <c r="AN28" s="6"/>
      <c r="AO28" s="6"/>
      <c r="AP28" s="6"/>
      <c r="AQ28" s="6"/>
      <c r="AR28" s="6"/>
      <c r="AS28" s="6"/>
      <c r="AT28" s="215"/>
      <c r="AU28" s="216"/>
      <c r="AV28" s="216"/>
      <c r="AW28" s="217"/>
      <c r="AX28" s="157">
        <f>ROUND(ROUND(Q24*AJ28,0)*AT30,0)</f>
        <v>85</v>
      </c>
      <c r="AY28" s="41"/>
    </row>
    <row r="29" spans="1:51" ht="16.5" customHeight="1" x14ac:dyDescent="0.25">
      <c r="A29" s="2">
        <v>12</v>
      </c>
      <c r="B29" s="2">
        <v>7323</v>
      </c>
      <c r="C29" s="104" t="s">
        <v>1027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29"/>
      <c r="R29" s="130"/>
      <c r="S29" s="130"/>
      <c r="T29" s="1"/>
      <c r="U29" s="5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79" t="s">
        <v>61</v>
      </c>
      <c r="AM29" s="44"/>
      <c r="AN29" s="44"/>
      <c r="AO29" s="44"/>
      <c r="AP29" s="44"/>
      <c r="AQ29" s="44"/>
      <c r="AR29" s="44"/>
      <c r="AS29" s="63"/>
      <c r="AT29" s="235" t="s">
        <v>190</v>
      </c>
      <c r="AU29" s="236"/>
      <c r="AV29" s="236"/>
      <c r="AW29" s="237"/>
      <c r="AX29" s="157">
        <f>ROUND(ROUND(Q24*AR30,0)*AT30,0)</f>
        <v>72</v>
      </c>
      <c r="AY29" s="41"/>
    </row>
    <row r="30" spans="1:51" ht="16.5" customHeight="1" x14ac:dyDescent="0.25">
      <c r="A30" s="2">
        <v>12</v>
      </c>
      <c r="B30" s="2">
        <v>7324</v>
      </c>
      <c r="C30" s="105" t="s">
        <v>1026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29"/>
      <c r="R30" s="130"/>
      <c r="S30" s="130"/>
      <c r="T30" s="1"/>
      <c r="U30" s="59"/>
      <c r="V30" s="5" t="s">
        <v>50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15" t="s">
        <v>59</v>
      </c>
      <c r="AJ30" s="197">
        <f>AJ28</f>
        <v>1</v>
      </c>
      <c r="AK30" s="198"/>
      <c r="AL30" s="58" t="s">
        <v>58</v>
      </c>
      <c r="AM30" s="6"/>
      <c r="AN30" s="6"/>
      <c r="AO30" s="6"/>
      <c r="AP30" s="6"/>
      <c r="AQ30" s="78" t="s">
        <v>1</v>
      </c>
      <c r="AR30" s="199">
        <f>AR26</f>
        <v>0.85</v>
      </c>
      <c r="AS30" s="199"/>
      <c r="AT30" s="238">
        <f>AT22</f>
        <v>0.8</v>
      </c>
      <c r="AU30" s="199"/>
      <c r="AV30" s="199"/>
      <c r="AW30" s="200"/>
      <c r="AX30" s="157">
        <f>ROUND(ROUND(ROUND(Q24*AJ30,0)*AR30,0)*AT30,0)</f>
        <v>72</v>
      </c>
      <c r="AY30" s="41"/>
    </row>
    <row r="31" spans="1:51" ht="16.5" customHeight="1" x14ac:dyDescent="0.25">
      <c r="A31" s="8">
        <v>12</v>
      </c>
      <c r="B31" s="10">
        <v>7325</v>
      </c>
      <c r="C31" s="101" t="s">
        <v>1025</v>
      </c>
      <c r="D31" s="110"/>
      <c r="E31" s="111"/>
      <c r="F31" s="111"/>
      <c r="G31" s="111"/>
      <c r="H31" s="112"/>
      <c r="I31" s="239" t="s">
        <v>818</v>
      </c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15"/>
      <c r="AJ31" s="113"/>
      <c r="AK31" s="114"/>
      <c r="AL31" s="44"/>
      <c r="AM31" s="44"/>
      <c r="AN31" s="44"/>
      <c r="AO31" s="44"/>
      <c r="AP31" s="44"/>
      <c r="AQ31" s="44"/>
      <c r="AR31" s="44"/>
      <c r="AS31" s="44"/>
      <c r="AT31" s="103"/>
      <c r="AU31" s="66"/>
      <c r="AV31" s="44"/>
      <c r="AW31" s="63"/>
      <c r="AX31" s="69">
        <f>ROUND(Q32,0)</f>
        <v>105</v>
      </c>
      <c r="AY31" s="41"/>
    </row>
    <row r="32" spans="1:51" ht="16.5" customHeight="1" x14ac:dyDescent="0.25">
      <c r="A32" s="8">
        <v>12</v>
      </c>
      <c r="B32" s="10">
        <v>7326</v>
      </c>
      <c r="C32" s="101" t="s">
        <v>1024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201">
        <f>ROUND(Q224*$F$13,0)</f>
        <v>105</v>
      </c>
      <c r="R32" s="202"/>
      <c r="S32" s="202"/>
      <c r="T32" s="1" t="s">
        <v>54</v>
      </c>
      <c r="U32" s="59"/>
      <c r="V32" s="5" t="s">
        <v>50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15" t="s">
        <v>59</v>
      </c>
      <c r="AJ32" s="197">
        <f>AJ30</f>
        <v>1</v>
      </c>
      <c r="AK32" s="203"/>
      <c r="AL32" s="6"/>
      <c r="AM32" s="6"/>
      <c r="AN32" s="6"/>
      <c r="AO32" s="6"/>
      <c r="AP32" s="6"/>
      <c r="AQ32" s="6"/>
      <c r="AR32" s="6"/>
      <c r="AS32" s="6"/>
      <c r="AT32" s="60"/>
      <c r="AU32" s="1"/>
      <c r="AV32" s="1"/>
      <c r="AW32" s="59"/>
      <c r="AX32" s="69">
        <f>ROUND(Q32*AJ32,0)</f>
        <v>105</v>
      </c>
      <c r="AY32" s="41"/>
    </row>
    <row r="33" spans="1:51" ht="16.5" customHeight="1" x14ac:dyDescent="0.25">
      <c r="A33" s="2">
        <v>12</v>
      </c>
      <c r="B33" s="2">
        <v>7327</v>
      </c>
      <c r="C33" s="104" t="s">
        <v>1023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29"/>
      <c r="R33" s="130"/>
      <c r="S33" s="130"/>
      <c r="T33" s="1"/>
      <c r="U33" s="59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79" t="s">
        <v>61</v>
      </c>
      <c r="AM33" s="44"/>
      <c r="AN33" s="44"/>
      <c r="AO33" s="44"/>
      <c r="AP33" s="44"/>
      <c r="AQ33" s="44"/>
      <c r="AR33" s="44"/>
      <c r="AS33" s="63"/>
      <c r="AT33" s="60"/>
      <c r="AU33" s="1"/>
      <c r="AV33" s="1"/>
      <c r="AW33" s="59"/>
      <c r="AX33" s="69">
        <f>ROUND(Q32*AR34,0)</f>
        <v>89</v>
      </c>
      <c r="AY33" s="41"/>
    </row>
    <row r="34" spans="1:51" ht="16.5" customHeight="1" x14ac:dyDescent="0.25">
      <c r="A34" s="2">
        <v>12</v>
      </c>
      <c r="B34" s="2">
        <v>7328</v>
      </c>
      <c r="C34" s="105" t="s">
        <v>1022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29"/>
      <c r="R34" s="130"/>
      <c r="S34" s="130"/>
      <c r="T34" s="1"/>
      <c r="U34" s="59"/>
      <c r="V34" s="5" t="s">
        <v>50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5" t="s">
        <v>59</v>
      </c>
      <c r="AJ34" s="197">
        <f>AJ32</f>
        <v>1</v>
      </c>
      <c r="AK34" s="198"/>
      <c r="AL34" s="58" t="s">
        <v>58</v>
      </c>
      <c r="AM34" s="6"/>
      <c r="AN34" s="6"/>
      <c r="AO34" s="6"/>
      <c r="AP34" s="6"/>
      <c r="AQ34" s="78" t="s">
        <v>1</v>
      </c>
      <c r="AR34" s="199">
        <f>AR30</f>
        <v>0.85</v>
      </c>
      <c r="AS34" s="199"/>
      <c r="AT34" s="60"/>
      <c r="AU34" s="1"/>
      <c r="AV34" s="1"/>
      <c r="AW34" s="59"/>
      <c r="AX34" s="69">
        <f>ROUND(ROUND(Q32*AJ34,0)*AR34,0)</f>
        <v>89</v>
      </c>
      <c r="AY34" s="41"/>
    </row>
    <row r="35" spans="1:51" ht="16.5" customHeight="1" x14ac:dyDescent="0.25">
      <c r="A35" s="8">
        <v>12</v>
      </c>
      <c r="B35" s="10">
        <v>7329</v>
      </c>
      <c r="C35" s="101" t="s">
        <v>1021</v>
      </c>
      <c r="D35" s="110"/>
      <c r="E35" s="111"/>
      <c r="F35" s="111"/>
      <c r="G35" s="111"/>
      <c r="H35" s="112"/>
      <c r="I35" s="80"/>
      <c r="J35" s="1"/>
      <c r="K35" s="1"/>
      <c r="L35" s="1"/>
      <c r="M35" s="1"/>
      <c r="N35" s="1"/>
      <c r="O35" s="1"/>
      <c r="P35" s="1"/>
      <c r="Q35" s="129"/>
      <c r="R35" s="130"/>
      <c r="S35" s="130"/>
      <c r="T35" s="1"/>
      <c r="U35" s="59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5"/>
      <c r="AJ35" s="113"/>
      <c r="AK35" s="114"/>
      <c r="AL35" s="44"/>
      <c r="AM35" s="44"/>
      <c r="AN35" s="44"/>
      <c r="AO35" s="44"/>
      <c r="AP35" s="44"/>
      <c r="AQ35" s="44"/>
      <c r="AR35" s="44"/>
      <c r="AS35" s="44"/>
      <c r="AT35" s="212" t="s">
        <v>750</v>
      </c>
      <c r="AU35" s="213"/>
      <c r="AV35" s="213"/>
      <c r="AW35" s="214"/>
      <c r="AX35" s="69">
        <f>ROUND(Q32*AT38,0)</f>
        <v>84</v>
      </c>
      <c r="AY35" s="41"/>
    </row>
    <row r="36" spans="1:51" ht="16.5" customHeight="1" x14ac:dyDescent="0.25">
      <c r="A36" s="8">
        <v>12</v>
      </c>
      <c r="B36" s="10">
        <v>7330</v>
      </c>
      <c r="C36" s="101" t="s">
        <v>1020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242"/>
      <c r="R36" s="243"/>
      <c r="S36" s="243"/>
      <c r="T36" s="1"/>
      <c r="U36" s="59"/>
      <c r="V36" s="5" t="s">
        <v>50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15" t="s">
        <v>59</v>
      </c>
      <c r="AJ36" s="197">
        <f>AJ34</f>
        <v>1</v>
      </c>
      <c r="AK36" s="203"/>
      <c r="AL36" s="6"/>
      <c r="AM36" s="6"/>
      <c r="AN36" s="6"/>
      <c r="AO36" s="6"/>
      <c r="AP36" s="6"/>
      <c r="AQ36" s="6"/>
      <c r="AR36" s="6"/>
      <c r="AS36" s="6"/>
      <c r="AT36" s="215"/>
      <c r="AU36" s="216"/>
      <c r="AV36" s="216"/>
      <c r="AW36" s="217"/>
      <c r="AX36" s="69">
        <f>ROUND(ROUND(Q32*AJ36,0)*AT38,0)</f>
        <v>84</v>
      </c>
      <c r="AY36" s="41"/>
    </row>
    <row r="37" spans="1:51" ht="16.5" customHeight="1" x14ac:dyDescent="0.25">
      <c r="A37" s="2">
        <v>12</v>
      </c>
      <c r="B37" s="2">
        <v>7331</v>
      </c>
      <c r="C37" s="104" t="s">
        <v>1019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29"/>
      <c r="R37" s="130"/>
      <c r="S37" s="130"/>
      <c r="T37" s="1"/>
      <c r="U37" s="59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79" t="s">
        <v>61</v>
      </c>
      <c r="AM37" s="44"/>
      <c r="AN37" s="44"/>
      <c r="AO37" s="44"/>
      <c r="AP37" s="44"/>
      <c r="AQ37" s="44"/>
      <c r="AR37" s="44"/>
      <c r="AS37" s="63"/>
      <c r="AT37" s="235" t="s">
        <v>190</v>
      </c>
      <c r="AU37" s="236"/>
      <c r="AV37" s="236"/>
      <c r="AW37" s="237"/>
      <c r="AX37" s="69">
        <f>ROUND(ROUND(Q32*AR38,0)*AT38,0)</f>
        <v>71</v>
      </c>
      <c r="AY37" s="41"/>
    </row>
    <row r="38" spans="1:51" ht="16.5" customHeight="1" x14ac:dyDescent="0.25">
      <c r="A38" s="2">
        <v>12</v>
      </c>
      <c r="B38" s="2">
        <v>7332</v>
      </c>
      <c r="C38" s="105" t="s">
        <v>1018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29"/>
      <c r="R38" s="130"/>
      <c r="S38" s="130"/>
      <c r="T38" s="1"/>
      <c r="U38" s="59"/>
      <c r="V38" s="5" t="s">
        <v>50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15" t="s">
        <v>59</v>
      </c>
      <c r="AJ38" s="197">
        <f>AJ36</f>
        <v>1</v>
      </c>
      <c r="AK38" s="198"/>
      <c r="AL38" s="58" t="s">
        <v>58</v>
      </c>
      <c r="AM38" s="6"/>
      <c r="AN38" s="6"/>
      <c r="AO38" s="6"/>
      <c r="AP38" s="6"/>
      <c r="AQ38" s="78" t="s">
        <v>1</v>
      </c>
      <c r="AR38" s="199">
        <f>AR34</f>
        <v>0.85</v>
      </c>
      <c r="AS38" s="199"/>
      <c r="AT38" s="238">
        <f>AT30</f>
        <v>0.8</v>
      </c>
      <c r="AU38" s="199"/>
      <c r="AV38" s="199"/>
      <c r="AW38" s="200"/>
      <c r="AX38" s="69">
        <f>ROUND(ROUND(ROUND(Q32*AJ38,0)*AR38,0)*AT38,0)</f>
        <v>71</v>
      </c>
      <c r="AY38" s="41"/>
    </row>
    <row r="39" spans="1:51" ht="16.5" customHeight="1" x14ac:dyDescent="0.25">
      <c r="A39" s="8">
        <v>12</v>
      </c>
      <c r="B39" s="10">
        <v>7333</v>
      </c>
      <c r="C39" s="101" t="s">
        <v>1017</v>
      </c>
      <c r="D39" s="110"/>
      <c r="E39" s="111"/>
      <c r="F39" s="111"/>
      <c r="G39" s="111"/>
      <c r="H39" s="112"/>
      <c r="I39" s="239" t="s">
        <v>809</v>
      </c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15"/>
      <c r="AJ39" s="113"/>
      <c r="AK39" s="114"/>
      <c r="AL39" s="44"/>
      <c r="AM39" s="44"/>
      <c r="AN39" s="44"/>
      <c r="AO39" s="44"/>
      <c r="AP39" s="44"/>
      <c r="AQ39" s="44"/>
      <c r="AR39" s="44"/>
      <c r="AS39" s="44"/>
      <c r="AT39" s="103"/>
      <c r="AU39" s="66"/>
      <c r="AV39" s="44"/>
      <c r="AW39" s="63"/>
      <c r="AX39" s="69">
        <f>ROUND(Q40,0)</f>
        <v>106</v>
      </c>
      <c r="AY39" s="41"/>
    </row>
    <row r="40" spans="1:51" ht="16.5" customHeight="1" x14ac:dyDescent="0.25">
      <c r="A40" s="8">
        <v>12</v>
      </c>
      <c r="B40" s="10">
        <v>7334</v>
      </c>
      <c r="C40" s="101" t="s">
        <v>1016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201">
        <f>ROUND(Q232*$F$13,0)</f>
        <v>106</v>
      </c>
      <c r="R40" s="202"/>
      <c r="S40" s="202"/>
      <c r="T40" s="1" t="s">
        <v>54</v>
      </c>
      <c r="U40" s="59"/>
      <c r="V40" s="5" t="s">
        <v>50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15" t="s">
        <v>59</v>
      </c>
      <c r="AJ40" s="197">
        <f>AJ38</f>
        <v>1</v>
      </c>
      <c r="AK40" s="203"/>
      <c r="AL40" s="6"/>
      <c r="AM40" s="6"/>
      <c r="AN40" s="6"/>
      <c r="AO40" s="6"/>
      <c r="AP40" s="6"/>
      <c r="AQ40" s="6"/>
      <c r="AR40" s="6"/>
      <c r="AS40" s="6"/>
      <c r="AT40" s="60"/>
      <c r="AU40" s="1"/>
      <c r="AV40" s="1"/>
      <c r="AW40" s="59"/>
      <c r="AX40" s="69">
        <f>ROUND(Q40*AJ40,0)</f>
        <v>106</v>
      </c>
      <c r="AY40" s="41"/>
    </row>
    <row r="41" spans="1:51" ht="16.5" customHeight="1" x14ac:dyDescent="0.25">
      <c r="A41" s="8">
        <v>12</v>
      </c>
      <c r="B41" s="10">
        <v>7335</v>
      </c>
      <c r="C41" s="101" t="s">
        <v>1015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29"/>
      <c r="R41" s="130"/>
      <c r="S41" s="130"/>
      <c r="T41" s="1"/>
      <c r="U41" s="5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9" t="s">
        <v>61</v>
      </c>
      <c r="AM41" s="44"/>
      <c r="AN41" s="44"/>
      <c r="AO41" s="44"/>
      <c r="AP41" s="44"/>
      <c r="AQ41" s="44"/>
      <c r="AR41" s="44"/>
      <c r="AS41" s="63"/>
      <c r="AT41" s="60"/>
      <c r="AU41" s="1"/>
      <c r="AV41" s="1"/>
      <c r="AW41" s="59"/>
      <c r="AX41" s="69">
        <f>ROUND(Q40*AR42,0)</f>
        <v>90</v>
      </c>
      <c r="AY41" s="41"/>
    </row>
    <row r="42" spans="1:51" ht="16.5" customHeight="1" x14ac:dyDescent="0.25">
      <c r="A42" s="8">
        <v>12</v>
      </c>
      <c r="B42" s="10">
        <v>7336</v>
      </c>
      <c r="C42" s="101" t="s">
        <v>1014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29"/>
      <c r="R42" s="130"/>
      <c r="S42" s="130"/>
      <c r="T42" s="1"/>
      <c r="U42" s="59"/>
      <c r="V42" s="5" t="s">
        <v>50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15" t="s">
        <v>59</v>
      </c>
      <c r="AJ42" s="197">
        <f>AJ40</f>
        <v>1</v>
      </c>
      <c r="AK42" s="198"/>
      <c r="AL42" s="58" t="s">
        <v>58</v>
      </c>
      <c r="AM42" s="6"/>
      <c r="AN42" s="6"/>
      <c r="AO42" s="6"/>
      <c r="AP42" s="6"/>
      <c r="AQ42" s="78" t="s">
        <v>1</v>
      </c>
      <c r="AR42" s="199">
        <f>AR38</f>
        <v>0.85</v>
      </c>
      <c r="AS42" s="199"/>
      <c r="AT42" s="60"/>
      <c r="AU42" s="1"/>
      <c r="AV42" s="1"/>
      <c r="AW42" s="59"/>
      <c r="AX42" s="69">
        <f>ROUND(ROUND(Q40*AJ42,0)*AR42,0)</f>
        <v>90</v>
      </c>
      <c r="AY42" s="41"/>
    </row>
    <row r="43" spans="1:51" ht="16.5" customHeight="1" x14ac:dyDescent="0.25">
      <c r="A43" s="8">
        <v>12</v>
      </c>
      <c r="B43" s="10">
        <v>7337</v>
      </c>
      <c r="C43" s="101" t="s">
        <v>1013</v>
      </c>
      <c r="D43" s="110"/>
      <c r="E43" s="111"/>
      <c r="F43" s="111"/>
      <c r="G43" s="111"/>
      <c r="H43" s="112"/>
      <c r="I43" s="80"/>
      <c r="J43" s="1"/>
      <c r="K43" s="1"/>
      <c r="L43" s="1"/>
      <c r="M43" s="1"/>
      <c r="N43" s="1"/>
      <c r="O43" s="1"/>
      <c r="P43" s="1"/>
      <c r="Q43" s="129"/>
      <c r="R43" s="130"/>
      <c r="S43" s="130"/>
      <c r="T43" s="1"/>
      <c r="U43" s="59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15"/>
      <c r="AJ43" s="113"/>
      <c r="AK43" s="114"/>
      <c r="AL43" s="44"/>
      <c r="AM43" s="44"/>
      <c r="AN43" s="44"/>
      <c r="AO43" s="44"/>
      <c r="AP43" s="44"/>
      <c r="AQ43" s="44"/>
      <c r="AR43" s="44"/>
      <c r="AS43" s="44"/>
      <c r="AT43" s="212" t="s">
        <v>750</v>
      </c>
      <c r="AU43" s="213"/>
      <c r="AV43" s="213"/>
      <c r="AW43" s="214"/>
      <c r="AX43" s="69">
        <f>ROUND(Q40*AT46,0)</f>
        <v>85</v>
      </c>
      <c r="AY43" s="41"/>
    </row>
    <row r="44" spans="1:51" ht="16.5" customHeight="1" x14ac:dyDescent="0.25">
      <c r="A44" s="8">
        <v>12</v>
      </c>
      <c r="B44" s="10">
        <v>7338</v>
      </c>
      <c r="C44" s="101" t="s">
        <v>1012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242"/>
      <c r="R44" s="243"/>
      <c r="S44" s="243"/>
      <c r="T44" s="1"/>
      <c r="U44" s="59"/>
      <c r="V44" s="5" t="s">
        <v>50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15" t="s">
        <v>59</v>
      </c>
      <c r="AJ44" s="197">
        <f>AJ42</f>
        <v>1</v>
      </c>
      <c r="AK44" s="203"/>
      <c r="AL44" s="6"/>
      <c r="AM44" s="6"/>
      <c r="AN44" s="6"/>
      <c r="AO44" s="6"/>
      <c r="AP44" s="6"/>
      <c r="AQ44" s="6"/>
      <c r="AR44" s="6"/>
      <c r="AS44" s="6"/>
      <c r="AT44" s="215"/>
      <c r="AU44" s="216"/>
      <c r="AV44" s="216"/>
      <c r="AW44" s="217"/>
      <c r="AX44" s="69">
        <f>ROUND(ROUND(Q40*AJ44,0)*AT46,0)</f>
        <v>85</v>
      </c>
      <c r="AY44" s="41"/>
    </row>
    <row r="45" spans="1:51" ht="16.5" customHeight="1" x14ac:dyDescent="0.25">
      <c r="A45" s="8">
        <v>12</v>
      </c>
      <c r="B45" s="10">
        <v>7339</v>
      </c>
      <c r="C45" s="101" t="s">
        <v>1011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29"/>
      <c r="R45" s="130"/>
      <c r="S45" s="130"/>
      <c r="T45" s="1"/>
      <c r="U45" s="5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79" t="s">
        <v>61</v>
      </c>
      <c r="AM45" s="44"/>
      <c r="AN45" s="44"/>
      <c r="AO45" s="44"/>
      <c r="AP45" s="44"/>
      <c r="AQ45" s="44"/>
      <c r="AR45" s="44"/>
      <c r="AS45" s="63"/>
      <c r="AT45" s="235" t="s">
        <v>190</v>
      </c>
      <c r="AU45" s="236"/>
      <c r="AV45" s="236"/>
      <c r="AW45" s="237"/>
      <c r="AX45" s="69">
        <f>ROUND(ROUND(Q40*AR46,0)*AT46,0)</f>
        <v>72</v>
      </c>
      <c r="AY45" s="41"/>
    </row>
    <row r="46" spans="1:51" ht="16.5" customHeight="1" x14ac:dyDescent="0.25">
      <c r="A46" s="8">
        <v>12</v>
      </c>
      <c r="B46" s="10">
        <v>7340</v>
      </c>
      <c r="C46" s="101" t="s">
        <v>1010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29"/>
      <c r="R46" s="130"/>
      <c r="S46" s="130"/>
      <c r="T46" s="1"/>
      <c r="U46" s="59"/>
      <c r="V46" s="5" t="s">
        <v>50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15" t="s">
        <v>59</v>
      </c>
      <c r="AJ46" s="197">
        <f>AJ44</f>
        <v>1</v>
      </c>
      <c r="AK46" s="198"/>
      <c r="AL46" s="58" t="s">
        <v>58</v>
      </c>
      <c r="AM46" s="6"/>
      <c r="AN46" s="6"/>
      <c r="AO46" s="6"/>
      <c r="AP46" s="6"/>
      <c r="AQ46" s="78" t="s">
        <v>1</v>
      </c>
      <c r="AR46" s="199">
        <f>AR42</f>
        <v>0.85</v>
      </c>
      <c r="AS46" s="199"/>
      <c r="AT46" s="238">
        <f>AT38</f>
        <v>0.8</v>
      </c>
      <c r="AU46" s="199"/>
      <c r="AV46" s="199"/>
      <c r="AW46" s="200"/>
      <c r="AX46" s="69">
        <f>ROUND(ROUND(ROUND(Q40*AJ46,0)*AR46,0)*AT46,0)</f>
        <v>72</v>
      </c>
      <c r="AY46" s="41"/>
    </row>
    <row r="47" spans="1:51" ht="16.5" customHeight="1" x14ac:dyDescent="0.25">
      <c r="A47" s="8">
        <v>12</v>
      </c>
      <c r="B47" s="10">
        <v>7341</v>
      </c>
      <c r="C47" s="101" t="s">
        <v>1009</v>
      </c>
      <c r="D47" s="110"/>
      <c r="E47" s="111"/>
      <c r="F47" s="111"/>
      <c r="G47" s="111"/>
      <c r="H47" s="112"/>
      <c r="I47" s="239" t="s">
        <v>800</v>
      </c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15"/>
      <c r="AJ47" s="113"/>
      <c r="AK47" s="114"/>
      <c r="AL47" s="44"/>
      <c r="AM47" s="44"/>
      <c r="AN47" s="44"/>
      <c r="AO47" s="44"/>
      <c r="AP47" s="44"/>
      <c r="AQ47" s="44"/>
      <c r="AR47" s="44"/>
      <c r="AS47" s="44"/>
      <c r="AT47" s="103"/>
      <c r="AU47" s="66"/>
      <c r="AV47" s="44"/>
      <c r="AW47" s="63"/>
      <c r="AX47" s="69">
        <f>ROUND(Q48,0)</f>
        <v>104</v>
      </c>
      <c r="AY47" s="41"/>
    </row>
    <row r="48" spans="1:51" ht="16.5" customHeight="1" x14ac:dyDescent="0.25">
      <c r="A48" s="8">
        <v>12</v>
      </c>
      <c r="B48" s="10">
        <v>7342</v>
      </c>
      <c r="C48" s="101" t="s">
        <v>1008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201">
        <f>ROUND(Q240*$F$13,0)</f>
        <v>104</v>
      </c>
      <c r="R48" s="202"/>
      <c r="S48" s="202"/>
      <c r="T48" s="1" t="s">
        <v>54</v>
      </c>
      <c r="U48" s="59"/>
      <c r="V48" s="5" t="s">
        <v>50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15" t="s">
        <v>59</v>
      </c>
      <c r="AJ48" s="197">
        <f>AJ46</f>
        <v>1</v>
      </c>
      <c r="AK48" s="203"/>
      <c r="AL48" s="6"/>
      <c r="AM48" s="6"/>
      <c r="AN48" s="6"/>
      <c r="AO48" s="6"/>
      <c r="AP48" s="6"/>
      <c r="AQ48" s="6"/>
      <c r="AR48" s="6"/>
      <c r="AS48" s="6"/>
      <c r="AT48" s="60"/>
      <c r="AU48" s="1"/>
      <c r="AV48" s="1"/>
      <c r="AW48" s="59"/>
      <c r="AX48" s="69">
        <f>ROUND(Q48*AJ48,0)</f>
        <v>104</v>
      </c>
      <c r="AY48" s="41"/>
    </row>
    <row r="49" spans="1:51" ht="16.5" customHeight="1" x14ac:dyDescent="0.25">
      <c r="A49" s="8">
        <v>12</v>
      </c>
      <c r="B49" s="10">
        <v>7343</v>
      </c>
      <c r="C49" s="101" t="s">
        <v>1007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29"/>
      <c r="R49" s="130"/>
      <c r="S49" s="130"/>
      <c r="T49" s="1"/>
      <c r="U49" s="5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79" t="s">
        <v>61</v>
      </c>
      <c r="AM49" s="44"/>
      <c r="AN49" s="44"/>
      <c r="AO49" s="44"/>
      <c r="AP49" s="44"/>
      <c r="AQ49" s="44"/>
      <c r="AR49" s="44"/>
      <c r="AS49" s="63"/>
      <c r="AT49" s="60"/>
      <c r="AU49" s="1"/>
      <c r="AV49" s="1"/>
      <c r="AW49" s="59"/>
      <c r="AX49" s="69">
        <f>ROUND(Q48*AR50,0)</f>
        <v>88</v>
      </c>
      <c r="AY49" s="41"/>
    </row>
    <row r="50" spans="1:51" ht="16.5" customHeight="1" x14ac:dyDescent="0.25">
      <c r="A50" s="8">
        <v>12</v>
      </c>
      <c r="B50" s="10">
        <v>7344</v>
      </c>
      <c r="C50" s="101" t="s">
        <v>1006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29"/>
      <c r="R50" s="130"/>
      <c r="S50" s="130"/>
      <c r="T50" s="1"/>
      <c r="U50" s="59"/>
      <c r="V50" s="5" t="s">
        <v>50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15" t="s">
        <v>59</v>
      </c>
      <c r="AJ50" s="197">
        <f>AJ48</f>
        <v>1</v>
      </c>
      <c r="AK50" s="198"/>
      <c r="AL50" s="58" t="s">
        <v>58</v>
      </c>
      <c r="AM50" s="6"/>
      <c r="AN50" s="6"/>
      <c r="AO50" s="6"/>
      <c r="AP50" s="6"/>
      <c r="AQ50" s="78" t="s">
        <v>1</v>
      </c>
      <c r="AR50" s="199">
        <f>AR46</f>
        <v>0.85</v>
      </c>
      <c r="AS50" s="199"/>
      <c r="AT50" s="60"/>
      <c r="AU50" s="1"/>
      <c r="AV50" s="1"/>
      <c r="AW50" s="59"/>
      <c r="AX50" s="69">
        <f>ROUND(ROUND(Q48*AJ50,0)*AR50,0)</f>
        <v>88</v>
      </c>
      <c r="AY50" s="41"/>
    </row>
    <row r="51" spans="1:51" ht="16.5" customHeight="1" x14ac:dyDescent="0.25">
      <c r="A51" s="8">
        <v>12</v>
      </c>
      <c r="B51" s="10">
        <v>7345</v>
      </c>
      <c r="C51" s="101" t="s">
        <v>1005</v>
      </c>
      <c r="D51" s="110"/>
      <c r="E51" s="111"/>
      <c r="F51" s="111"/>
      <c r="G51" s="111"/>
      <c r="H51" s="112"/>
      <c r="I51" s="80"/>
      <c r="J51" s="1"/>
      <c r="K51" s="1"/>
      <c r="L51" s="1"/>
      <c r="M51" s="1"/>
      <c r="N51" s="1"/>
      <c r="O51" s="1"/>
      <c r="P51" s="1"/>
      <c r="Q51" s="129"/>
      <c r="R51" s="130"/>
      <c r="S51" s="130"/>
      <c r="T51" s="1"/>
      <c r="U51" s="59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15"/>
      <c r="AJ51" s="113"/>
      <c r="AK51" s="114"/>
      <c r="AL51" s="44"/>
      <c r="AM51" s="44"/>
      <c r="AN51" s="44"/>
      <c r="AO51" s="44"/>
      <c r="AP51" s="44"/>
      <c r="AQ51" s="44"/>
      <c r="AR51" s="44"/>
      <c r="AS51" s="44"/>
      <c r="AT51" s="212" t="s">
        <v>750</v>
      </c>
      <c r="AU51" s="213"/>
      <c r="AV51" s="213"/>
      <c r="AW51" s="214"/>
      <c r="AX51" s="69">
        <f>ROUND(Q48*AT54,0)</f>
        <v>83</v>
      </c>
      <c r="AY51" s="41"/>
    </row>
    <row r="52" spans="1:51" ht="16.5" customHeight="1" x14ac:dyDescent="0.25">
      <c r="A52" s="8">
        <v>12</v>
      </c>
      <c r="B52" s="10">
        <v>7346</v>
      </c>
      <c r="C52" s="101" t="s">
        <v>1004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242"/>
      <c r="R52" s="243"/>
      <c r="S52" s="243"/>
      <c r="T52" s="1"/>
      <c r="U52" s="59"/>
      <c r="V52" s="5" t="s">
        <v>50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15" t="s">
        <v>59</v>
      </c>
      <c r="AJ52" s="197">
        <f>AJ50</f>
        <v>1</v>
      </c>
      <c r="AK52" s="203"/>
      <c r="AL52" s="6"/>
      <c r="AM52" s="6"/>
      <c r="AN52" s="6"/>
      <c r="AO52" s="6"/>
      <c r="AP52" s="6"/>
      <c r="AQ52" s="6"/>
      <c r="AR52" s="6"/>
      <c r="AS52" s="6"/>
      <c r="AT52" s="215"/>
      <c r="AU52" s="216"/>
      <c r="AV52" s="216"/>
      <c r="AW52" s="217"/>
      <c r="AX52" s="69">
        <f>ROUND(ROUND(Q48*AJ52,0)*AT54,0)</f>
        <v>83</v>
      </c>
      <c r="AY52" s="41"/>
    </row>
    <row r="53" spans="1:51" ht="16.5" customHeight="1" x14ac:dyDescent="0.25">
      <c r="A53" s="8">
        <v>12</v>
      </c>
      <c r="B53" s="10">
        <v>7347</v>
      </c>
      <c r="C53" s="101" t="s">
        <v>1003</v>
      </c>
      <c r="D53" s="110"/>
      <c r="E53" s="111"/>
      <c r="F53" s="111"/>
      <c r="G53" s="111"/>
      <c r="H53" s="112"/>
      <c r="I53" s="1"/>
      <c r="J53" s="1"/>
      <c r="K53" s="1"/>
      <c r="L53" s="1"/>
      <c r="M53" s="1"/>
      <c r="N53" s="1"/>
      <c r="O53" s="1"/>
      <c r="P53" s="1"/>
      <c r="Q53" s="129"/>
      <c r="R53" s="130"/>
      <c r="S53" s="130"/>
      <c r="T53" s="1"/>
      <c r="U53" s="59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79" t="s">
        <v>61</v>
      </c>
      <c r="AM53" s="44"/>
      <c r="AN53" s="44"/>
      <c r="AO53" s="44"/>
      <c r="AP53" s="44"/>
      <c r="AQ53" s="44"/>
      <c r="AR53" s="44"/>
      <c r="AS53" s="63"/>
      <c r="AT53" s="235" t="s">
        <v>190</v>
      </c>
      <c r="AU53" s="236"/>
      <c r="AV53" s="236"/>
      <c r="AW53" s="237"/>
      <c r="AX53" s="69">
        <f>ROUND(ROUND(Q48*AR54,0)*AT54,0)</f>
        <v>70</v>
      </c>
      <c r="AY53" s="41"/>
    </row>
    <row r="54" spans="1:51" ht="16.5" customHeight="1" x14ac:dyDescent="0.25">
      <c r="A54" s="8">
        <v>12</v>
      </c>
      <c r="B54" s="10">
        <v>7348</v>
      </c>
      <c r="C54" s="101" t="s">
        <v>1002</v>
      </c>
      <c r="D54" s="110"/>
      <c r="E54" s="111"/>
      <c r="F54" s="111"/>
      <c r="G54" s="111"/>
      <c r="H54" s="112"/>
      <c r="I54" s="1"/>
      <c r="J54" s="1"/>
      <c r="K54" s="1"/>
      <c r="L54" s="1"/>
      <c r="M54" s="1"/>
      <c r="N54" s="1"/>
      <c r="O54" s="1"/>
      <c r="P54" s="1"/>
      <c r="Q54" s="129"/>
      <c r="R54" s="130"/>
      <c r="S54" s="130"/>
      <c r="T54" s="1"/>
      <c r="U54" s="59"/>
      <c r="V54" s="5" t="s">
        <v>50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15" t="s">
        <v>59</v>
      </c>
      <c r="AJ54" s="197">
        <f>AJ52</f>
        <v>1</v>
      </c>
      <c r="AK54" s="198"/>
      <c r="AL54" s="58" t="s">
        <v>58</v>
      </c>
      <c r="AM54" s="6"/>
      <c r="AN54" s="6"/>
      <c r="AO54" s="6"/>
      <c r="AP54" s="6"/>
      <c r="AQ54" s="78" t="s">
        <v>1</v>
      </c>
      <c r="AR54" s="199">
        <f>AR50</f>
        <v>0.85</v>
      </c>
      <c r="AS54" s="199"/>
      <c r="AT54" s="238">
        <f>AT46</f>
        <v>0.8</v>
      </c>
      <c r="AU54" s="199"/>
      <c r="AV54" s="199"/>
      <c r="AW54" s="200"/>
      <c r="AX54" s="69">
        <f>ROUND(ROUND(ROUND(Q48*AJ54,0)*AR54,0)*AT54,0)</f>
        <v>70</v>
      </c>
      <c r="AY54" s="41"/>
    </row>
    <row r="55" spans="1:51" ht="16.5" customHeight="1" x14ac:dyDescent="0.25">
      <c r="A55" s="8">
        <v>12</v>
      </c>
      <c r="B55" s="10">
        <v>7349</v>
      </c>
      <c r="C55" s="101" t="s">
        <v>1001</v>
      </c>
      <c r="D55" s="110"/>
      <c r="E55" s="111"/>
      <c r="F55" s="111"/>
      <c r="G55" s="111"/>
      <c r="H55" s="112"/>
      <c r="I55" s="239" t="s">
        <v>791</v>
      </c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1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15"/>
      <c r="AJ55" s="113"/>
      <c r="AK55" s="114"/>
      <c r="AL55" s="44"/>
      <c r="AM55" s="44"/>
      <c r="AN55" s="44"/>
      <c r="AO55" s="44"/>
      <c r="AP55" s="44"/>
      <c r="AQ55" s="44"/>
      <c r="AR55" s="44"/>
      <c r="AS55" s="44"/>
      <c r="AT55" s="103"/>
      <c r="AU55" s="66"/>
      <c r="AV55" s="44"/>
      <c r="AW55" s="63"/>
      <c r="AX55" s="69">
        <f>ROUND(Q56,0)</f>
        <v>106</v>
      </c>
      <c r="AY55" s="41"/>
    </row>
    <row r="56" spans="1:51" ht="16.5" customHeight="1" x14ac:dyDescent="0.25">
      <c r="A56" s="8">
        <v>12</v>
      </c>
      <c r="B56" s="10">
        <v>7350</v>
      </c>
      <c r="C56" s="101" t="s">
        <v>1000</v>
      </c>
      <c r="D56" s="110"/>
      <c r="E56" s="111"/>
      <c r="F56" s="111"/>
      <c r="G56" s="111"/>
      <c r="H56" s="112"/>
      <c r="I56" s="1"/>
      <c r="J56" s="1"/>
      <c r="K56" s="1"/>
      <c r="L56" s="1"/>
      <c r="M56" s="1"/>
      <c r="N56" s="1"/>
      <c r="O56" s="1"/>
      <c r="P56" s="1"/>
      <c r="Q56" s="201">
        <f>ROUND(Q248*$F$13,0)</f>
        <v>106</v>
      </c>
      <c r="R56" s="202"/>
      <c r="S56" s="202"/>
      <c r="T56" s="1" t="s">
        <v>54</v>
      </c>
      <c r="U56" s="59"/>
      <c r="V56" s="5" t="s">
        <v>50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15" t="s">
        <v>327</v>
      </c>
      <c r="AJ56" s="197">
        <f>AJ54</f>
        <v>1</v>
      </c>
      <c r="AK56" s="203"/>
      <c r="AL56" s="6"/>
      <c r="AM56" s="6"/>
      <c r="AN56" s="6"/>
      <c r="AO56" s="6"/>
      <c r="AP56" s="6"/>
      <c r="AQ56" s="6"/>
      <c r="AR56" s="6"/>
      <c r="AS56" s="6"/>
      <c r="AT56" s="60"/>
      <c r="AU56" s="1"/>
      <c r="AV56" s="1"/>
      <c r="AW56" s="59"/>
      <c r="AX56" s="69">
        <f>ROUND(Q56*AJ56,0)</f>
        <v>106</v>
      </c>
      <c r="AY56" s="41"/>
    </row>
    <row r="57" spans="1:51" ht="16.5" customHeight="1" x14ac:dyDescent="0.25">
      <c r="A57" s="8">
        <v>12</v>
      </c>
      <c r="B57" s="10">
        <v>7351</v>
      </c>
      <c r="C57" s="101" t="s">
        <v>999</v>
      </c>
      <c r="D57" s="110"/>
      <c r="E57" s="111"/>
      <c r="F57" s="111"/>
      <c r="G57" s="111"/>
      <c r="H57" s="112"/>
      <c r="I57" s="1"/>
      <c r="J57" s="1"/>
      <c r="K57" s="1"/>
      <c r="L57" s="1"/>
      <c r="M57" s="1"/>
      <c r="N57" s="1"/>
      <c r="O57" s="1"/>
      <c r="P57" s="1"/>
      <c r="Q57" s="129"/>
      <c r="R57" s="130"/>
      <c r="S57" s="130"/>
      <c r="T57" s="1"/>
      <c r="U57" s="59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79" t="s">
        <v>616</v>
      </c>
      <c r="AM57" s="44"/>
      <c r="AN57" s="44"/>
      <c r="AO57" s="44"/>
      <c r="AP57" s="44"/>
      <c r="AQ57" s="44"/>
      <c r="AR57" s="44"/>
      <c r="AS57" s="63"/>
      <c r="AT57" s="60"/>
      <c r="AU57" s="1"/>
      <c r="AV57" s="1"/>
      <c r="AW57" s="59"/>
      <c r="AX57" s="69">
        <f>ROUND(Q56*AR58,0)</f>
        <v>90</v>
      </c>
      <c r="AY57" s="41"/>
    </row>
    <row r="58" spans="1:51" ht="16.5" customHeight="1" x14ac:dyDescent="0.25">
      <c r="A58" s="8">
        <v>12</v>
      </c>
      <c r="B58" s="10">
        <v>7352</v>
      </c>
      <c r="C58" s="101" t="s">
        <v>998</v>
      </c>
      <c r="D58" s="110"/>
      <c r="E58" s="111"/>
      <c r="F58" s="111"/>
      <c r="G58" s="111"/>
      <c r="H58" s="112"/>
      <c r="I58" s="1"/>
      <c r="J58" s="1"/>
      <c r="K58" s="1"/>
      <c r="L58" s="1"/>
      <c r="M58" s="1"/>
      <c r="N58" s="1"/>
      <c r="O58" s="1"/>
      <c r="P58" s="1"/>
      <c r="Q58" s="129"/>
      <c r="R58" s="130"/>
      <c r="S58" s="130"/>
      <c r="T58" s="1"/>
      <c r="U58" s="59"/>
      <c r="V58" s="5" t="s">
        <v>50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15" t="s">
        <v>327</v>
      </c>
      <c r="AJ58" s="197">
        <f>AJ56</f>
        <v>1</v>
      </c>
      <c r="AK58" s="198"/>
      <c r="AL58" s="58" t="s">
        <v>614</v>
      </c>
      <c r="AM58" s="6"/>
      <c r="AN58" s="6"/>
      <c r="AO58" s="6"/>
      <c r="AP58" s="6"/>
      <c r="AQ58" s="78" t="s">
        <v>1</v>
      </c>
      <c r="AR58" s="199">
        <f>AR54</f>
        <v>0.85</v>
      </c>
      <c r="AS58" s="199"/>
      <c r="AT58" s="60"/>
      <c r="AU58" s="1"/>
      <c r="AV58" s="1"/>
      <c r="AW58" s="59"/>
      <c r="AX58" s="69">
        <f>ROUND(ROUND(Q56*AJ58,0)*AR58,0)</f>
        <v>90</v>
      </c>
      <c r="AY58" s="41"/>
    </row>
    <row r="59" spans="1:51" ht="16.5" customHeight="1" x14ac:dyDescent="0.25">
      <c r="A59" s="8">
        <v>12</v>
      </c>
      <c r="B59" s="10">
        <v>7353</v>
      </c>
      <c r="C59" s="101" t="s">
        <v>997</v>
      </c>
      <c r="D59" s="110"/>
      <c r="E59" s="111"/>
      <c r="F59" s="111"/>
      <c r="G59" s="111"/>
      <c r="H59" s="112"/>
      <c r="I59" s="80"/>
      <c r="J59" s="1"/>
      <c r="K59" s="1"/>
      <c r="L59" s="1"/>
      <c r="M59" s="1"/>
      <c r="N59" s="1"/>
      <c r="O59" s="1"/>
      <c r="P59" s="1"/>
      <c r="Q59" s="129"/>
      <c r="R59" s="130"/>
      <c r="S59" s="130"/>
      <c r="T59" s="1"/>
      <c r="U59" s="59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15"/>
      <c r="AJ59" s="113"/>
      <c r="AK59" s="114"/>
      <c r="AL59" s="44"/>
      <c r="AM59" s="44"/>
      <c r="AN59" s="44"/>
      <c r="AO59" s="44"/>
      <c r="AP59" s="44"/>
      <c r="AQ59" s="44"/>
      <c r="AR59" s="44"/>
      <c r="AS59" s="44"/>
      <c r="AT59" s="212" t="s">
        <v>996</v>
      </c>
      <c r="AU59" s="213"/>
      <c r="AV59" s="213"/>
      <c r="AW59" s="214"/>
      <c r="AX59" s="69">
        <f>ROUND(Q56*AT62,0)</f>
        <v>85</v>
      </c>
      <c r="AY59" s="41"/>
    </row>
    <row r="60" spans="1:51" ht="16.5" customHeight="1" x14ac:dyDescent="0.25">
      <c r="A60" s="8">
        <v>12</v>
      </c>
      <c r="B60" s="10">
        <v>7354</v>
      </c>
      <c r="C60" s="101" t="s">
        <v>995</v>
      </c>
      <c r="D60" s="110"/>
      <c r="E60" s="111"/>
      <c r="F60" s="111"/>
      <c r="G60" s="111"/>
      <c r="H60" s="112"/>
      <c r="I60" s="1"/>
      <c r="J60" s="1"/>
      <c r="K60" s="1"/>
      <c r="L60" s="1"/>
      <c r="M60" s="1"/>
      <c r="N60" s="1"/>
      <c r="O60" s="1"/>
      <c r="P60" s="1"/>
      <c r="Q60" s="242"/>
      <c r="R60" s="243"/>
      <c r="S60" s="243"/>
      <c r="T60" s="1"/>
      <c r="U60" s="59"/>
      <c r="V60" s="5" t="s">
        <v>50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15" t="s">
        <v>59</v>
      </c>
      <c r="AJ60" s="197">
        <f>AJ58</f>
        <v>1</v>
      </c>
      <c r="AK60" s="203"/>
      <c r="AL60" s="6"/>
      <c r="AM60" s="6"/>
      <c r="AN60" s="6"/>
      <c r="AO60" s="6"/>
      <c r="AP60" s="6"/>
      <c r="AQ60" s="6"/>
      <c r="AR60" s="6"/>
      <c r="AS60" s="6"/>
      <c r="AT60" s="215"/>
      <c r="AU60" s="216"/>
      <c r="AV60" s="216"/>
      <c r="AW60" s="217"/>
      <c r="AX60" s="69">
        <f>ROUND(ROUND(Q56*AJ60,0)*AT62,0)</f>
        <v>85</v>
      </c>
      <c r="AY60" s="41"/>
    </row>
    <row r="61" spans="1:51" ht="16.5" customHeight="1" x14ac:dyDescent="0.25">
      <c r="A61" s="8">
        <v>12</v>
      </c>
      <c r="B61" s="10">
        <v>7355</v>
      </c>
      <c r="C61" s="101" t="s">
        <v>994</v>
      </c>
      <c r="D61" s="110"/>
      <c r="E61" s="111"/>
      <c r="F61" s="111"/>
      <c r="G61" s="111"/>
      <c r="H61" s="112"/>
      <c r="I61" s="1"/>
      <c r="J61" s="1"/>
      <c r="K61" s="1"/>
      <c r="L61" s="1"/>
      <c r="M61" s="1"/>
      <c r="N61" s="1"/>
      <c r="O61" s="1"/>
      <c r="P61" s="1"/>
      <c r="Q61" s="129"/>
      <c r="R61" s="130"/>
      <c r="S61" s="130"/>
      <c r="T61" s="1"/>
      <c r="U61" s="59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79" t="s">
        <v>61</v>
      </c>
      <c r="AM61" s="44"/>
      <c r="AN61" s="44"/>
      <c r="AO61" s="44"/>
      <c r="AP61" s="44"/>
      <c r="AQ61" s="44"/>
      <c r="AR61" s="44"/>
      <c r="AS61" s="63"/>
      <c r="AT61" s="235" t="s">
        <v>190</v>
      </c>
      <c r="AU61" s="236"/>
      <c r="AV61" s="236"/>
      <c r="AW61" s="237"/>
      <c r="AX61" s="69">
        <f>ROUND(ROUND(Q56*AR62,0)*AT62,0)</f>
        <v>72</v>
      </c>
      <c r="AY61" s="41"/>
    </row>
    <row r="62" spans="1:51" ht="16.5" customHeight="1" x14ac:dyDescent="0.25">
      <c r="A62" s="8">
        <v>12</v>
      </c>
      <c r="B62" s="10">
        <v>7356</v>
      </c>
      <c r="C62" s="101" t="s">
        <v>993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29"/>
      <c r="R62" s="130"/>
      <c r="S62" s="130"/>
      <c r="T62" s="1"/>
      <c r="U62" s="59"/>
      <c r="V62" s="5" t="s">
        <v>50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15" t="s">
        <v>59</v>
      </c>
      <c r="AJ62" s="197">
        <f>AJ60</f>
        <v>1</v>
      </c>
      <c r="AK62" s="198"/>
      <c r="AL62" s="58" t="s">
        <v>58</v>
      </c>
      <c r="AM62" s="6"/>
      <c r="AN62" s="6"/>
      <c r="AO62" s="6"/>
      <c r="AP62" s="6"/>
      <c r="AQ62" s="78" t="s">
        <v>1</v>
      </c>
      <c r="AR62" s="199">
        <f>AR58</f>
        <v>0.85</v>
      </c>
      <c r="AS62" s="199"/>
      <c r="AT62" s="238">
        <f>AT54</f>
        <v>0.8</v>
      </c>
      <c r="AU62" s="199"/>
      <c r="AV62" s="199"/>
      <c r="AW62" s="200"/>
      <c r="AX62" s="69">
        <f>ROUND(ROUND(ROUND(Q56*AJ62,0)*AR62,0)*AT62,0)</f>
        <v>72</v>
      </c>
      <c r="AY62" s="41"/>
    </row>
    <row r="63" spans="1:51" ht="17.2" customHeight="1" x14ac:dyDescent="0.25">
      <c r="A63" s="8">
        <v>12</v>
      </c>
      <c r="B63" s="10">
        <v>7357</v>
      </c>
      <c r="C63" s="101" t="s">
        <v>992</v>
      </c>
      <c r="D63" s="110"/>
      <c r="E63" s="111"/>
      <c r="F63" s="111"/>
      <c r="G63" s="111"/>
      <c r="H63" s="112"/>
      <c r="I63" s="239" t="s">
        <v>782</v>
      </c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13"/>
      <c r="AK63" s="114"/>
      <c r="AL63" s="44"/>
      <c r="AM63" s="44"/>
      <c r="AN63" s="44"/>
      <c r="AO63" s="44"/>
      <c r="AP63" s="44"/>
      <c r="AQ63" s="44"/>
      <c r="AR63" s="44"/>
      <c r="AS63" s="44"/>
      <c r="AT63" s="103"/>
      <c r="AU63" s="66"/>
      <c r="AV63" s="44"/>
      <c r="AW63" s="63"/>
      <c r="AX63" s="69">
        <f>ROUND(Q64,0)</f>
        <v>98</v>
      </c>
      <c r="AY63" s="41"/>
    </row>
    <row r="64" spans="1:51" ht="16.5" customHeight="1" x14ac:dyDescent="0.25">
      <c r="A64" s="8">
        <v>12</v>
      </c>
      <c r="B64" s="10">
        <v>7358</v>
      </c>
      <c r="C64" s="101" t="s">
        <v>991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201">
        <f>ROUND(Q256*$F$13,0)</f>
        <v>98</v>
      </c>
      <c r="R64" s="202"/>
      <c r="S64" s="202"/>
      <c r="T64" s="1" t="s">
        <v>54</v>
      </c>
      <c r="U64" s="59"/>
      <c r="V64" s="5" t="s">
        <v>50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15" t="s">
        <v>327</v>
      </c>
      <c r="AJ64" s="197">
        <f>AJ62</f>
        <v>1</v>
      </c>
      <c r="AK64" s="203"/>
      <c r="AL64" s="6"/>
      <c r="AM64" s="6"/>
      <c r="AN64" s="6"/>
      <c r="AO64" s="6"/>
      <c r="AP64" s="6"/>
      <c r="AQ64" s="6"/>
      <c r="AR64" s="6"/>
      <c r="AS64" s="115"/>
      <c r="AT64" s="60"/>
      <c r="AU64" s="1"/>
      <c r="AV64" s="1"/>
      <c r="AW64" s="59"/>
      <c r="AX64" s="69">
        <f>ROUND(Q64*AJ64,0)</f>
        <v>98</v>
      </c>
      <c r="AY64" s="41"/>
    </row>
    <row r="65" spans="1:51" ht="16.5" customHeight="1" x14ac:dyDescent="0.25">
      <c r="A65" s="8">
        <v>12</v>
      </c>
      <c r="B65" s="10">
        <v>7359</v>
      </c>
      <c r="C65" s="101" t="s">
        <v>990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29"/>
      <c r="R65" s="130"/>
      <c r="S65" s="130"/>
      <c r="T65" s="1"/>
      <c r="U65" s="5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79" t="s">
        <v>616</v>
      </c>
      <c r="AM65" s="44"/>
      <c r="AN65" s="44"/>
      <c r="AO65" s="44"/>
      <c r="AP65" s="44"/>
      <c r="AQ65" s="44"/>
      <c r="AR65" s="44"/>
      <c r="AS65" s="63"/>
      <c r="AT65" s="60"/>
      <c r="AU65" s="1"/>
      <c r="AV65" s="1"/>
      <c r="AW65" s="59"/>
      <c r="AX65" s="69">
        <f>ROUND(Q64*AR66,0)</f>
        <v>83</v>
      </c>
      <c r="AY65" s="41"/>
    </row>
    <row r="66" spans="1:51" ht="16.5" customHeight="1" x14ac:dyDescent="0.25">
      <c r="A66" s="8">
        <v>12</v>
      </c>
      <c r="B66" s="10">
        <v>7360</v>
      </c>
      <c r="C66" s="101" t="s">
        <v>989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29"/>
      <c r="R66" s="130"/>
      <c r="S66" s="130"/>
      <c r="T66" s="1"/>
      <c r="U66" s="59"/>
      <c r="V66" s="5" t="s">
        <v>50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15" t="s">
        <v>327</v>
      </c>
      <c r="AJ66" s="197">
        <f>AJ64</f>
        <v>1</v>
      </c>
      <c r="AK66" s="198"/>
      <c r="AL66" s="58" t="s">
        <v>614</v>
      </c>
      <c r="AM66" s="6"/>
      <c r="AN66" s="6"/>
      <c r="AO66" s="6"/>
      <c r="AP66" s="6"/>
      <c r="AQ66" s="78" t="s">
        <v>1</v>
      </c>
      <c r="AR66" s="199">
        <f>AR62</f>
        <v>0.85</v>
      </c>
      <c r="AS66" s="199"/>
      <c r="AT66" s="60"/>
      <c r="AU66" s="1"/>
      <c r="AV66" s="1"/>
      <c r="AW66" s="59"/>
      <c r="AX66" s="69">
        <f>ROUND(ROUND(Q64*AJ66,0)*AR66,0)</f>
        <v>83</v>
      </c>
      <c r="AY66" s="41"/>
    </row>
    <row r="67" spans="1:51" ht="17.2" customHeight="1" x14ac:dyDescent="0.25">
      <c r="A67" s="8">
        <v>12</v>
      </c>
      <c r="B67" s="10">
        <v>7361</v>
      </c>
      <c r="C67" s="101" t="s">
        <v>988</v>
      </c>
      <c r="D67" s="110"/>
      <c r="E67" s="111"/>
      <c r="F67" s="111"/>
      <c r="G67" s="111"/>
      <c r="H67" s="112"/>
      <c r="I67" s="80"/>
      <c r="J67" s="1"/>
      <c r="K67" s="1"/>
      <c r="L67" s="130"/>
      <c r="M67" s="130"/>
      <c r="N67" s="130"/>
      <c r="O67" s="1"/>
      <c r="P67" s="1"/>
      <c r="Q67" s="1"/>
      <c r="R67" s="1"/>
      <c r="S67" s="1"/>
      <c r="T67" s="1"/>
      <c r="U67" s="59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3"/>
      <c r="AK67" s="114"/>
      <c r="AL67" s="44"/>
      <c r="AM67" s="44"/>
      <c r="AN67" s="44"/>
      <c r="AO67" s="44"/>
      <c r="AP67" s="44"/>
      <c r="AQ67" s="44"/>
      <c r="AR67" s="44"/>
      <c r="AS67" s="44"/>
      <c r="AT67" s="212" t="s">
        <v>987</v>
      </c>
      <c r="AU67" s="213"/>
      <c r="AV67" s="213"/>
      <c r="AW67" s="214"/>
      <c r="AX67" s="69">
        <f>ROUND(Q64*AT70,0)</f>
        <v>78</v>
      </c>
      <c r="AY67" s="41"/>
    </row>
    <row r="68" spans="1:51" ht="16.5" customHeight="1" x14ac:dyDescent="0.25">
      <c r="A68" s="8">
        <v>12</v>
      </c>
      <c r="B68" s="10">
        <v>7362</v>
      </c>
      <c r="C68" s="101" t="s">
        <v>986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242"/>
      <c r="R68" s="243"/>
      <c r="S68" s="243"/>
      <c r="T68" s="1"/>
      <c r="U68" s="59"/>
      <c r="V68" s="5" t="s">
        <v>50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15" t="s">
        <v>304</v>
      </c>
      <c r="AJ68" s="197">
        <f>AJ66</f>
        <v>1</v>
      </c>
      <c r="AK68" s="203"/>
      <c r="AL68" s="6"/>
      <c r="AM68" s="6"/>
      <c r="AN68" s="6"/>
      <c r="AO68" s="6"/>
      <c r="AP68" s="6"/>
      <c r="AQ68" s="6"/>
      <c r="AR68" s="6"/>
      <c r="AS68" s="115"/>
      <c r="AT68" s="215"/>
      <c r="AU68" s="216"/>
      <c r="AV68" s="216"/>
      <c r="AW68" s="217"/>
      <c r="AX68" s="69">
        <f>ROUND(ROUND(Q64*AJ68,0)*AT70,0)</f>
        <v>78</v>
      </c>
      <c r="AY68" s="41"/>
    </row>
    <row r="69" spans="1:51" ht="16.5" customHeight="1" x14ac:dyDescent="0.25">
      <c r="A69" s="8">
        <v>12</v>
      </c>
      <c r="B69" s="10">
        <v>7363</v>
      </c>
      <c r="C69" s="101" t="s">
        <v>985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29"/>
      <c r="R69" s="130"/>
      <c r="S69" s="130"/>
      <c r="T69" s="1"/>
      <c r="U69" s="59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9" t="s">
        <v>61</v>
      </c>
      <c r="AM69" s="44"/>
      <c r="AN69" s="44"/>
      <c r="AO69" s="44"/>
      <c r="AP69" s="44"/>
      <c r="AQ69" s="44"/>
      <c r="AR69" s="44"/>
      <c r="AS69" s="63"/>
      <c r="AT69" s="235" t="s">
        <v>190</v>
      </c>
      <c r="AU69" s="236"/>
      <c r="AV69" s="236"/>
      <c r="AW69" s="237"/>
      <c r="AX69" s="69">
        <f>ROUND(ROUND(Q64*AR70,0)*AT70,0)</f>
        <v>66</v>
      </c>
      <c r="AY69" s="41"/>
    </row>
    <row r="70" spans="1:51" ht="16.5" customHeight="1" x14ac:dyDescent="0.25">
      <c r="A70" s="8">
        <v>12</v>
      </c>
      <c r="B70" s="10">
        <v>7364</v>
      </c>
      <c r="C70" s="101" t="s">
        <v>984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29"/>
      <c r="R70" s="130"/>
      <c r="S70" s="130"/>
      <c r="T70" s="1"/>
      <c r="U70" s="59"/>
      <c r="V70" s="5" t="s">
        <v>50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15" t="s">
        <v>59</v>
      </c>
      <c r="AJ70" s="197">
        <f>AJ68</f>
        <v>1</v>
      </c>
      <c r="AK70" s="198"/>
      <c r="AL70" s="58" t="s">
        <v>58</v>
      </c>
      <c r="AM70" s="6"/>
      <c r="AN70" s="6"/>
      <c r="AO70" s="6"/>
      <c r="AP70" s="6"/>
      <c r="AQ70" s="78" t="s">
        <v>1</v>
      </c>
      <c r="AR70" s="199">
        <f>AR66</f>
        <v>0.85</v>
      </c>
      <c r="AS70" s="199"/>
      <c r="AT70" s="238">
        <f>AT62</f>
        <v>0.8</v>
      </c>
      <c r="AU70" s="199"/>
      <c r="AV70" s="199"/>
      <c r="AW70" s="200"/>
      <c r="AX70" s="69">
        <f>ROUND(ROUND(ROUND(Q64*AJ70,0)*AR70,0)*AT70,0)</f>
        <v>66</v>
      </c>
      <c r="AY70" s="41"/>
    </row>
    <row r="71" spans="1:51" ht="17.2" customHeight="1" x14ac:dyDescent="0.25">
      <c r="A71" s="8">
        <v>12</v>
      </c>
      <c r="B71" s="10">
        <v>7365</v>
      </c>
      <c r="C71" s="101" t="s">
        <v>983</v>
      </c>
      <c r="D71" s="110"/>
      <c r="E71" s="111"/>
      <c r="F71" s="111"/>
      <c r="G71" s="111"/>
      <c r="H71" s="112"/>
      <c r="I71" s="239" t="s">
        <v>773</v>
      </c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13"/>
      <c r="AK71" s="114"/>
      <c r="AL71" s="44"/>
      <c r="AM71" s="44"/>
      <c r="AN71" s="44"/>
      <c r="AO71" s="44"/>
      <c r="AP71" s="44"/>
      <c r="AQ71" s="44"/>
      <c r="AR71" s="44"/>
      <c r="AS71" s="44"/>
      <c r="AT71" s="103"/>
      <c r="AU71" s="66"/>
      <c r="AV71" s="44"/>
      <c r="AW71" s="63"/>
      <c r="AX71" s="69">
        <f>ROUND(Q72,0)</f>
        <v>98</v>
      </c>
      <c r="AY71" s="41"/>
    </row>
    <row r="72" spans="1:51" ht="16.5" customHeight="1" x14ac:dyDescent="0.25">
      <c r="A72" s="8">
        <v>12</v>
      </c>
      <c r="B72" s="10">
        <v>7366</v>
      </c>
      <c r="C72" s="101" t="s">
        <v>982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201">
        <f>ROUND(Q264*$F$13,0)</f>
        <v>98</v>
      </c>
      <c r="R72" s="202"/>
      <c r="S72" s="202"/>
      <c r="T72" s="1" t="s">
        <v>54</v>
      </c>
      <c r="U72" s="59"/>
      <c r="V72" s="5" t="s">
        <v>50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15" t="s">
        <v>272</v>
      </c>
      <c r="AJ72" s="197">
        <f>AJ70</f>
        <v>1</v>
      </c>
      <c r="AK72" s="203"/>
      <c r="AL72" s="6"/>
      <c r="AM72" s="6"/>
      <c r="AN72" s="6"/>
      <c r="AO72" s="6"/>
      <c r="AP72" s="6"/>
      <c r="AQ72" s="6"/>
      <c r="AR72" s="6"/>
      <c r="AS72" s="115"/>
      <c r="AT72" s="60"/>
      <c r="AU72" s="1"/>
      <c r="AV72" s="1"/>
      <c r="AW72" s="59"/>
      <c r="AX72" s="69">
        <f>ROUND(Q72*AJ72,0)</f>
        <v>98</v>
      </c>
      <c r="AY72" s="41"/>
    </row>
    <row r="73" spans="1:51" ht="16.5" customHeight="1" x14ac:dyDescent="0.25">
      <c r="A73" s="8">
        <v>12</v>
      </c>
      <c r="B73" s="10">
        <v>7367</v>
      </c>
      <c r="C73" s="101" t="s">
        <v>981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29"/>
      <c r="R73" s="130"/>
      <c r="S73" s="130"/>
      <c r="T73" s="1"/>
      <c r="U73" s="59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79" t="s">
        <v>481</v>
      </c>
      <c r="AM73" s="44"/>
      <c r="AN73" s="44"/>
      <c r="AO73" s="44"/>
      <c r="AP73" s="44"/>
      <c r="AQ73" s="44"/>
      <c r="AR73" s="44"/>
      <c r="AS73" s="63"/>
      <c r="AT73" s="60"/>
      <c r="AU73" s="1"/>
      <c r="AV73" s="1"/>
      <c r="AW73" s="59"/>
      <c r="AX73" s="69">
        <f>ROUND(Q72*AR74,0)</f>
        <v>83</v>
      </c>
      <c r="AY73" s="41"/>
    </row>
    <row r="74" spans="1:51" ht="16.5" customHeight="1" x14ac:dyDescent="0.25">
      <c r="A74" s="8">
        <v>12</v>
      </c>
      <c r="B74" s="10">
        <v>7368</v>
      </c>
      <c r="C74" s="101" t="s">
        <v>980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29"/>
      <c r="R74" s="130"/>
      <c r="S74" s="130"/>
      <c r="T74" s="1"/>
      <c r="U74" s="59"/>
      <c r="V74" s="5" t="s">
        <v>50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15" t="s">
        <v>449</v>
      </c>
      <c r="AJ74" s="197">
        <f>AJ72</f>
        <v>1</v>
      </c>
      <c r="AK74" s="198"/>
      <c r="AL74" s="58" t="s">
        <v>448</v>
      </c>
      <c r="AM74" s="6"/>
      <c r="AN74" s="6"/>
      <c r="AO74" s="6"/>
      <c r="AP74" s="6"/>
      <c r="AQ74" s="78" t="s">
        <v>1</v>
      </c>
      <c r="AR74" s="199">
        <f>AR70</f>
        <v>0.85</v>
      </c>
      <c r="AS74" s="199"/>
      <c r="AT74" s="60"/>
      <c r="AU74" s="1"/>
      <c r="AV74" s="1"/>
      <c r="AW74" s="59"/>
      <c r="AX74" s="69">
        <f>ROUND(ROUND(Q72*AJ74,0)*AR74,0)</f>
        <v>83</v>
      </c>
      <c r="AY74" s="41"/>
    </row>
    <row r="75" spans="1:51" ht="17.2" customHeight="1" x14ac:dyDescent="0.25">
      <c r="A75" s="8">
        <v>12</v>
      </c>
      <c r="B75" s="10">
        <v>7369</v>
      </c>
      <c r="C75" s="101" t="s">
        <v>979</v>
      </c>
      <c r="D75" s="110"/>
      <c r="E75" s="111"/>
      <c r="F75" s="111"/>
      <c r="G75" s="111"/>
      <c r="H75" s="112"/>
      <c r="I75" s="80"/>
      <c r="J75" s="1"/>
      <c r="K75" s="1"/>
      <c r="L75" s="130"/>
      <c r="M75" s="130"/>
      <c r="N75" s="130"/>
      <c r="O75" s="1"/>
      <c r="P75" s="1"/>
      <c r="Q75" s="1"/>
      <c r="R75" s="1"/>
      <c r="S75" s="1"/>
      <c r="T75" s="1"/>
      <c r="U75" s="59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13"/>
      <c r="AK75" s="114"/>
      <c r="AL75" s="44"/>
      <c r="AM75" s="44"/>
      <c r="AN75" s="44"/>
      <c r="AO75" s="44"/>
      <c r="AP75" s="44"/>
      <c r="AQ75" s="44"/>
      <c r="AR75" s="44"/>
      <c r="AS75" s="44"/>
      <c r="AT75" s="212" t="s">
        <v>840</v>
      </c>
      <c r="AU75" s="213"/>
      <c r="AV75" s="213"/>
      <c r="AW75" s="214"/>
      <c r="AX75" s="69">
        <f>ROUND(Q72*AT78,0)</f>
        <v>78</v>
      </c>
      <c r="AY75" s="41"/>
    </row>
    <row r="76" spans="1:51" ht="16.5" customHeight="1" x14ac:dyDescent="0.25">
      <c r="A76" s="8">
        <v>12</v>
      </c>
      <c r="B76" s="10">
        <v>7370</v>
      </c>
      <c r="C76" s="101" t="s">
        <v>978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242"/>
      <c r="R76" s="243"/>
      <c r="S76" s="243"/>
      <c r="T76" s="1"/>
      <c r="U76" s="59"/>
      <c r="V76" s="5" t="s">
        <v>50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15" t="s">
        <v>59</v>
      </c>
      <c r="AJ76" s="197">
        <f>AJ74</f>
        <v>1</v>
      </c>
      <c r="AK76" s="203"/>
      <c r="AL76" s="6"/>
      <c r="AM76" s="6"/>
      <c r="AN76" s="6"/>
      <c r="AO76" s="6"/>
      <c r="AP76" s="6"/>
      <c r="AQ76" s="6"/>
      <c r="AR76" s="6"/>
      <c r="AS76" s="115"/>
      <c r="AT76" s="215"/>
      <c r="AU76" s="216"/>
      <c r="AV76" s="216"/>
      <c r="AW76" s="217"/>
      <c r="AX76" s="69">
        <f>ROUND(ROUND(Q72*AJ76,0)*AT78,0)</f>
        <v>78</v>
      </c>
      <c r="AY76" s="41"/>
    </row>
    <row r="77" spans="1:51" ht="16.5" customHeight="1" x14ac:dyDescent="0.25">
      <c r="A77" s="8">
        <v>12</v>
      </c>
      <c r="B77" s="10">
        <v>7371</v>
      </c>
      <c r="C77" s="101" t="s">
        <v>977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29"/>
      <c r="R77" s="130"/>
      <c r="S77" s="130"/>
      <c r="T77" s="1"/>
      <c r="U77" s="59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79" t="s">
        <v>61</v>
      </c>
      <c r="AM77" s="44"/>
      <c r="AN77" s="44"/>
      <c r="AO77" s="44"/>
      <c r="AP77" s="44"/>
      <c r="AQ77" s="44"/>
      <c r="AR77" s="44"/>
      <c r="AS77" s="63"/>
      <c r="AT77" s="235" t="s">
        <v>190</v>
      </c>
      <c r="AU77" s="236"/>
      <c r="AV77" s="236"/>
      <c r="AW77" s="237"/>
      <c r="AX77" s="69">
        <f>ROUND(ROUND(Q72*AR78,0)*AT78,0)</f>
        <v>66</v>
      </c>
      <c r="AY77" s="41"/>
    </row>
    <row r="78" spans="1:51" ht="16.5" customHeight="1" x14ac:dyDescent="0.25">
      <c r="A78" s="8">
        <v>12</v>
      </c>
      <c r="B78" s="10">
        <v>7372</v>
      </c>
      <c r="C78" s="101" t="s">
        <v>976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29"/>
      <c r="R78" s="130"/>
      <c r="S78" s="130"/>
      <c r="T78" s="1"/>
      <c r="U78" s="59"/>
      <c r="V78" s="5" t="s">
        <v>50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15" t="s">
        <v>59</v>
      </c>
      <c r="AJ78" s="197">
        <f>AJ76</f>
        <v>1</v>
      </c>
      <c r="AK78" s="198"/>
      <c r="AL78" s="58" t="s">
        <v>58</v>
      </c>
      <c r="AM78" s="6"/>
      <c r="AN78" s="6"/>
      <c r="AO78" s="6"/>
      <c r="AP78" s="6"/>
      <c r="AQ78" s="78" t="s">
        <v>1</v>
      </c>
      <c r="AR78" s="199">
        <f>AR74</f>
        <v>0.85</v>
      </c>
      <c r="AS78" s="199"/>
      <c r="AT78" s="238">
        <f>AT70</f>
        <v>0.8</v>
      </c>
      <c r="AU78" s="199"/>
      <c r="AV78" s="199"/>
      <c r="AW78" s="200"/>
      <c r="AX78" s="69">
        <f>ROUND(ROUND(ROUND(Q72*AJ78,0)*AR78,0)*AT78,0)</f>
        <v>66</v>
      </c>
      <c r="AY78" s="41"/>
    </row>
    <row r="79" spans="1:51" ht="17.2" customHeight="1" x14ac:dyDescent="0.25">
      <c r="A79" s="8">
        <v>12</v>
      </c>
      <c r="B79" s="10">
        <v>7373</v>
      </c>
      <c r="C79" s="101" t="s">
        <v>975</v>
      </c>
      <c r="D79" s="110"/>
      <c r="E79" s="111"/>
      <c r="F79" s="111"/>
      <c r="G79" s="111"/>
      <c r="H79" s="112"/>
      <c r="I79" s="239" t="s">
        <v>764</v>
      </c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1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13"/>
      <c r="AK79" s="114"/>
      <c r="AL79" s="44"/>
      <c r="AM79" s="44"/>
      <c r="AN79" s="44"/>
      <c r="AO79" s="44"/>
      <c r="AP79" s="44"/>
      <c r="AQ79" s="44"/>
      <c r="AR79" s="44"/>
      <c r="AS79" s="44"/>
      <c r="AT79" s="103"/>
      <c r="AU79" s="66"/>
      <c r="AV79" s="44"/>
      <c r="AW79" s="63"/>
      <c r="AX79" s="69">
        <f>ROUND(Q80,0)</f>
        <v>92</v>
      </c>
      <c r="AY79" s="41"/>
    </row>
    <row r="80" spans="1:51" ht="16.5" customHeight="1" x14ac:dyDescent="0.25">
      <c r="A80" s="8">
        <v>12</v>
      </c>
      <c r="B80" s="10">
        <v>7374</v>
      </c>
      <c r="C80" s="101" t="s">
        <v>974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201">
        <f>ROUND(Q272*$F$13,0)</f>
        <v>92</v>
      </c>
      <c r="R80" s="202"/>
      <c r="S80" s="202"/>
      <c r="T80" s="1" t="s">
        <v>54</v>
      </c>
      <c r="U80" s="59"/>
      <c r="V80" s="5" t="s">
        <v>50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15" t="s">
        <v>260</v>
      </c>
      <c r="AJ80" s="197">
        <f>AJ78</f>
        <v>1</v>
      </c>
      <c r="AK80" s="203"/>
      <c r="AL80" s="6"/>
      <c r="AM80" s="6"/>
      <c r="AN80" s="6"/>
      <c r="AO80" s="6"/>
      <c r="AP80" s="6"/>
      <c r="AQ80" s="6"/>
      <c r="AR80" s="6"/>
      <c r="AS80" s="115"/>
      <c r="AT80" s="60"/>
      <c r="AU80" s="1"/>
      <c r="AV80" s="1"/>
      <c r="AW80" s="59"/>
      <c r="AX80" s="69">
        <f>ROUND(Q80*AJ80,0)</f>
        <v>92</v>
      </c>
      <c r="AY80" s="41"/>
    </row>
    <row r="81" spans="1:51" ht="16.5" customHeight="1" x14ac:dyDescent="0.25">
      <c r="A81" s="8">
        <v>12</v>
      </c>
      <c r="B81" s="10">
        <v>7375</v>
      </c>
      <c r="C81" s="101" t="s">
        <v>973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29"/>
      <c r="R81" s="130"/>
      <c r="S81" s="130"/>
      <c r="T81" s="1"/>
      <c r="U81" s="59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79" t="s">
        <v>331</v>
      </c>
      <c r="AM81" s="44"/>
      <c r="AN81" s="44"/>
      <c r="AO81" s="44"/>
      <c r="AP81" s="44"/>
      <c r="AQ81" s="44"/>
      <c r="AR81" s="44"/>
      <c r="AS81" s="63"/>
      <c r="AT81" s="60"/>
      <c r="AU81" s="1"/>
      <c r="AV81" s="1"/>
      <c r="AW81" s="59"/>
      <c r="AX81" s="69">
        <f>ROUND(Q80*AR82,0)</f>
        <v>78</v>
      </c>
      <c r="AY81" s="41"/>
    </row>
    <row r="82" spans="1:51" ht="16.5" customHeight="1" x14ac:dyDescent="0.25">
      <c r="A82" s="8">
        <v>12</v>
      </c>
      <c r="B82" s="10">
        <v>7376</v>
      </c>
      <c r="C82" s="101" t="s">
        <v>972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29"/>
      <c r="R82" s="130"/>
      <c r="S82" s="130"/>
      <c r="T82" s="1"/>
      <c r="U82" s="59"/>
      <c r="V82" s="5" t="s">
        <v>50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15" t="s">
        <v>260</v>
      </c>
      <c r="AJ82" s="197">
        <f>AJ80</f>
        <v>1</v>
      </c>
      <c r="AK82" s="198"/>
      <c r="AL82" s="58" t="s">
        <v>971</v>
      </c>
      <c r="AM82" s="6"/>
      <c r="AN82" s="6"/>
      <c r="AO82" s="6"/>
      <c r="AP82" s="6"/>
      <c r="AQ82" s="78" t="s">
        <v>1</v>
      </c>
      <c r="AR82" s="199">
        <f>AR78</f>
        <v>0.85</v>
      </c>
      <c r="AS82" s="199"/>
      <c r="AT82" s="60"/>
      <c r="AU82" s="1"/>
      <c r="AV82" s="1"/>
      <c r="AW82" s="59"/>
      <c r="AX82" s="69">
        <f>ROUND(ROUND(Q80*AJ82,0)*AR82,0)</f>
        <v>78</v>
      </c>
      <c r="AY82" s="41"/>
    </row>
    <row r="83" spans="1:51" ht="17.2" customHeight="1" x14ac:dyDescent="0.25">
      <c r="A83" s="8">
        <v>12</v>
      </c>
      <c r="B83" s="10">
        <v>7377</v>
      </c>
      <c r="C83" s="101" t="s">
        <v>970</v>
      </c>
      <c r="D83" s="110"/>
      <c r="E83" s="111"/>
      <c r="F83" s="111"/>
      <c r="G83" s="111"/>
      <c r="H83" s="112"/>
      <c r="I83" s="80"/>
      <c r="J83" s="1"/>
      <c r="K83" s="1"/>
      <c r="L83" s="130"/>
      <c r="M83" s="130"/>
      <c r="N83" s="130"/>
      <c r="O83" s="1"/>
      <c r="P83" s="1"/>
      <c r="Q83" s="1"/>
      <c r="R83" s="1"/>
      <c r="S83" s="1"/>
      <c r="T83" s="1"/>
      <c r="U83" s="59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13"/>
      <c r="AK83" s="114"/>
      <c r="AL83" s="44"/>
      <c r="AM83" s="44"/>
      <c r="AN83" s="44"/>
      <c r="AO83" s="44"/>
      <c r="AP83" s="44"/>
      <c r="AQ83" s="44"/>
      <c r="AR83" s="44"/>
      <c r="AS83" s="44"/>
      <c r="AT83" s="212" t="s">
        <v>969</v>
      </c>
      <c r="AU83" s="213"/>
      <c r="AV83" s="213"/>
      <c r="AW83" s="214"/>
      <c r="AX83" s="69">
        <f>ROUND(Q80*AT86,0)</f>
        <v>74</v>
      </c>
      <c r="AY83" s="41"/>
    </row>
    <row r="84" spans="1:51" ht="16.5" customHeight="1" x14ac:dyDescent="0.25">
      <c r="A84" s="8">
        <v>12</v>
      </c>
      <c r="B84" s="10">
        <v>7378</v>
      </c>
      <c r="C84" s="101" t="s">
        <v>968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242"/>
      <c r="R84" s="243"/>
      <c r="S84" s="243"/>
      <c r="T84" s="1"/>
      <c r="U84" s="59"/>
      <c r="V84" s="5" t="s">
        <v>50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15" t="s">
        <v>260</v>
      </c>
      <c r="AJ84" s="197">
        <f>AJ82</f>
        <v>1</v>
      </c>
      <c r="AK84" s="203"/>
      <c r="AL84" s="6"/>
      <c r="AM84" s="6"/>
      <c r="AN84" s="6"/>
      <c r="AO84" s="6"/>
      <c r="AP84" s="6"/>
      <c r="AQ84" s="6"/>
      <c r="AR84" s="6"/>
      <c r="AS84" s="115"/>
      <c r="AT84" s="215"/>
      <c r="AU84" s="216"/>
      <c r="AV84" s="216"/>
      <c r="AW84" s="217"/>
      <c r="AX84" s="69">
        <f>ROUND(ROUND(Q80*AJ84,0)*AT86,0)</f>
        <v>74</v>
      </c>
      <c r="AY84" s="41"/>
    </row>
    <row r="85" spans="1:51" ht="16.5" customHeight="1" x14ac:dyDescent="0.25">
      <c r="A85" s="8">
        <v>12</v>
      </c>
      <c r="B85" s="10">
        <v>7379</v>
      </c>
      <c r="C85" s="101" t="s">
        <v>967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29"/>
      <c r="R85" s="130"/>
      <c r="S85" s="130"/>
      <c r="T85" s="1"/>
      <c r="U85" s="59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79" t="s">
        <v>331</v>
      </c>
      <c r="AM85" s="44"/>
      <c r="AN85" s="44"/>
      <c r="AO85" s="44"/>
      <c r="AP85" s="44"/>
      <c r="AQ85" s="44"/>
      <c r="AR85" s="44"/>
      <c r="AS85" s="63"/>
      <c r="AT85" s="235" t="s">
        <v>966</v>
      </c>
      <c r="AU85" s="236"/>
      <c r="AV85" s="236"/>
      <c r="AW85" s="237"/>
      <c r="AX85" s="69">
        <f>ROUND(ROUND(Q80*AR86,0)*AT86,0)</f>
        <v>62</v>
      </c>
      <c r="AY85" s="41"/>
    </row>
    <row r="86" spans="1:51" ht="16.5" customHeight="1" x14ac:dyDescent="0.25">
      <c r="A86" s="8">
        <v>12</v>
      </c>
      <c r="B86" s="10">
        <v>7380</v>
      </c>
      <c r="C86" s="101" t="s">
        <v>965</v>
      </c>
      <c r="D86" s="96"/>
      <c r="E86" s="97"/>
      <c r="F86" s="97"/>
      <c r="G86" s="97"/>
      <c r="H86" s="98"/>
      <c r="I86" s="6"/>
      <c r="J86" s="6"/>
      <c r="K86" s="6"/>
      <c r="L86" s="6"/>
      <c r="M86" s="6"/>
      <c r="N86" s="6"/>
      <c r="O86" s="6"/>
      <c r="P86" s="6"/>
      <c r="Q86" s="86"/>
      <c r="R86" s="73"/>
      <c r="S86" s="73"/>
      <c r="T86" s="6"/>
      <c r="U86" s="21"/>
      <c r="V86" s="5" t="s">
        <v>50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15" t="s">
        <v>59</v>
      </c>
      <c r="AJ86" s="197">
        <f>AJ84</f>
        <v>1</v>
      </c>
      <c r="AK86" s="198"/>
      <c r="AL86" s="58" t="s">
        <v>58</v>
      </c>
      <c r="AM86" s="6"/>
      <c r="AN86" s="6"/>
      <c r="AO86" s="6"/>
      <c r="AP86" s="6"/>
      <c r="AQ86" s="78" t="s">
        <v>1</v>
      </c>
      <c r="AR86" s="199">
        <f>AR82</f>
        <v>0.85</v>
      </c>
      <c r="AS86" s="199"/>
      <c r="AT86" s="238">
        <f>AT78</f>
        <v>0.8</v>
      </c>
      <c r="AU86" s="199"/>
      <c r="AV86" s="199"/>
      <c r="AW86" s="200"/>
      <c r="AX86" s="70">
        <f>ROUND(ROUND(ROUND(Q80*AJ86,0)*AR86,0)*AT86,0)</f>
        <v>62</v>
      </c>
      <c r="AY86" s="87"/>
    </row>
    <row r="87" spans="1:51" ht="17.2" customHeight="1" x14ac:dyDescent="0.3">
      <c r="A87" s="8">
        <v>12</v>
      </c>
      <c r="B87" s="10">
        <v>7381</v>
      </c>
      <c r="C87" s="101" t="s">
        <v>964</v>
      </c>
      <c r="D87" s="212" t="s">
        <v>249</v>
      </c>
      <c r="E87" s="213"/>
      <c r="F87" s="213"/>
      <c r="G87" s="213"/>
      <c r="H87" s="214"/>
      <c r="I87" s="239" t="s">
        <v>755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13"/>
      <c r="AK87" s="114"/>
      <c r="AL87" s="44"/>
      <c r="AM87" s="44"/>
      <c r="AN87" s="44"/>
      <c r="AO87" s="44"/>
      <c r="AP87" s="44"/>
      <c r="AQ87" s="44"/>
      <c r="AR87" s="44"/>
      <c r="AS87" s="44"/>
      <c r="AT87" s="103"/>
      <c r="AU87" s="66"/>
      <c r="AV87" s="44"/>
      <c r="AW87" s="63"/>
      <c r="AX87" s="69">
        <f>ROUND(Q88,0)</f>
        <v>99</v>
      </c>
      <c r="AY87" s="19" t="s">
        <v>145</v>
      </c>
    </row>
    <row r="88" spans="1:51" ht="16.5" customHeight="1" x14ac:dyDescent="0.25">
      <c r="A88" s="8">
        <v>12</v>
      </c>
      <c r="B88" s="10">
        <v>7382</v>
      </c>
      <c r="C88" s="101" t="s">
        <v>963</v>
      </c>
      <c r="D88" s="215"/>
      <c r="E88" s="216"/>
      <c r="F88" s="216"/>
      <c r="G88" s="216"/>
      <c r="H88" s="217"/>
      <c r="I88" s="1"/>
      <c r="J88" s="1"/>
      <c r="K88" s="1"/>
      <c r="L88" s="1"/>
      <c r="M88" s="1"/>
      <c r="N88" s="1"/>
      <c r="O88" s="1"/>
      <c r="P88" s="1"/>
      <c r="Q88" s="201">
        <f>ROUND(Q280*$F$93,0)</f>
        <v>99</v>
      </c>
      <c r="R88" s="202"/>
      <c r="S88" s="202"/>
      <c r="T88" s="1" t="s">
        <v>54</v>
      </c>
      <c r="U88" s="59"/>
      <c r="V88" s="5" t="s">
        <v>50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15" t="s">
        <v>59</v>
      </c>
      <c r="AJ88" s="197">
        <f>AJ86</f>
        <v>1</v>
      </c>
      <c r="AK88" s="203"/>
      <c r="AL88" s="6"/>
      <c r="AM88" s="6"/>
      <c r="AN88" s="6"/>
      <c r="AO88" s="6"/>
      <c r="AP88" s="6"/>
      <c r="AQ88" s="6"/>
      <c r="AR88" s="6"/>
      <c r="AS88" s="115"/>
      <c r="AT88" s="60"/>
      <c r="AU88" s="1"/>
      <c r="AV88" s="1"/>
      <c r="AW88" s="59"/>
      <c r="AX88" s="69">
        <f>ROUND(Q88*AJ88,0)</f>
        <v>99</v>
      </c>
      <c r="AY88" s="41"/>
    </row>
    <row r="89" spans="1:51" ht="16.5" customHeight="1" x14ac:dyDescent="0.25">
      <c r="A89" s="8">
        <v>12</v>
      </c>
      <c r="B89" s="10">
        <v>7383</v>
      </c>
      <c r="C89" s="101" t="s">
        <v>962</v>
      </c>
      <c r="D89" s="215"/>
      <c r="E89" s="216"/>
      <c r="F89" s="216"/>
      <c r="G89" s="216"/>
      <c r="H89" s="217"/>
      <c r="I89" s="1"/>
      <c r="J89" s="1"/>
      <c r="K89" s="1"/>
      <c r="L89" s="1"/>
      <c r="M89" s="1"/>
      <c r="N89" s="1"/>
      <c r="O89" s="1"/>
      <c r="P89" s="1"/>
      <c r="Q89" s="129"/>
      <c r="R89" s="130"/>
      <c r="S89" s="130"/>
      <c r="T89" s="1"/>
      <c r="U89" s="59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79" t="s">
        <v>61</v>
      </c>
      <c r="AM89" s="44"/>
      <c r="AN89" s="44"/>
      <c r="AO89" s="44"/>
      <c r="AP89" s="44"/>
      <c r="AQ89" s="44"/>
      <c r="AR89" s="44"/>
      <c r="AS89" s="63"/>
      <c r="AT89" s="60"/>
      <c r="AU89" s="1"/>
      <c r="AV89" s="1"/>
      <c r="AW89" s="59"/>
      <c r="AX89" s="69">
        <f>ROUND(Q88*AR90,0)</f>
        <v>84</v>
      </c>
      <c r="AY89" s="41"/>
    </row>
    <row r="90" spans="1:51" ht="16.5" customHeight="1" x14ac:dyDescent="0.25">
      <c r="A90" s="8">
        <v>12</v>
      </c>
      <c r="B90" s="10">
        <v>7384</v>
      </c>
      <c r="C90" s="101" t="s">
        <v>961</v>
      </c>
      <c r="D90" s="215"/>
      <c r="E90" s="216"/>
      <c r="F90" s="216"/>
      <c r="G90" s="216"/>
      <c r="H90" s="217"/>
      <c r="I90" s="1"/>
      <c r="J90" s="1"/>
      <c r="K90" s="1"/>
      <c r="L90" s="1"/>
      <c r="M90" s="1"/>
      <c r="N90" s="1"/>
      <c r="O90" s="1"/>
      <c r="P90" s="1"/>
      <c r="Q90" s="129"/>
      <c r="R90" s="130"/>
      <c r="S90" s="130"/>
      <c r="T90" s="1"/>
      <c r="U90" s="59"/>
      <c r="V90" s="5" t="s">
        <v>50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115" t="s">
        <v>59</v>
      </c>
      <c r="AJ90" s="197">
        <f>AJ88</f>
        <v>1</v>
      </c>
      <c r="AK90" s="198"/>
      <c r="AL90" s="58" t="s">
        <v>58</v>
      </c>
      <c r="AM90" s="6"/>
      <c r="AN90" s="6"/>
      <c r="AO90" s="6"/>
      <c r="AP90" s="6"/>
      <c r="AQ90" s="78" t="s">
        <v>1</v>
      </c>
      <c r="AR90" s="199">
        <f>AR86</f>
        <v>0.85</v>
      </c>
      <c r="AS90" s="199"/>
      <c r="AT90" s="60"/>
      <c r="AU90" s="1"/>
      <c r="AV90" s="1"/>
      <c r="AW90" s="59"/>
      <c r="AX90" s="69">
        <f>ROUND(ROUND(Q88*AJ90,0)*AR90,0)</f>
        <v>84</v>
      </c>
      <c r="AY90" s="41"/>
    </row>
    <row r="91" spans="1:51" ht="17.2" customHeight="1" x14ac:dyDescent="0.25">
      <c r="A91" s="8">
        <v>12</v>
      </c>
      <c r="B91" s="10">
        <v>7385</v>
      </c>
      <c r="C91" s="101" t="s">
        <v>960</v>
      </c>
      <c r="D91" s="218" t="s">
        <v>193</v>
      </c>
      <c r="E91" s="219"/>
      <c r="F91" s="219"/>
      <c r="G91" s="219"/>
      <c r="H91" s="220"/>
      <c r="I91" s="80"/>
      <c r="J91" s="1"/>
      <c r="K91" s="1"/>
      <c r="L91" s="130"/>
      <c r="M91" s="130"/>
      <c r="N91" s="130"/>
      <c r="O91" s="1"/>
      <c r="P91" s="1"/>
      <c r="Q91" s="1"/>
      <c r="R91" s="1"/>
      <c r="S91" s="1"/>
      <c r="T91" s="1"/>
      <c r="U91" s="59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3"/>
      <c r="AK91" s="114"/>
      <c r="AL91" s="44"/>
      <c r="AM91" s="44"/>
      <c r="AN91" s="44"/>
      <c r="AO91" s="44"/>
      <c r="AP91" s="44"/>
      <c r="AQ91" s="44"/>
      <c r="AR91" s="44"/>
      <c r="AS91" s="44"/>
      <c r="AT91" s="212" t="s">
        <v>750</v>
      </c>
      <c r="AU91" s="213"/>
      <c r="AV91" s="213"/>
      <c r="AW91" s="214"/>
      <c r="AX91" s="69">
        <f>ROUND(Q88*AT94,0)</f>
        <v>79</v>
      </c>
      <c r="AY91" s="41"/>
    </row>
    <row r="92" spans="1:51" ht="16.5" customHeight="1" x14ac:dyDescent="0.25">
      <c r="A92" s="8">
        <v>12</v>
      </c>
      <c r="B92" s="10">
        <v>7386</v>
      </c>
      <c r="C92" s="101" t="s">
        <v>959</v>
      </c>
      <c r="D92" s="218"/>
      <c r="E92" s="219"/>
      <c r="F92" s="219"/>
      <c r="G92" s="219"/>
      <c r="H92" s="220"/>
      <c r="I92" s="1"/>
      <c r="J92" s="1"/>
      <c r="K92" s="1"/>
      <c r="L92" s="1"/>
      <c r="M92" s="1"/>
      <c r="N92" s="1"/>
      <c r="O92" s="1"/>
      <c r="P92" s="1"/>
      <c r="Q92" s="242"/>
      <c r="R92" s="243"/>
      <c r="S92" s="243"/>
      <c r="T92" s="1"/>
      <c r="U92" s="59"/>
      <c r="V92" s="5" t="s">
        <v>50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115" t="s">
        <v>59</v>
      </c>
      <c r="AJ92" s="197">
        <f>AJ90</f>
        <v>1</v>
      </c>
      <c r="AK92" s="203"/>
      <c r="AL92" s="6"/>
      <c r="AM92" s="6"/>
      <c r="AN92" s="6"/>
      <c r="AO92" s="6"/>
      <c r="AP92" s="6"/>
      <c r="AQ92" s="6"/>
      <c r="AR92" s="6"/>
      <c r="AS92" s="115"/>
      <c r="AT92" s="215"/>
      <c r="AU92" s="216"/>
      <c r="AV92" s="216"/>
      <c r="AW92" s="217"/>
      <c r="AX92" s="69">
        <f>ROUND(ROUND(Q88*AJ92,0)*AT94,0)</f>
        <v>79</v>
      </c>
      <c r="AY92" s="41"/>
    </row>
    <row r="93" spans="1:51" ht="16.5" customHeight="1" x14ac:dyDescent="0.25">
      <c r="A93" s="8">
        <v>12</v>
      </c>
      <c r="B93" s="10">
        <v>7387</v>
      </c>
      <c r="C93" s="101" t="s">
        <v>958</v>
      </c>
      <c r="D93" s="110"/>
      <c r="E93" s="111" t="s">
        <v>190</v>
      </c>
      <c r="F93" s="227">
        <f>F13</f>
        <v>1.1499999999999999</v>
      </c>
      <c r="G93" s="227"/>
      <c r="H93" s="228"/>
      <c r="I93" s="1"/>
      <c r="J93" s="1"/>
      <c r="K93" s="1"/>
      <c r="L93" s="1"/>
      <c r="M93" s="1"/>
      <c r="N93" s="1"/>
      <c r="O93" s="1"/>
      <c r="P93" s="1"/>
      <c r="Q93" s="129"/>
      <c r="R93" s="130"/>
      <c r="S93" s="130"/>
      <c r="T93" s="1"/>
      <c r="U93" s="59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79" t="s">
        <v>61</v>
      </c>
      <c r="AM93" s="44"/>
      <c r="AN93" s="44"/>
      <c r="AO93" s="44"/>
      <c r="AP93" s="44"/>
      <c r="AQ93" s="44"/>
      <c r="AR93" s="44"/>
      <c r="AS93" s="63"/>
      <c r="AT93" s="235" t="s">
        <v>190</v>
      </c>
      <c r="AU93" s="236"/>
      <c r="AV93" s="236"/>
      <c r="AW93" s="237"/>
      <c r="AX93" s="69">
        <f>ROUND(ROUND(Q88*AR94,0)*AT94,0)</f>
        <v>67</v>
      </c>
      <c r="AY93" s="41"/>
    </row>
    <row r="94" spans="1:51" ht="16.5" customHeight="1" x14ac:dyDescent="0.25">
      <c r="A94" s="8">
        <v>12</v>
      </c>
      <c r="B94" s="10">
        <v>7388</v>
      </c>
      <c r="C94" s="101" t="s">
        <v>957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29"/>
      <c r="R94" s="130"/>
      <c r="S94" s="130"/>
      <c r="T94" s="1"/>
      <c r="U94" s="59"/>
      <c r="V94" s="5" t="s">
        <v>50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115" t="s">
        <v>59</v>
      </c>
      <c r="AJ94" s="197">
        <f>AJ92</f>
        <v>1</v>
      </c>
      <c r="AK94" s="198"/>
      <c r="AL94" s="58" t="s">
        <v>58</v>
      </c>
      <c r="AM94" s="6"/>
      <c r="AN94" s="6"/>
      <c r="AO94" s="6"/>
      <c r="AP94" s="6"/>
      <c r="AQ94" s="78" t="s">
        <v>1</v>
      </c>
      <c r="AR94" s="199">
        <f>AR90</f>
        <v>0.85</v>
      </c>
      <c r="AS94" s="199"/>
      <c r="AT94" s="238">
        <f>AT86</f>
        <v>0.8</v>
      </c>
      <c r="AU94" s="199"/>
      <c r="AV94" s="199"/>
      <c r="AW94" s="200"/>
      <c r="AX94" s="69">
        <f>ROUND(ROUND(ROUND(Q88*AJ94,0)*AR94,0)*AT94,0)</f>
        <v>67</v>
      </c>
      <c r="AY94" s="41"/>
    </row>
    <row r="95" spans="1:51" ht="17.2" customHeight="1" x14ac:dyDescent="0.25">
      <c r="A95" s="8">
        <v>12</v>
      </c>
      <c r="B95" s="10">
        <v>7389</v>
      </c>
      <c r="C95" s="101" t="s">
        <v>956</v>
      </c>
      <c r="D95" s="110"/>
      <c r="E95" s="111"/>
      <c r="F95" s="111"/>
      <c r="G95" s="111"/>
      <c r="H95" s="112"/>
      <c r="I95" s="239" t="s">
        <v>745</v>
      </c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13"/>
      <c r="AK95" s="114"/>
      <c r="AL95" s="44"/>
      <c r="AM95" s="44"/>
      <c r="AN95" s="44"/>
      <c r="AO95" s="44"/>
      <c r="AP95" s="44"/>
      <c r="AQ95" s="44"/>
      <c r="AR95" s="44"/>
      <c r="AS95" s="44"/>
      <c r="AT95" s="103"/>
      <c r="AU95" s="66"/>
      <c r="AV95" s="44"/>
      <c r="AW95" s="63"/>
      <c r="AX95" s="69">
        <f>ROUND(Q96,0)</f>
        <v>92</v>
      </c>
      <c r="AY95" s="41"/>
    </row>
    <row r="96" spans="1:51" ht="16.5" customHeight="1" x14ac:dyDescent="0.25">
      <c r="A96" s="8">
        <v>12</v>
      </c>
      <c r="B96" s="10">
        <v>7390</v>
      </c>
      <c r="C96" s="101" t="s">
        <v>955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201">
        <f>ROUND(Q288*$F$93,0)</f>
        <v>92</v>
      </c>
      <c r="R96" s="202"/>
      <c r="S96" s="202"/>
      <c r="T96" s="1" t="s">
        <v>54</v>
      </c>
      <c r="U96" s="59"/>
      <c r="V96" s="5" t="s">
        <v>50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15" t="s">
        <v>59</v>
      </c>
      <c r="AJ96" s="197">
        <f>AJ94</f>
        <v>1</v>
      </c>
      <c r="AK96" s="203"/>
      <c r="AL96" s="6"/>
      <c r="AM96" s="6"/>
      <c r="AN96" s="6"/>
      <c r="AO96" s="6"/>
      <c r="AP96" s="6"/>
      <c r="AQ96" s="6"/>
      <c r="AR96" s="6"/>
      <c r="AS96" s="115"/>
      <c r="AT96" s="60"/>
      <c r="AU96" s="1"/>
      <c r="AV96" s="1"/>
      <c r="AW96" s="59"/>
      <c r="AX96" s="69">
        <f>ROUND(Q96*AJ96,0)</f>
        <v>92</v>
      </c>
      <c r="AY96" s="41"/>
    </row>
    <row r="97" spans="1:51" ht="16.5" customHeight="1" x14ac:dyDescent="0.25">
      <c r="A97" s="8">
        <v>12</v>
      </c>
      <c r="B97" s="10">
        <v>7391</v>
      </c>
      <c r="C97" s="101" t="s">
        <v>954</v>
      </c>
      <c r="D97" s="90"/>
      <c r="E97" s="91"/>
      <c r="F97" s="91"/>
      <c r="G97" s="91"/>
      <c r="H97" s="92"/>
      <c r="I97" s="1"/>
      <c r="J97" s="1"/>
      <c r="K97" s="1"/>
      <c r="L97" s="1"/>
      <c r="M97" s="1"/>
      <c r="N97" s="1"/>
      <c r="O97" s="1"/>
      <c r="P97" s="1"/>
      <c r="Q97" s="129"/>
      <c r="R97" s="130"/>
      <c r="S97" s="130"/>
      <c r="T97" s="1"/>
      <c r="U97" s="59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79" t="s">
        <v>61</v>
      </c>
      <c r="AM97" s="44"/>
      <c r="AN97" s="44"/>
      <c r="AO97" s="44"/>
      <c r="AP97" s="44"/>
      <c r="AQ97" s="44"/>
      <c r="AR97" s="44"/>
      <c r="AS97" s="63"/>
      <c r="AT97" s="60"/>
      <c r="AU97" s="1"/>
      <c r="AV97" s="1"/>
      <c r="AW97" s="59"/>
      <c r="AX97" s="69">
        <f>ROUND(Q96*AR98,0)</f>
        <v>78</v>
      </c>
      <c r="AY97" s="41"/>
    </row>
    <row r="98" spans="1:51" ht="16.5" customHeight="1" x14ac:dyDescent="0.25">
      <c r="A98" s="8">
        <v>12</v>
      </c>
      <c r="B98" s="10">
        <v>7392</v>
      </c>
      <c r="C98" s="101" t="s">
        <v>953</v>
      </c>
      <c r="D98" s="90"/>
      <c r="E98" s="91"/>
      <c r="F98" s="91"/>
      <c r="G98" s="91"/>
      <c r="H98" s="92"/>
      <c r="I98" s="1"/>
      <c r="J98" s="1"/>
      <c r="K98" s="1"/>
      <c r="L98" s="1"/>
      <c r="M98" s="1"/>
      <c r="N98" s="1"/>
      <c r="O98" s="1"/>
      <c r="P98" s="1"/>
      <c r="Q98" s="129"/>
      <c r="R98" s="130"/>
      <c r="S98" s="130"/>
      <c r="T98" s="1"/>
      <c r="U98" s="59"/>
      <c r="V98" s="5" t="s">
        <v>50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15" t="s">
        <v>59</v>
      </c>
      <c r="AJ98" s="197">
        <f>AJ96</f>
        <v>1</v>
      </c>
      <c r="AK98" s="198"/>
      <c r="AL98" s="58" t="s">
        <v>58</v>
      </c>
      <c r="AM98" s="6"/>
      <c r="AN98" s="6"/>
      <c r="AO98" s="6"/>
      <c r="AP98" s="6"/>
      <c r="AQ98" s="78" t="s">
        <v>1</v>
      </c>
      <c r="AR98" s="199">
        <f>AR94</f>
        <v>0.85</v>
      </c>
      <c r="AS98" s="199"/>
      <c r="AT98" s="60"/>
      <c r="AU98" s="1"/>
      <c r="AV98" s="1"/>
      <c r="AW98" s="59"/>
      <c r="AX98" s="69">
        <f>ROUND(ROUND(Q96*AJ98,0)*AR98,0)</f>
        <v>78</v>
      </c>
      <c r="AY98" s="41"/>
    </row>
    <row r="99" spans="1:51" ht="17.2" customHeight="1" x14ac:dyDescent="0.25">
      <c r="A99" s="8">
        <v>12</v>
      </c>
      <c r="B99" s="10">
        <v>7393</v>
      </c>
      <c r="C99" s="101" t="s">
        <v>952</v>
      </c>
      <c r="D99" s="110"/>
      <c r="E99" s="111"/>
      <c r="F99" s="111"/>
      <c r="G99" s="111"/>
      <c r="H99" s="112"/>
      <c r="I99" s="80"/>
      <c r="J99" s="1"/>
      <c r="K99" s="1"/>
      <c r="L99" s="130"/>
      <c r="M99" s="130"/>
      <c r="N99" s="130"/>
      <c r="O99" s="1"/>
      <c r="P99" s="1"/>
      <c r="Q99" s="1"/>
      <c r="R99" s="1"/>
      <c r="S99" s="1"/>
      <c r="T99" s="1"/>
      <c r="U99" s="59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13"/>
      <c r="AK99" s="114"/>
      <c r="AL99" s="44"/>
      <c r="AM99" s="44"/>
      <c r="AN99" s="44"/>
      <c r="AO99" s="44"/>
      <c r="AP99" s="44"/>
      <c r="AQ99" s="44"/>
      <c r="AR99" s="44"/>
      <c r="AS99" s="44"/>
      <c r="AT99" s="212" t="s">
        <v>750</v>
      </c>
      <c r="AU99" s="213"/>
      <c r="AV99" s="213"/>
      <c r="AW99" s="214"/>
      <c r="AX99" s="69">
        <f>ROUND(Q96*AT102,0)</f>
        <v>74</v>
      </c>
      <c r="AY99" s="41"/>
    </row>
    <row r="100" spans="1:51" ht="16.5" customHeight="1" x14ac:dyDescent="0.25">
      <c r="A100" s="8">
        <v>12</v>
      </c>
      <c r="B100" s="10">
        <v>7394</v>
      </c>
      <c r="C100" s="101" t="s">
        <v>951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242"/>
      <c r="R100" s="243"/>
      <c r="S100" s="243"/>
      <c r="T100" s="1"/>
      <c r="U100" s="59"/>
      <c r="V100" s="5" t="s">
        <v>50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15" t="s">
        <v>59</v>
      </c>
      <c r="AJ100" s="197">
        <f>AJ98</f>
        <v>1</v>
      </c>
      <c r="AK100" s="203"/>
      <c r="AL100" s="6"/>
      <c r="AM100" s="6"/>
      <c r="AN100" s="6"/>
      <c r="AO100" s="6"/>
      <c r="AP100" s="6"/>
      <c r="AQ100" s="6"/>
      <c r="AR100" s="6"/>
      <c r="AS100" s="115"/>
      <c r="AT100" s="215"/>
      <c r="AU100" s="216"/>
      <c r="AV100" s="216"/>
      <c r="AW100" s="217"/>
      <c r="AX100" s="69">
        <f>ROUND(ROUND(Q96*AJ100,0)*AT102,0)</f>
        <v>74</v>
      </c>
      <c r="AY100" s="41"/>
    </row>
    <row r="101" spans="1:51" ht="16.5" customHeight="1" x14ac:dyDescent="0.25">
      <c r="A101" s="8">
        <v>12</v>
      </c>
      <c r="B101" s="10">
        <v>7395</v>
      </c>
      <c r="C101" s="101" t="s">
        <v>950</v>
      </c>
      <c r="D101" s="90"/>
      <c r="E101" s="91"/>
      <c r="F101" s="91"/>
      <c r="G101" s="91"/>
      <c r="H101" s="92"/>
      <c r="I101" s="1"/>
      <c r="J101" s="1"/>
      <c r="K101" s="1"/>
      <c r="L101" s="1"/>
      <c r="M101" s="1"/>
      <c r="N101" s="1"/>
      <c r="O101" s="1"/>
      <c r="P101" s="1"/>
      <c r="Q101" s="129"/>
      <c r="R101" s="130"/>
      <c r="S101" s="130"/>
      <c r="T101" s="1"/>
      <c r="U101" s="59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79" t="s">
        <v>61</v>
      </c>
      <c r="AM101" s="44"/>
      <c r="AN101" s="44"/>
      <c r="AO101" s="44"/>
      <c r="AP101" s="44"/>
      <c r="AQ101" s="44"/>
      <c r="AR101" s="44"/>
      <c r="AS101" s="63"/>
      <c r="AT101" s="235" t="s">
        <v>190</v>
      </c>
      <c r="AU101" s="236"/>
      <c r="AV101" s="236"/>
      <c r="AW101" s="237"/>
      <c r="AX101" s="69">
        <f>ROUND(ROUND(Q96*AR102,0)*AT102,0)</f>
        <v>62</v>
      </c>
      <c r="AY101" s="41"/>
    </row>
    <row r="102" spans="1:51" ht="16.5" customHeight="1" x14ac:dyDescent="0.25">
      <c r="A102" s="8">
        <v>12</v>
      </c>
      <c r="B102" s="10">
        <v>7396</v>
      </c>
      <c r="C102" s="101" t="s">
        <v>949</v>
      </c>
      <c r="D102" s="93"/>
      <c r="E102" s="94"/>
      <c r="F102" s="94"/>
      <c r="G102" s="94"/>
      <c r="H102" s="95"/>
      <c r="I102" s="6"/>
      <c r="J102" s="6"/>
      <c r="K102" s="6"/>
      <c r="L102" s="6"/>
      <c r="M102" s="6"/>
      <c r="N102" s="6"/>
      <c r="O102" s="6"/>
      <c r="P102" s="6"/>
      <c r="Q102" s="86"/>
      <c r="R102" s="73"/>
      <c r="S102" s="73"/>
      <c r="T102" s="6"/>
      <c r="U102" s="21"/>
      <c r="V102" s="5" t="s">
        <v>50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15" t="s">
        <v>59</v>
      </c>
      <c r="AJ102" s="197">
        <f>AJ100</f>
        <v>1</v>
      </c>
      <c r="AK102" s="198"/>
      <c r="AL102" s="58" t="s">
        <v>58</v>
      </c>
      <c r="AM102" s="6"/>
      <c r="AN102" s="6"/>
      <c r="AO102" s="6"/>
      <c r="AP102" s="6"/>
      <c r="AQ102" s="78" t="s">
        <v>1</v>
      </c>
      <c r="AR102" s="199">
        <f>AR98</f>
        <v>0.85</v>
      </c>
      <c r="AS102" s="199"/>
      <c r="AT102" s="238">
        <f>AT94</f>
        <v>0.8</v>
      </c>
      <c r="AU102" s="199"/>
      <c r="AV102" s="199"/>
      <c r="AW102" s="200"/>
      <c r="AX102" s="70">
        <f>ROUND(ROUND(ROUND(Q96*AJ102,0)*AR102,0)*AT102,0)</f>
        <v>62</v>
      </c>
      <c r="AY102" s="87"/>
    </row>
    <row r="103" spans="1:51" ht="17.2" customHeight="1" x14ac:dyDescent="0.3">
      <c r="A103" s="8">
        <v>12</v>
      </c>
      <c r="B103" s="10">
        <v>7397</v>
      </c>
      <c r="C103" s="101" t="s">
        <v>948</v>
      </c>
      <c r="D103" s="215" t="s">
        <v>198</v>
      </c>
      <c r="E103" s="216"/>
      <c r="F103" s="216"/>
      <c r="G103" s="216"/>
      <c r="H103" s="217"/>
      <c r="I103" s="239" t="s">
        <v>248</v>
      </c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1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45"/>
      <c r="AL103" s="44"/>
      <c r="AM103" s="44"/>
      <c r="AN103" s="44"/>
      <c r="AO103" s="44"/>
      <c r="AP103" s="44"/>
      <c r="AQ103" s="44"/>
      <c r="AR103" s="44"/>
      <c r="AS103" s="44"/>
      <c r="AT103" s="103"/>
      <c r="AU103" s="66"/>
      <c r="AV103" s="44"/>
      <c r="AW103" s="63"/>
      <c r="AX103" s="69">
        <f>ROUND(Q104,0)</f>
        <v>200</v>
      </c>
      <c r="AY103" s="19" t="s">
        <v>145</v>
      </c>
    </row>
    <row r="104" spans="1:51" ht="16.5" customHeight="1" x14ac:dyDescent="0.25">
      <c r="A104" s="8">
        <v>12</v>
      </c>
      <c r="B104" s="10">
        <v>7398</v>
      </c>
      <c r="C104" s="101" t="s">
        <v>947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201">
        <f>ROUND(Q200*$F$109,0)</f>
        <v>200</v>
      </c>
      <c r="R104" s="202"/>
      <c r="S104" s="202"/>
      <c r="T104" s="1" t="s">
        <v>54</v>
      </c>
      <c r="U104" s="59"/>
      <c r="V104" s="5" t="s">
        <v>50</v>
      </c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15" t="s">
        <v>59</v>
      </c>
      <c r="AJ104" s="197">
        <f>'2重度訪問'!AN104</f>
        <v>1</v>
      </c>
      <c r="AK104" s="203"/>
      <c r="AL104" s="1"/>
      <c r="AM104" s="1"/>
      <c r="AN104" s="1"/>
      <c r="AO104" s="1"/>
      <c r="AP104" s="1"/>
      <c r="AQ104" s="1"/>
      <c r="AR104" s="1"/>
      <c r="AS104" s="1"/>
      <c r="AT104" s="60"/>
      <c r="AU104" s="1"/>
      <c r="AV104" s="1"/>
      <c r="AW104" s="59"/>
      <c r="AX104" s="69">
        <f>ROUND(Q104*AJ104,0)</f>
        <v>200</v>
      </c>
      <c r="AY104" s="41"/>
    </row>
    <row r="105" spans="1:51" ht="16.5" customHeight="1" x14ac:dyDescent="0.25">
      <c r="A105" s="2">
        <v>12</v>
      </c>
      <c r="B105" s="2">
        <v>7399</v>
      </c>
      <c r="C105" s="104" t="s">
        <v>946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29"/>
      <c r="R105" s="130"/>
      <c r="S105" s="130"/>
      <c r="T105" s="1"/>
      <c r="U105" s="59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79" t="s">
        <v>61</v>
      </c>
      <c r="AM105" s="44"/>
      <c r="AN105" s="44"/>
      <c r="AO105" s="44"/>
      <c r="AP105" s="44"/>
      <c r="AQ105" s="44"/>
      <c r="AR105" s="44"/>
      <c r="AS105" s="44"/>
      <c r="AT105" s="60"/>
      <c r="AU105" s="1"/>
      <c r="AV105" s="1"/>
      <c r="AW105" s="59"/>
      <c r="AX105" s="69">
        <f>ROUND(Q104*AR106,0)</f>
        <v>170</v>
      </c>
      <c r="AY105" s="41"/>
    </row>
    <row r="106" spans="1:51" ht="16.5" customHeight="1" x14ac:dyDescent="0.25">
      <c r="A106" s="2">
        <v>12</v>
      </c>
      <c r="B106" s="2">
        <v>7400</v>
      </c>
      <c r="C106" s="105" t="s">
        <v>945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29"/>
      <c r="R106" s="130"/>
      <c r="S106" s="130"/>
      <c r="T106" s="1"/>
      <c r="U106" s="59"/>
      <c r="V106" s="5" t="s">
        <v>50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15" t="s">
        <v>59</v>
      </c>
      <c r="AJ106" s="197">
        <f>AJ104</f>
        <v>1</v>
      </c>
      <c r="AK106" s="198"/>
      <c r="AL106" s="58" t="s">
        <v>58</v>
      </c>
      <c r="AM106" s="6"/>
      <c r="AN106" s="6"/>
      <c r="AO106" s="6"/>
      <c r="AP106" s="6"/>
      <c r="AQ106" s="78" t="s">
        <v>1</v>
      </c>
      <c r="AR106" s="199">
        <f>'2重度訪問'!AV106</f>
        <v>0.85</v>
      </c>
      <c r="AS106" s="199"/>
      <c r="AT106" s="60"/>
      <c r="AU106" s="1"/>
      <c r="AV106" s="1"/>
      <c r="AW106" s="59"/>
      <c r="AX106" s="69">
        <f>ROUND(ROUND(Q104*AJ106,0)*AR106,0)</f>
        <v>170</v>
      </c>
      <c r="AY106" s="41"/>
    </row>
    <row r="107" spans="1:51" ht="17.2" customHeight="1" x14ac:dyDescent="0.3">
      <c r="A107" s="8">
        <v>12</v>
      </c>
      <c r="B107" s="10">
        <v>7401</v>
      </c>
      <c r="C107" s="101" t="s">
        <v>944</v>
      </c>
      <c r="D107" s="218" t="s">
        <v>193</v>
      </c>
      <c r="E107" s="219"/>
      <c r="F107" s="219"/>
      <c r="G107" s="219"/>
      <c r="H107" s="220"/>
      <c r="I107" s="1"/>
      <c r="J107" s="1"/>
      <c r="K107" s="1"/>
      <c r="L107" s="130"/>
      <c r="M107" s="130"/>
      <c r="N107" s="130"/>
      <c r="O107" s="1"/>
      <c r="P107" s="1"/>
      <c r="Q107" s="1"/>
      <c r="R107" s="1"/>
      <c r="S107" s="1"/>
      <c r="T107" s="1"/>
      <c r="U107" s="59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45"/>
      <c r="AL107" s="44"/>
      <c r="AM107" s="44"/>
      <c r="AN107" s="44"/>
      <c r="AO107" s="44"/>
      <c r="AP107" s="44"/>
      <c r="AQ107" s="44"/>
      <c r="AR107" s="44"/>
      <c r="AS107" s="44"/>
      <c r="AT107" s="212" t="s">
        <v>750</v>
      </c>
      <c r="AU107" s="213"/>
      <c r="AV107" s="213"/>
      <c r="AW107" s="214"/>
      <c r="AX107" s="69">
        <f>ROUND(Q104*AT110,0)</f>
        <v>160</v>
      </c>
      <c r="AY107" s="12"/>
    </row>
    <row r="108" spans="1:51" ht="16.5" customHeight="1" x14ac:dyDescent="0.25">
      <c r="A108" s="8">
        <v>12</v>
      </c>
      <c r="B108" s="10">
        <v>7402</v>
      </c>
      <c r="C108" s="101" t="s">
        <v>943</v>
      </c>
      <c r="D108" s="218"/>
      <c r="E108" s="219"/>
      <c r="F108" s="219"/>
      <c r="G108" s="219"/>
      <c r="H108" s="220"/>
      <c r="I108" s="1"/>
      <c r="J108" s="1"/>
      <c r="K108" s="1"/>
      <c r="L108" s="1"/>
      <c r="M108" s="1"/>
      <c r="N108" s="1"/>
      <c r="O108" s="1"/>
      <c r="P108" s="1"/>
      <c r="Q108" s="242"/>
      <c r="R108" s="243"/>
      <c r="S108" s="243"/>
      <c r="T108" s="1"/>
      <c r="U108" s="59"/>
      <c r="V108" s="5" t="s">
        <v>50</v>
      </c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15" t="s">
        <v>59</v>
      </c>
      <c r="AJ108" s="197">
        <f>AJ106</f>
        <v>1</v>
      </c>
      <c r="AK108" s="203"/>
      <c r="AL108" s="1"/>
      <c r="AM108" s="1"/>
      <c r="AN108" s="1"/>
      <c r="AO108" s="1"/>
      <c r="AP108" s="1"/>
      <c r="AQ108" s="1"/>
      <c r="AR108" s="1"/>
      <c r="AS108" s="1"/>
      <c r="AT108" s="215"/>
      <c r="AU108" s="216"/>
      <c r="AV108" s="216"/>
      <c r="AW108" s="217"/>
      <c r="AX108" s="69">
        <f>ROUND(ROUND(Q104*AJ108,0)*AT110,0)</f>
        <v>160</v>
      </c>
      <c r="AY108" s="41"/>
    </row>
    <row r="109" spans="1:51" ht="16.5" customHeight="1" x14ac:dyDescent="0.25">
      <c r="A109" s="2">
        <v>12</v>
      </c>
      <c r="B109" s="2">
        <v>7403</v>
      </c>
      <c r="C109" s="104" t="s">
        <v>942</v>
      </c>
      <c r="D109" s="110"/>
      <c r="E109" s="111" t="s">
        <v>190</v>
      </c>
      <c r="F109" s="221">
        <v>1.085</v>
      </c>
      <c r="G109" s="221"/>
      <c r="H109" s="222"/>
      <c r="I109" s="1"/>
      <c r="J109" s="1"/>
      <c r="K109" s="1"/>
      <c r="L109" s="1"/>
      <c r="M109" s="1"/>
      <c r="N109" s="1"/>
      <c r="O109" s="1"/>
      <c r="P109" s="1"/>
      <c r="Q109" s="129"/>
      <c r="R109" s="130"/>
      <c r="S109" s="130"/>
      <c r="T109" s="1"/>
      <c r="U109" s="59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79" t="s">
        <v>61</v>
      </c>
      <c r="AM109" s="44"/>
      <c r="AN109" s="44"/>
      <c r="AO109" s="44"/>
      <c r="AP109" s="44"/>
      <c r="AQ109" s="44"/>
      <c r="AR109" s="44"/>
      <c r="AS109" s="44"/>
      <c r="AT109" s="235" t="s">
        <v>190</v>
      </c>
      <c r="AU109" s="236"/>
      <c r="AV109" s="236"/>
      <c r="AW109" s="237"/>
      <c r="AX109" s="69">
        <f>ROUND(ROUND(Q104*AR110,0)*AT110,0)</f>
        <v>136</v>
      </c>
      <c r="AY109" s="41"/>
    </row>
    <row r="110" spans="1:51" ht="16.5" customHeight="1" x14ac:dyDescent="0.25">
      <c r="A110" s="2">
        <v>12</v>
      </c>
      <c r="B110" s="2">
        <v>7404</v>
      </c>
      <c r="C110" s="105" t="s">
        <v>941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29"/>
      <c r="R110" s="130"/>
      <c r="S110" s="130"/>
      <c r="T110" s="1"/>
      <c r="U110" s="59"/>
      <c r="V110" s="5" t="s">
        <v>50</v>
      </c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15" t="s">
        <v>59</v>
      </c>
      <c r="AJ110" s="197">
        <f>AJ108</f>
        <v>1</v>
      </c>
      <c r="AK110" s="198"/>
      <c r="AL110" s="58" t="s">
        <v>58</v>
      </c>
      <c r="AM110" s="6"/>
      <c r="AN110" s="6"/>
      <c r="AO110" s="6"/>
      <c r="AP110" s="6"/>
      <c r="AQ110" s="78" t="s">
        <v>1</v>
      </c>
      <c r="AR110" s="199">
        <f>AR106</f>
        <v>0.85</v>
      </c>
      <c r="AS110" s="199"/>
      <c r="AT110" s="238">
        <f>AT102</f>
        <v>0.8</v>
      </c>
      <c r="AU110" s="199"/>
      <c r="AV110" s="199"/>
      <c r="AW110" s="200"/>
      <c r="AX110" s="69">
        <f>ROUND(ROUND(ROUND(Q104*AJ110,0)*AR110,0)*AT110,0)</f>
        <v>136</v>
      </c>
      <c r="AY110" s="41"/>
    </row>
    <row r="111" spans="1:51" ht="16.5" customHeight="1" x14ac:dyDescent="0.25">
      <c r="A111" s="8">
        <v>12</v>
      </c>
      <c r="B111" s="10">
        <v>7405</v>
      </c>
      <c r="C111" s="101" t="s">
        <v>940</v>
      </c>
      <c r="D111" s="68"/>
      <c r="E111" s="130"/>
      <c r="F111" s="130"/>
      <c r="G111" s="130"/>
      <c r="H111" s="67"/>
      <c r="I111" s="239" t="s">
        <v>243</v>
      </c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1"/>
      <c r="V111" s="5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15"/>
      <c r="AJ111" s="113"/>
      <c r="AK111" s="114"/>
      <c r="AL111" s="1"/>
      <c r="AM111" s="1"/>
      <c r="AN111" s="1"/>
      <c r="AO111" s="1"/>
      <c r="AP111" s="1"/>
      <c r="AQ111" s="1"/>
      <c r="AR111" s="1"/>
      <c r="AS111" s="1"/>
      <c r="AT111" s="103"/>
      <c r="AU111" s="66"/>
      <c r="AV111" s="44"/>
      <c r="AW111" s="63"/>
      <c r="AX111" s="69">
        <f>ROUND(Q112,0)</f>
        <v>98</v>
      </c>
      <c r="AY111" s="41"/>
    </row>
    <row r="112" spans="1:51" ht="16.5" customHeight="1" x14ac:dyDescent="0.25">
      <c r="A112" s="8">
        <v>12</v>
      </c>
      <c r="B112" s="10">
        <v>7406</v>
      </c>
      <c r="C112" s="101" t="s">
        <v>939</v>
      </c>
      <c r="D112" s="68"/>
      <c r="E112" s="130"/>
      <c r="F112" s="130"/>
      <c r="G112" s="130"/>
      <c r="H112" s="67"/>
      <c r="I112" s="1"/>
      <c r="J112" s="1"/>
      <c r="K112" s="1"/>
      <c r="L112" s="1"/>
      <c r="M112" s="1"/>
      <c r="N112" s="1"/>
      <c r="O112" s="1"/>
      <c r="P112" s="1"/>
      <c r="Q112" s="201">
        <f>ROUND(Q208*$F$109,0)</f>
        <v>98</v>
      </c>
      <c r="R112" s="202"/>
      <c r="S112" s="202"/>
      <c r="T112" s="1" t="s">
        <v>54</v>
      </c>
      <c r="U112" s="59"/>
      <c r="V112" s="5" t="s">
        <v>50</v>
      </c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15" t="s">
        <v>59</v>
      </c>
      <c r="AJ112" s="197">
        <f>AJ110</f>
        <v>1</v>
      </c>
      <c r="AK112" s="203"/>
      <c r="AL112" s="1"/>
      <c r="AM112" s="1"/>
      <c r="AN112" s="1"/>
      <c r="AO112" s="1"/>
      <c r="AP112" s="1"/>
      <c r="AQ112" s="1"/>
      <c r="AR112" s="1"/>
      <c r="AS112" s="1"/>
      <c r="AT112" s="60"/>
      <c r="AU112" s="1"/>
      <c r="AV112" s="1"/>
      <c r="AW112" s="59"/>
      <c r="AX112" s="69">
        <f>ROUND(Q112*AJ112,0)</f>
        <v>98</v>
      </c>
      <c r="AY112" s="41"/>
    </row>
    <row r="113" spans="1:51" ht="16.5" customHeight="1" x14ac:dyDescent="0.25">
      <c r="A113" s="2">
        <v>12</v>
      </c>
      <c r="B113" s="2">
        <v>7407</v>
      </c>
      <c r="C113" s="104" t="s">
        <v>938</v>
      </c>
      <c r="D113" s="68"/>
      <c r="E113" s="130"/>
      <c r="F113" s="130"/>
      <c r="G113" s="130"/>
      <c r="H113" s="67"/>
      <c r="I113" s="1"/>
      <c r="J113" s="1"/>
      <c r="K113" s="1"/>
      <c r="L113" s="1"/>
      <c r="M113" s="1"/>
      <c r="N113" s="1"/>
      <c r="O113" s="1"/>
      <c r="P113" s="1"/>
      <c r="Q113" s="129"/>
      <c r="R113" s="130"/>
      <c r="S113" s="130"/>
      <c r="T113" s="1"/>
      <c r="U113" s="59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79" t="s">
        <v>61</v>
      </c>
      <c r="AM113" s="44"/>
      <c r="AN113" s="44"/>
      <c r="AO113" s="44"/>
      <c r="AP113" s="44"/>
      <c r="AQ113" s="44"/>
      <c r="AR113" s="44"/>
      <c r="AS113" s="63"/>
      <c r="AT113" s="60"/>
      <c r="AU113" s="1"/>
      <c r="AV113" s="1"/>
      <c r="AW113" s="59"/>
      <c r="AX113" s="69">
        <f>ROUND(Q112*AR114,0)</f>
        <v>83</v>
      </c>
      <c r="AY113" s="41"/>
    </row>
    <row r="114" spans="1:51" ht="16.5" customHeight="1" x14ac:dyDescent="0.25">
      <c r="A114" s="2">
        <v>12</v>
      </c>
      <c r="B114" s="2">
        <v>7408</v>
      </c>
      <c r="C114" s="105" t="s">
        <v>937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29"/>
      <c r="R114" s="130"/>
      <c r="S114" s="130"/>
      <c r="T114" s="1"/>
      <c r="U114" s="59"/>
      <c r="V114" s="5" t="s">
        <v>50</v>
      </c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15" t="s">
        <v>59</v>
      </c>
      <c r="AJ114" s="197">
        <f>AJ112</f>
        <v>1</v>
      </c>
      <c r="AK114" s="198"/>
      <c r="AL114" s="58" t="s">
        <v>58</v>
      </c>
      <c r="AM114" s="6"/>
      <c r="AN114" s="6"/>
      <c r="AO114" s="6"/>
      <c r="AP114" s="6"/>
      <c r="AQ114" s="78" t="s">
        <v>1</v>
      </c>
      <c r="AR114" s="199">
        <f>AR110</f>
        <v>0.85</v>
      </c>
      <c r="AS114" s="199"/>
      <c r="AT114" s="60"/>
      <c r="AU114" s="1"/>
      <c r="AV114" s="1"/>
      <c r="AW114" s="59"/>
      <c r="AX114" s="69">
        <f>ROUND(ROUND(Q112*AJ114,0)*AR114,0)</f>
        <v>83</v>
      </c>
      <c r="AY114" s="41"/>
    </row>
    <row r="115" spans="1:51" ht="16.5" customHeight="1" x14ac:dyDescent="0.25">
      <c r="A115" s="8">
        <v>12</v>
      </c>
      <c r="B115" s="10">
        <v>7409</v>
      </c>
      <c r="C115" s="101" t="s">
        <v>936</v>
      </c>
      <c r="D115" s="68"/>
      <c r="E115" s="130"/>
      <c r="F115" s="130"/>
      <c r="G115" s="130"/>
      <c r="H115" s="67"/>
      <c r="I115" s="84"/>
      <c r="J115" s="1"/>
      <c r="K115" s="1"/>
      <c r="L115" s="1"/>
      <c r="M115" s="1"/>
      <c r="N115" s="1"/>
      <c r="O115" s="1"/>
      <c r="P115" s="1"/>
      <c r="Q115" s="129"/>
      <c r="R115" s="130"/>
      <c r="S115" s="130"/>
      <c r="T115" s="1"/>
      <c r="U115" s="59"/>
      <c r="V115" s="5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15"/>
      <c r="AJ115" s="113"/>
      <c r="AK115" s="114"/>
      <c r="AL115" s="1"/>
      <c r="AM115" s="1"/>
      <c r="AN115" s="1"/>
      <c r="AO115" s="1"/>
      <c r="AP115" s="1"/>
      <c r="AQ115" s="1"/>
      <c r="AR115" s="1"/>
      <c r="AS115" s="1"/>
      <c r="AT115" s="212" t="s">
        <v>750</v>
      </c>
      <c r="AU115" s="213"/>
      <c r="AV115" s="213"/>
      <c r="AW115" s="214"/>
      <c r="AX115" s="69">
        <f>ROUND(Q112*AT118,0)</f>
        <v>78</v>
      </c>
      <c r="AY115" s="41"/>
    </row>
    <row r="116" spans="1:51" ht="16.5" customHeight="1" x14ac:dyDescent="0.25">
      <c r="A116" s="8">
        <v>12</v>
      </c>
      <c r="B116" s="10">
        <v>7410</v>
      </c>
      <c r="C116" s="101" t="s">
        <v>935</v>
      </c>
      <c r="D116" s="68"/>
      <c r="E116" s="130"/>
      <c r="F116" s="130"/>
      <c r="G116" s="130"/>
      <c r="H116" s="67"/>
      <c r="I116" s="1"/>
      <c r="J116" s="1"/>
      <c r="K116" s="1"/>
      <c r="L116" s="1"/>
      <c r="M116" s="1"/>
      <c r="N116" s="1"/>
      <c r="O116" s="1"/>
      <c r="P116" s="1"/>
      <c r="Q116" s="242"/>
      <c r="R116" s="243"/>
      <c r="S116" s="243"/>
      <c r="T116" s="1"/>
      <c r="U116" s="59"/>
      <c r="V116" s="5" t="s">
        <v>50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15" t="s">
        <v>59</v>
      </c>
      <c r="AJ116" s="197">
        <f>AJ114</f>
        <v>1</v>
      </c>
      <c r="AK116" s="203"/>
      <c r="AL116" s="1"/>
      <c r="AM116" s="1"/>
      <c r="AN116" s="1"/>
      <c r="AO116" s="1"/>
      <c r="AP116" s="1"/>
      <c r="AQ116" s="1"/>
      <c r="AR116" s="1"/>
      <c r="AS116" s="1"/>
      <c r="AT116" s="215"/>
      <c r="AU116" s="216"/>
      <c r="AV116" s="216"/>
      <c r="AW116" s="217"/>
      <c r="AX116" s="69">
        <f>ROUND(ROUND(Q112*AJ116,0)*AT118,0)</f>
        <v>78</v>
      </c>
      <c r="AY116" s="41"/>
    </row>
    <row r="117" spans="1:51" ht="16.5" customHeight="1" x14ac:dyDescent="0.25">
      <c r="A117" s="2">
        <v>12</v>
      </c>
      <c r="B117" s="2">
        <v>7411</v>
      </c>
      <c r="C117" s="104" t="s">
        <v>934</v>
      </c>
      <c r="D117" s="68"/>
      <c r="E117" s="130"/>
      <c r="F117" s="130"/>
      <c r="G117" s="130"/>
      <c r="H117" s="67"/>
      <c r="I117" s="1"/>
      <c r="J117" s="1"/>
      <c r="K117" s="1"/>
      <c r="L117" s="1"/>
      <c r="M117" s="1"/>
      <c r="N117" s="1"/>
      <c r="O117" s="1"/>
      <c r="P117" s="1"/>
      <c r="Q117" s="129"/>
      <c r="R117" s="130"/>
      <c r="S117" s="130"/>
      <c r="T117" s="1"/>
      <c r="U117" s="59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79" t="s">
        <v>61</v>
      </c>
      <c r="AM117" s="44"/>
      <c r="AN117" s="44"/>
      <c r="AO117" s="44"/>
      <c r="AP117" s="44"/>
      <c r="AQ117" s="44"/>
      <c r="AR117" s="44"/>
      <c r="AS117" s="63"/>
      <c r="AT117" s="235" t="s">
        <v>190</v>
      </c>
      <c r="AU117" s="236"/>
      <c r="AV117" s="236"/>
      <c r="AW117" s="237"/>
      <c r="AX117" s="69">
        <f>ROUND(ROUND(Q112*AR118,0)*AT118,0)</f>
        <v>66</v>
      </c>
      <c r="AY117" s="41"/>
    </row>
    <row r="118" spans="1:51" ht="16.5" customHeight="1" x14ac:dyDescent="0.25">
      <c r="A118" s="2">
        <v>12</v>
      </c>
      <c r="B118" s="2">
        <v>7412</v>
      </c>
      <c r="C118" s="105" t="s">
        <v>933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29"/>
      <c r="R118" s="130"/>
      <c r="S118" s="130"/>
      <c r="T118" s="1"/>
      <c r="U118" s="59"/>
      <c r="V118" s="5" t="s">
        <v>50</v>
      </c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15" t="s">
        <v>59</v>
      </c>
      <c r="AJ118" s="197">
        <f>AJ116</f>
        <v>1</v>
      </c>
      <c r="AK118" s="198"/>
      <c r="AL118" s="58" t="s">
        <v>58</v>
      </c>
      <c r="AM118" s="6"/>
      <c r="AN118" s="6"/>
      <c r="AO118" s="6"/>
      <c r="AP118" s="6"/>
      <c r="AQ118" s="78" t="s">
        <v>1</v>
      </c>
      <c r="AR118" s="199">
        <f>AR114</f>
        <v>0.85</v>
      </c>
      <c r="AS118" s="199"/>
      <c r="AT118" s="238">
        <f>AT110</f>
        <v>0.8</v>
      </c>
      <c r="AU118" s="199"/>
      <c r="AV118" s="199"/>
      <c r="AW118" s="200"/>
      <c r="AX118" s="69">
        <f>ROUND(ROUND(ROUND(Q112*AJ118,0)*AR118,0)*AT118,0)</f>
        <v>66</v>
      </c>
      <c r="AY118" s="41"/>
    </row>
    <row r="119" spans="1:51" ht="16.5" customHeight="1" x14ac:dyDescent="0.25">
      <c r="A119" s="8">
        <v>12</v>
      </c>
      <c r="B119" s="10">
        <v>7413</v>
      </c>
      <c r="C119" s="101" t="s">
        <v>932</v>
      </c>
      <c r="D119" s="110"/>
      <c r="E119" s="111"/>
      <c r="F119" s="111"/>
      <c r="G119" s="111"/>
      <c r="H119" s="112"/>
      <c r="I119" s="239" t="s">
        <v>931</v>
      </c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1"/>
      <c r="V119" s="5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15"/>
      <c r="AJ119" s="113"/>
      <c r="AK119" s="114"/>
      <c r="AL119" s="44"/>
      <c r="AM119" s="44"/>
      <c r="AN119" s="44"/>
      <c r="AO119" s="44"/>
      <c r="AP119" s="44"/>
      <c r="AQ119" s="44"/>
      <c r="AR119" s="44"/>
      <c r="AS119" s="44"/>
      <c r="AT119" s="103"/>
      <c r="AU119" s="66"/>
      <c r="AV119" s="44"/>
      <c r="AW119" s="63"/>
      <c r="AX119" s="157">
        <f>ROUND(Q120,0)</f>
        <v>100</v>
      </c>
      <c r="AY119" s="41"/>
    </row>
    <row r="120" spans="1:51" ht="16.5" customHeight="1" x14ac:dyDescent="0.25">
      <c r="A120" s="8">
        <v>12</v>
      </c>
      <c r="B120" s="10">
        <v>7414</v>
      </c>
      <c r="C120" s="101" t="s">
        <v>930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210">
        <f>ROUND(Q216*$F$109,0)</f>
        <v>100</v>
      </c>
      <c r="R120" s="211"/>
      <c r="S120" s="211"/>
      <c r="T120" s="1" t="s">
        <v>54</v>
      </c>
      <c r="U120" s="59"/>
      <c r="V120" s="5" t="s">
        <v>50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15" t="s">
        <v>59</v>
      </c>
      <c r="AJ120" s="197">
        <f>AJ118</f>
        <v>1</v>
      </c>
      <c r="AK120" s="203"/>
      <c r="AL120" s="6"/>
      <c r="AM120" s="6"/>
      <c r="AN120" s="6"/>
      <c r="AO120" s="6"/>
      <c r="AP120" s="6"/>
      <c r="AQ120" s="6"/>
      <c r="AR120" s="6"/>
      <c r="AS120" s="6"/>
      <c r="AT120" s="60"/>
      <c r="AU120" s="1"/>
      <c r="AV120" s="1"/>
      <c r="AW120" s="59"/>
      <c r="AX120" s="157">
        <f>ROUND(Q120*AJ120,0)</f>
        <v>100</v>
      </c>
      <c r="AY120" s="41"/>
    </row>
    <row r="121" spans="1:51" ht="16.5" customHeight="1" x14ac:dyDescent="0.25">
      <c r="A121" s="2">
        <v>12</v>
      </c>
      <c r="B121" s="2">
        <v>7415</v>
      </c>
      <c r="C121" s="104" t="s">
        <v>929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29"/>
      <c r="R121" s="130"/>
      <c r="S121" s="130"/>
      <c r="T121" s="1"/>
      <c r="U121" s="59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79" t="s">
        <v>61</v>
      </c>
      <c r="AM121" s="44"/>
      <c r="AN121" s="44"/>
      <c r="AO121" s="44"/>
      <c r="AP121" s="44"/>
      <c r="AQ121" s="44"/>
      <c r="AR121" s="44"/>
      <c r="AS121" s="63"/>
      <c r="AT121" s="60"/>
      <c r="AU121" s="1"/>
      <c r="AV121" s="1"/>
      <c r="AW121" s="59"/>
      <c r="AX121" s="157">
        <f>ROUND(Q120*AR122,0)</f>
        <v>85</v>
      </c>
      <c r="AY121" s="41"/>
    </row>
    <row r="122" spans="1:51" ht="16.5" customHeight="1" x14ac:dyDescent="0.25">
      <c r="A122" s="2">
        <v>12</v>
      </c>
      <c r="B122" s="2">
        <v>7416</v>
      </c>
      <c r="C122" s="105" t="s">
        <v>928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29"/>
      <c r="R122" s="130"/>
      <c r="S122" s="130"/>
      <c r="T122" s="1"/>
      <c r="U122" s="59"/>
      <c r="V122" s="5" t="s">
        <v>50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15" t="s">
        <v>59</v>
      </c>
      <c r="AJ122" s="197">
        <f>AJ120</f>
        <v>1</v>
      </c>
      <c r="AK122" s="198"/>
      <c r="AL122" s="58" t="s">
        <v>58</v>
      </c>
      <c r="AM122" s="6"/>
      <c r="AN122" s="6"/>
      <c r="AO122" s="6"/>
      <c r="AP122" s="6"/>
      <c r="AQ122" s="78" t="s">
        <v>1</v>
      </c>
      <c r="AR122" s="199">
        <f>AR118</f>
        <v>0.85</v>
      </c>
      <c r="AS122" s="199"/>
      <c r="AT122" s="60"/>
      <c r="AU122" s="1"/>
      <c r="AV122" s="1"/>
      <c r="AW122" s="59"/>
      <c r="AX122" s="157">
        <f>ROUND(ROUND(Q120*AJ122,0)*AR122,0)</f>
        <v>85</v>
      </c>
      <c r="AY122" s="41"/>
    </row>
    <row r="123" spans="1:51" ht="16.5" customHeight="1" x14ac:dyDescent="0.25">
      <c r="A123" s="8">
        <v>12</v>
      </c>
      <c r="B123" s="10">
        <v>7417</v>
      </c>
      <c r="C123" s="101" t="s">
        <v>927</v>
      </c>
      <c r="D123" s="110"/>
      <c r="E123" s="111"/>
      <c r="F123" s="111"/>
      <c r="G123" s="111"/>
      <c r="H123" s="112"/>
      <c r="I123" s="80"/>
      <c r="J123" s="1"/>
      <c r="K123" s="1"/>
      <c r="L123" s="1"/>
      <c r="M123" s="1"/>
      <c r="N123" s="1"/>
      <c r="O123" s="1"/>
      <c r="P123" s="1"/>
      <c r="Q123" s="129"/>
      <c r="R123" s="130"/>
      <c r="S123" s="130"/>
      <c r="T123" s="1"/>
      <c r="U123" s="59"/>
      <c r="V123" s="5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15"/>
      <c r="AJ123" s="113"/>
      <c r="AK123" s="114"/>
      <c r="AL123" s="44"/>
      <c r="AM123" s="44"/>
      <c r="AN123" s="44"/>
      <c r="AO123" s="44"/>
      <c r="AP123" s="44"/>
      <c r="AQ123" s="44"/>
      <c r="AR123" s="44"/>
      <c r="AS123" s="44"/>
      <c r="AT123" s="212" t="s">
        <v>750</v>
      </c>
      <c r="AU123" s="213"/>
      <c r="AV123" s="213"/>
      <c r="AW123" s="214"/>
      <c r="AX123" s="157">
        <f>ROUND(Q120*AT126,0)</f>
        <v>80</v>
      </c>
      <c r="AY123" s="41"/>
    </row>
    <row r="124" spans="1:51" ht="16.5" customHeight="1" x14ac:dyDescent="0.25">
      <c r="A124" s="8">
        <v>12</v>
      </c>
      <c r="B124" s="10">
        <v>7418</v>
      </c>
      <c r="C124" s="101" t="s">
        <v>926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242"/>
      <c r="R124" s="243"/>
      <c r="S124" s="243"/>
      <c r="T124" s="1"/>
      <c r="U124" s="59"/>
      <c r="V124" s="5" t="s">
        <v>50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15" t="s">
        <v>59</v>
      </c>
      <c r="AJ124" s="197">
        <f>AJ122</f>
        <v>1</v>
      </c>
      <c r="AK124" s="203"/>
      <c r="AL124" s="6"/>
      <c r="AM124" s="6"/>
      <c r="AN124" s="6"/>
      <c r="AO124" s="6"/>
      <c r="AP124" s="6"/>
      <c r="AQ124" s="6"/>
      <c r="AR124" s="6"/>
      <c r="AS124" s="6"/>
      <c r="AT124" s="215"/>
      <c r="AU124" s="216"/>
      <c r="AV124" s="216"/>
      <c r="AW124" s="217"/>
      <c r="AX124" s="157">
        <f>ROUND(ROUND(Q120*AJ124,0)*AT126,0)</f>
        <v>80</v>
      </c>
      <c r="AY124" s="41"/>
    </row>
    <row r="125" spans="1:51" ht="16.5" customHeight="1" x14ac:dyDescent="0.25">
      <c r="A125" s="2">
        <v>12</v>
      </c>
      <c r="B125" s="2">
        <v>7419</v>
      </c>
      <c r="C125" s="104" t="s">
        <v>925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29"/>
      <c r="R125" s="130"/>
      <c r="S125" s="130"/>
      <c r="T125" s="1"/>
      <c r="U125" s="59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79" t="s">
        <v>61</v>
      </c>
      <c r="AM125" s="44"/>
      <c r="AN125" s="44"/>
      <c r="AO125" s="44"/>
      <c r="AP125" s="44"/>
      <c r="AQ125" s="44"/>
      <c r="AR125" s="44"/>
      <c r="AS125" s="63"/>
      <c r="AT125" s="235" t="s">
        <v>190</v>
      </c>
      <c r="AU125" s="236"/>
      <c r="AV125" s="236"/>
      <c r="AW125" s="237"/>
      <c r="AX125" s="157">
        <f>ROUND(ROUND(Q120*AR126,0)*AT126,0)</f>
        <v>68</v>
      </c>
      <c r="AY125" s="41"/>
    </row>
    <row r="126" spans="1:51" ht="16.5" customHeight="1" x14ac:dyDescent="0.25">
      <c r="A126" s="2">
        <v>12</v>
      </c>
      <c r="B126" s="2">
        <v>7420</v>
      </c>
      <c r="C126" s="105" t="s">
        <v>924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29"/>
      <c r="R126" s="130"/>
      <c r="S126" s="130"/>
      <c r="T126" s="1"/>
      <c r="U126" s="59"/>
      <c r="V126" s="5" t="s">
        <v>50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15" t="s">
        <v>59</v>
      </c>
      <c r="AJ126" s="197">
        <f>AJ124</f>
        <v>1</v>
      </c>
      <c r="AK126" s="198"/>
      <c r="AL126" s="58" t="s">
        <v>58</v>
      </c>
      <c r="AM126" s="6"/>
      <c r="AN126" s="6"/>
      <c r="AO126" s="6"/>
      <c r="AP126" s="6"/>
      <c r="AQ126" s="78" t="s">
        <v>1</v>
      </c>
      <c r="AR126" s="199">
        <f>AR122</f>
        <v>0.85</v>
      </c>
      <c r="AS126" s="199"/>
      <c r="AT126" s="238">
        <f>AT118</f>
        <v>0.8</v>
      </c>
      <c r="AU126" s="199"/>
      <c r="AV126" s="199"/>
      <c r="AW126" s="200"/>
      <c r="AX126" s="157">
        <f>ROUND(ROUND(ROUND(Q120*AJ126,0)*AR126,0)*AT126,0)</f>
        <v>68</v>
      </c>
      <c r="AY126" s="41"/>
    </row>
    <row r="127" spans="1:51" ht="16.5" customHeight="1" x14ac:dyDescent="0.25">
      <c r="A127" s="8">
        <v>12</v>
      </c>
      <c r="B127" s="10">
        <v>7421</v>
      </c>
      <c r="C127" s="101" t="s">
        <v>923</v>
      </c>
      <c r="D127" s="110"/>
      <c r="E127" s="111"/>
      <c r="F127" s="111"/>
      <c r="G127" s="111"/>
      <c r="H127" s="112"/>
      <c r="I127" s="239" t="s">
        <v>818</v>
      </c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1"/>
      <c r="V127" s="5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15"/>
      <c r="AJ127" s="113"/>
      <c r="AK127" s="114"/>
      <c r="AL127" s="44"/>
      <c r="AM127" s="44"/>
      <c r="AN127" s="44"/>
      <c r="AO127" s="44"/>
      <c r="AP127" s="44"/>
      <c r="AQ127" s="44"/>
      <c r="AR127" s="44"/>
      <c r="AS127" s="44"/>
      <c r="AT127" s="103"/>
      <c r="AU127" s="66"/>
      <c r="AV127" s="44"/>
      <c r="AW127" s="63"/>
      <c r="AX127" s="69">
        <f>ROUND(Q128,0)</f>
        <v>99</v>
      </c>
      <c r="AY127" s="41"/>
    </row>
    <row r="128" spans="1:51" ht="16.5" customHeight="1" x14ac:dyDescent="0.25">
      <c r="A128" s="8">
        <v>12</v>
      </c>
      <c r="B128" s="10">
        <v>7422</v>
      </c>
      <c r="C128" s="101" t="s">
        <v>922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201">
        <f>ROUND(Q224*$F$109,0)</f>
        <v>99</v>
      </c>
      <c r="R128" s="202"/>
      <c r="S128" s="202"/>
      <c r="T128" s="1" t="s">
        <v>54</v>
      </c>
      <c r="U128" s="59"/>
      <c r="V128" s="5" t="s">
        <v>50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15" t="s">
        <v>59</v>
      </c>
      <c r="AJ128" s="197">
        <f>AJ126</f>
        <v>1</v>
      </c>
      <c r="AK128" s="203"/>
      <c r="AL128" s="6"/>
      <c r="AM128" s="6"/>
      <c r="AN128" s="6"/>
      <c r="AO128" s="6"/>
      <c r="AP128" s="6"/>
      <c r="AQ128" s="6"/>
      <c r="AR128" s="6"/>
      <c r="AS128" s="6"/>
      <c r="AT128" s="60"/>
      <c r="AU128" s="1"/>
      <c r="AV128" s="1"/>
      <c r="AW128" s="59"/>
      <c r="AX128" s="69">
        <f>ROUND(Q128*AJ128,0)</f>
        <v>99</v>
      </c>
      <c r="AY128" s="41"/>
    </row>
    <row r="129" spans="1:51" ht="16.5" customHeight="1" x14ac:dyDescent="0.25">
      <c r="A129" s="2">
        <v>12</v>
      </c>
      <c r="B129" s="2">
        <v>7423</v>
      </c>
      <c r="C129" s="104" t="s">
        <v>921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29"/>
      <c r="R129" s="130"/>
      <c r="S129" s="130"/>
      <c r="T129" s="1"/>
      <c r="U129" s="59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79" t="s">
        <v>61</v>
      </c>
      <c r="AM129" s="44"/>
      <c r="AN129" s="44"/>
      <c r="AO129" s="44"/>
      <c r="AP129" s="44"/>
      <c r="AQ129" s="44"/>
      <c r="AR129" s="44"/>
      <c r="AS129" s="63"/>
      <c r="AT129" s="60"/>
      <c r="AU129" s="1"/>
      <c r="AV129" s="1"/>
      <c r="AW129" s="59"/>
      <c r="AX129" s="69">
        <f>ROUND(Q128*AR130,0)</f>
        <v>84</v>
      </c>
      <c r="AY129" s="41"/>
    </row>
    <row r="130" spans="1:51" ht="16.5" customHeight="1" x14ac:dyDescent="0.25">
      <c r="A130" s="2">
        <v>12</v>
      </c>
      <c r="B130" s="2">
        <v>7424</v>
      </c>
      <c r="C130" s="105" t="s">
        <v>920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29"/>
      <c r="R130" s="130"/>
      <c r="S130" s="130"/>
      <c r="T130" s="1"/>
      <c r="U130" s="59"/>
      <c r="V130" s="5" t="s">
        <v>50</v>
      </c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15" t="s">
        <v>59</v>
      </c>
      <c r="AJ130" s="197">
        <f>AJ128</f>
        <v>1</v>
      </c>
      <c r="AK130" s="198"/>
      <c r="AL130" s="58" t="s">
        <v>58</v>
      </c>
      <c r="AM130" s="6"/>
      <c r="AN130" s="6"/>
      <c r="AO130" s="6"/>
      <c r="AP130" s="6"/>
      <c r="AQ130" s="78" t="s">
        <v>1</v>
      </c>
      <c r="AR130" s="199">
        <f>AR126</f>
        <v>0.85</v>
      </c>
      <c r="AS130" s="199"/>
      <c r="AT130" s="60"/>
      <c r="AU130" s="1"/>
      <c r="AV130" s="1"/>
      <c r="AW130" s="59"/>
      <c r="AX130" s="69">
        <f>ROUND(ROUND(Q128*AJ130,0)*AR130,0)</f>
        <v>84</v>
      </c>
      <c r="AY130" s="41"/>
    </row>
    <row r="131" spans="1:51" ht="16.5" customHeight="1" x14ac:dyDescent="0.25">
      <c r="A131" s="8">
        <v>12</v>
      </c>
      <c r="B131" s="10">
        <v>7425</v>
      </c>
      <c r="C131" s="101" t="s">
        <v>919</v>
      </c>
      <c r="D131" s="110"/>
      <c r="E131" s="111"/>
      <c r="F131" s="111"/>
      <c r="G131" s="111"/>
      <c r="H131" s="112"/>
      <c r="I131" s="80"/>
      <c r="J131" s="1"/>
      <c r="K131" s="1"/>
      <c r="L131" s="1"/>
      <c r="M131" s="1"/>
      <c r="N131" s="1"/>
      <c r="O131" s="1"/>
      <c r="P131" s="1"/>
      <c r="Q131" s="129"/>
      <c r="R131" s="130"/>
      <c r="S131" s="130"/>
      <c r="T131" s="1"/>
      <c r="U131" s="59"/>
      <c r="V131" s="5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15"/>
      <c r="AJ131" s="113"/>
      <c r="AK131" s="114"/>
      <c r="AL131" s="44"/>
      <c r="AM131" s="44"/>
      <c r="AN131" s="44"/>
      <c r="AO131" s="44"/>
      <c r="AP131" s="44"/>
      <c r="AQ131" s="44"/>
      <c r="AR131" s="44"/>
      <c r="AS131" s="44"/>
      <c r="AT131" s="212" t="s">
        <v>750</v>
      </c>
      <c r="AU131" s="213"/>
      <c r="AV131" s="213"/>
      <c r="AW131" s="214"/>
      <c r="AX131" s="69">
        <f>ROUND(Q128*AT134,0)</f>
        <v>79</v>
      </c>
      <c r="AY131" s="41"/>
    </row>
    <row r="132" spans="1:51" ht="16.5" customHeight="1" x14ac:dyDescent="0.25">
      <c r="A132" s="8">
        <v>12</v>
      </c>
      <c r="B132" s="10">
        <v>7426</v>
      </c>
      <c r="C132" s="101" t="s">
        <v>918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242"/>
      <c r="R132" s="243"/>
      <c r="S132" s="243"/>
      <c r="T132" s="1"/>
      <c r="U132" s="59"/>
      <c r="V132" s="5" t="s">
        <v>50</v>
      </c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15" t="s">
        <v>59</v>
      </c>
      <c r="AJ132" s="197">
        <f>AJ130</f>
        <v>1</v>
      </c>
      <c r="AK132" s="203"/>
      <c r="AL132" s="6"/>
      <c r="AM132" s="6"/>
      <c r="AN132" s="6"/>
      <c r="AO132" s="6"/>
      <c r="AP132" s="6"/>
      <c r="AQ132" s="6"/>
      <c r="AR132" s="6"/>
      <c r="AS132" s="6"/>
      <c r="AT132" s="215"/>
      <c r="AU132" s="216"/>
      <c r="AV132" s="216"/>
      <c r="AW132" s="217"/>
      <c r="AX132" s="69">
        <f>ROUND(ROUND(Q128*AJ132,0)*AT134,0)</f>
        <v>79</v>
      </c>
      <c r="AY132" s="41"/>
    </row>
    <row r="133" spans="1:51" ht="16.5" customHeight="1" x14ac:dyDescent="0.25">
      <c r="A133" s="2">
        <v>12</v>
      </c>
      <c r="B133" s="2">
        <v>7427</v>
      </c>
      <c r="C133" s="104" t="s">
        <v>917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29"/>
      <c r="R133" s="130"/>
      <c r="S133" s="130"/>
      <c r="T133" s="1"/>
      <c r="U133" s="59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79" t="s">
        <v>61</v>
      </c>
      <c r="AM133" s="44"/>
      <c r="AN133" s="44"/>
      <c r="AO133" s="44"/>
      <c r="AP133" s="44"/>
      <c r="AQ133" s="44"/>
      <c r="AR133" s="44"/>
      <c r="AS133" s="63"/>
      <c r="AT133" s="235" t="s">
        <v>190</v>
      </c>
      <c r="AU133" s="236"/>
      <c r="AV133" s="236"/>
      <c r="AW133" s="237"/>
      <c r="AX133" s="69">
        <f>ROUND(ROUND(Q128*AR134,0)*AT134,0)</f>
        <v>67</v>
      </c>
      <c r="AY133" s="41"/>
    </row>
    <row r="134" spans="1:51" ht="16.5" customHeight="1" x14ac:dyDescent="0.25">
      <c r="A134" s="2">
        <v>12</v>
      </c>
      <c r="B134" s="2">
        <v>7428</v>
      </c>
      <c r="C134" s="105" t="s">
        <v>916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29"/>
      <c r="R134" s="130"/>
      <c r="S134" s="130"/>
      <c r="T134" s="1"/>
      <c r="U134" s="59"/>
      <c r="V134" s="5" t="s">
        <v>50</v>
      </c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115" t="s">
        <v>59</v>
      </c>
      <c r="AJ134" s="197">
        <f>AJ132</f>
        <v>1</v>
      </c>
      <c r="AK134" s="198"/>
      <c r="AL134" s="58" t="s">
        <v>58</v>
      </c>
      <c r="AM134" s="6"/>
      <c r="AN134" s="6"/>
      <c r="AO134" s="6"/>
      <c r="AP134" s="6"/>
      <c r="AQ134" s="78" t="s">
        <v>1</v>
      </c>
      <c r="AR134" s="199">
        <f>AR130</f>
        <v>0.85</v>
      </c>
      <c r="AS134" s="199"/>
      <c r="AT134" s="238">
        <f>AT126</f>
        <v>0.8</v>
      </c>
      <c r="AU134" s="199"/>
      <c r="AV134" s="199"/>
      <c r="AW134" s="200"/>
      <c r="AX134" s="69">
        <f>ROUND(ROUND(ROUND(Q128*AJ134,0)*AR134,0)*AT134,0)</f>
        <v>67</v>
      </c>
      <c r="AY134" s="41"/>
    </row>
    <row r="135" spans="1:51" ht="16.5" customHeight="1" x14ac:dyDescent="0.25">
      <c r="A135" s="8">
        <v>12</v>
      </c>
      <c r="B135" s="10">
        <v>7429</v>
      </c>
      <c r="C135" s="101" t="s">
        <v>915</v>
      </c>
      <c r="D135" s="110"/>
      <c r="E135" s="111"/>
      <c r="F135" s="111"/>
      <c r="G135" s="111"/>
      <c r="H135" s="112"/>
      <c r="I135" s="239" t="s">
        <v>809</v>
      </c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1"/>
      <c r="V135" s="5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115"/>
      <c r="AJ135" s="113"/>
      <c r="AK135" s="114"/>
      <c r="AL135" s="44"/>
      <c r="AM135" s="44"/>
      <c r="AN135" s="44"/>
      <c r="AO135" s="44"/>
      <c r="AP135" s="44"/>
      <c r="AQ135" s="44"/>
      <c r="AR135" s="44"/>
      <c r="AS135" s="44"/>
      <c r="AT135" s="103"/>
      <c r="AU135" s="66"/>
      <c r="AV135" s="44"/>
      <c r="AW135" s="63"/>
      <c r="AX135" s="69">
        <f>ROUND(Q136,0)</f>
        <v>100</v>
      </c>
      <c r="AY135" s="41"/>
    </row>
    <row r="136" spans="1:51" ht="16.5" customHeight="1" x14ac:dyDescent="0.25">
      <c r="A136" s="8">
        <v>12</v>
      </c>
      <c r="B136" s="10">
        <v>7430</v>
      </c>
      <c r="C136" s="101" t="s">
        <v>914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201">
        <f>ROUND(Q232*$F$109,0)</f>
        <v>100</v>
      </c>
      <c r="R136" s="202"/>
      <c r="S136" s="202"/>
      <c r="T136" s="1" t="s">
        <v>54</v>
      </c>
      <c r="U136" s="59"/>
      <c r="V136" s="5" t="s">
        <v>50</v>
      </c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115" t="s">
        <v>855</v>
      </c>
      <c r="AJ136" s="197">
        <f>AJ134</f>
        <v>1</v>
      </c>
      <c r="AK136" s="203"/>
      <c r="AL136" s="6"/>
      <c r="AM136" s="6"/>
      <c r="AN136" s="6"/>
      <c r="AO136" s="6"/>
      <c r="AP136" s="6"/>
      <c r="AQ136" s="6"/>
      <c r="AR136" s="6"/>
      <c r="AS136" s="6"/>
      <c r="AT136" s="60"/>
      <c r="AU136" s="1"/>
      <c r="AV136" s="1"/>
      <c r="AW136" s="59"/>
      <c r="AX136" s="69">
        <f>ROUND(Q136*AJ136,0)</f>
        <v>100</v>
      </c>
      <c r="AY136" s="41"/>
    </row>
    <row r="137" spans="1:51" ht="16.5" customHeight="1" x14ac:dyDescent="0.25">
      <c r="A137" s="8">
        <v>12</v>
      </c>
      <c r="B137" s="10">
        <v>7431</v>
      </c>
      <c r="C137" s="101" t="s">
        <v>913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29"/>
      <c r="R137" s="130"/>
      <c r="S137" s="130"/>
      <c r="T137" s="1"/>
      <c r="U137" s="59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79" t="s">
        <v>912</v>
      </c>
      <c r="AM137" s="44"/>
      <c r="AN137" s="44"/>
      <c r="AO137" s="44"/>
      <c r="AP137" s="44"/>
      <c r="AQ137" s="44"/>
      <c r="AR137" s="44"/>
      <c r="AS137" s="63"/>
      <c r="AT137" s="60"/>
      <c r="AU137" s="1"/>
      <c r="AV137" s="1"/>
      <c r="AW137" s="59"/>
      <c r="AX137" s="69">
        <f>ROUND(Q136*AR138,0)</f>
        <v>85</v>
      </c>
      <c r="AY137" s="41"/>
    </row>
    <row r="138" spans="1:51" ht="16.5" customHeight="1" x14ac:dyDescent="0.25">
      <c r="A138" s="8">
        <v>12</v>
      </c>
      <c r="B138" s="10">
        <v>7432</v>
      </c>
      <c r="C138" s="101" t="s">
        <v>911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29"/>
      <c r="R138" s="130"/>
      <c r="S138" s="130"/>
      <c r="T138" s="1"/>
      <c r="U138" s="59"/>
      <c r="V138" s="5" t="s">
        <v>50</v>
      </c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115" t="s">
        <v>855</v>
      </c>
      <c r="AJ138" s="197">
        <f>AJ136</f>
        <v>1</v>
      </c>
      <c r="AK138" s="198"/>
      <c r="AL138" s="58" t="s">
        <v>910</v>
      </c>
      <c r="AM138" s="6"/>
      <c r="AN138" s="6"/>
      <c r="AO138" s="6"/>
      <c r="AP138" s="6"/>
      <c r="AQ138" s="78" t="s">
        <v>1</v>
      </c>
      <c r="AR138" s="199">
        <f>AR134</f>
        <v>0.85</v>
      </c>
      <c r="AS138" s="199"/>
      <c r="AT138" s="60"/>
      <c r="AU138" s="1"/>
      <c r="AV138" s="1"/>
      <c r="AW138" s="59"/>
      <c r="AX138" s="69">
        <f>ROUND(ROUND(Q136*AJ138,0)*AR138,0)</f>
        <v>85</v>
      </c>
      <c r="AY138" s="41"/>
    </row>
    <row r="139" spans="1:51" ht="16.5" customHeight="1" x14ac:dyDescent="0.25">
      <c r="A139" s="8">
        <v>12</v>
      </c>
      <c r="B139" s="10">
        <v>7433</v>
      </c>
      <c r="C139" s="101" t="s">
        <v>909</v>
      </c>
      <c r="D139" s="110"/>
      <c r="E139" s="111"/>
      <c r="F139" s="111"/>
      <c r="G139" s="111"/>
      <c r="H139" s="112"/>
      <c r="I139" s="80"/>
      <c r="J139" s="1"/>
      <c r="K139" s="1"/>
      <c r="L139" s="1"/>
      <c r="M139" s="1"/>
      <c r="N139" s="1"/>
      <c r="O139" s="1"/>
      <c r="P139" s="1"/>
      <c r="Q139" s="129"/>
      <c r="R139" s="130"/>
      <c r="S139" s="130"/>
      <c r="T139" s="1"/>
      <c r="U139" s="59"/>
      <c r="V139" s="5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15"/>
      <c r="AJ139" s="113"/>
      <c r="AK139" s="114"/>
      <c r="AL139" s="44"/>
      <c r="AM139" s="44"/>
      <c r="AN139" s="44"/>
      <c r="AO139" s="44"/>
      <c r="AP139" s="44"/>
      <c r="AQ139" s="44"/>
      <c r="AR139" s="44"/>
      <c r="AS139" s="44"/>
      <c r="AT139" s="212" t="s">
        <v>840</v>
      </c>
      <c r="AU139" s="213"/>
      <c r="AV139" s="213"/>
      <c r="AW139" s="214"/>
      <c r="AX139" s="69">
        <f>ROUND(Q136*AT142,0)</f>
        <v>80</v>
      </c>
      <c r="AY139" s="41"/>
    </row>
    <row r="140" spans="1:51" ht="16.5" customHeight="1" x14ac:dyDescent="0.25">
      <c r="A140" s="8">
        <v>12</v>
      </c>
      <c r="B140" s="10">
        <v>7434</v>
      </c>
      <c r="C140" s="101" t="s">
        <v>908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242"/>
      <c r="R140" s="243"/>
      <c r="S140" s="243"/>
      <c r="T140" s="1"/>
      <c r="U140" s="59"/>
      <c r="V140" s="5" t="s">
        <v>50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115" t="s">
        <v>59</v>
      </c>
      <c r="AJ140" s="197">
        <f>AJ138</f>
        <v>1</v>
      </c>
      <c r="AK140" s="203"/>
      <c r="AL140" s="6"/>
      <c r="AM140" s="6"/>
      <c r="AN140" s="6"/>
      <c r="AO140" s="6"/>
      <c r="AP140" s="6"/>
      <c r="AQ140" s="6"/>
      <c r="AR140" s="6"/>
      <c r="AS140" s="6"/>
      <c r="AT140" s="215"/>
      <c r="AU140" s="216"/>
      <c r="AV140" s="216"/>
      <c r="AW140" s="217"/>
      <c r="AX140" s="69">
        <f>ROUND(ROUND(Q136*AJ140,0)*AT142,0)</f>
        <v>80</v>
      </c>
      <c r="AY140" s="41"/>
    </row>
    <row r="141" spans="1:51" ht="16.5" customHeight="1" x14ac:dyDescent="0.25">
      <c r="A141" s="8">
        <v>12</v>
      </c>
      <c r="B141" s="10">
        <v>7435</v>
      </c>
      <c r="C141" s="101" t="s">
        <v>907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29"/>
      <c r="R141" s="130"/>
      <c r="S141" s="130"/>
      <c r="T141" s="1"/>
      <c r="U141" s="59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79" t="s">
        <v>61</v>
      </c>
      <c r="AM141" s="44"/>
      <c r="AN141" s="44"/>
      <c r="AO141" s="44"/>
      <c r="AP141" s="44"/>
      <c r="AQ141" s="44"/>
      <c r="AR141" s="44"/>
      <c r="AS141" s="63"/>
      <c r="AT141" s="235" t="s">
        <v>190</v>
      </c>
      <c r="AU141" s="236"/>
      <c r="AV141" s="236"/>
      <c r="AW141" s="237"/>
      <c r="AX141" s="69">
        <f>ROUND(ROUND(Q136*AR142,0)*AT142,0)</f>
        <v>68</v>
      </c>
      <c r="AY141" s="41"/>
    </row>
    <row r="142" spans="1:51" ht="16.5" customHeight="1" x14ac:dyDescent="0.25">
      <c r="A142" s="8">
        <v>12</v>
      </c>
      <c r="B142" s="10">
        <v>7436</v>
      </c>
      <c r="C142" s="101" t="s">
        <v>906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29"/>
      <c r="R142" s="130"/>
      <c r="S142" s="130"/>
      <c r="T142" s="1"/>
      <c r="U142" s="59"/>
      <c r="V142" s="5" t="s">
        <v>50</v>
      </c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15" t="s">
        <v>59</v>
      </c>
      <c r="AJ142" s="197">
        <f>AJ140</f>
        <v>1</v>
      </c>
      <c r="AK142" s="198"/>
      <c r="AL142" s="58" t="s">
        <v>58</v>
      </c>
      <c r="AM142" s="6"/>
      <c r="AN142" s="6"/>
      <c r="AO142" s="6"/>
      <c r="AP142" s="6"/>
      <c r="AQ142" s="78" t="s">
        <v>1</v>
      </c>
      <c r="AR142" s="199">
        <f>AR138</f>
        <v>0.85</v>
      </c>
      <c r="AS142" s="199"/>
      <c r="AT142" s="238">
        <f>AT134</f>
        <v>0.8</v>
      </c>
      <c r="AU142" s="199"/>
      <c r="AV142" s="199"/>
      <c r="AW142" s="200"/>
      <c r="AX142" s="69">
        <f>ROUND(ROUND(ROUND(Q136*AJ142,0)*AR142,0)*AT142,0)</f>
        <v>68</v>
      </c>
      <c r="AY142" s="41"/>
    </row>
    <row r="143" spans="1:51" ht="16.5" customHeight="1" x14ac:dyDescent="0.25">
      <c r="A143" s="8">
        <v>12</v>
      </c>
      <c r="B143" s="10">
        <v>7437</v>
      </c>
      <c r="C143" s="101" t="s">
        <v>905</v>
      </c>
      <c r="D143" s="110"/>
      <c r="E143" s="111"/>
      <c r="F143" s="111"/>
      <c r="G143" s="111"/>
      <c r="H143" s="112"/>
      <c r="I143" s="239" t="s">
        <v>800</v>
      </c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1"/>
      <c r="V143" s="5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115"/>
      <c r="AJ143" s="113"/>
      <c r="AK143" s="114"/>
      <c r="AL143" s="44"/>
      <c r="AM143" s="44"/>
      <c r="AN143" s="44"/>
      <c r="AO143" s="44"/>
      <c r="AP143" s="44"/>
      <c r="AQ143" s="44"/>
      <c r="AR143" s="44"/>
      <c r="AS143" s="44"/>
      <c r="AT143" s="103"/>
      <c r="AU143" s="66"/>
      <c r="AV143" s="44"/>
      <c r="AW143" s="63"/>
      <c r="AX143" s="69">
        <f>ROUND(Q144,0)</f>
        <v>98</v>
      </c>
      <c r="AY143" s="41"/>
    </row>
    <row r="144" spans="1:51" ht="16.5" customHeight="1" x14ac:dyDescent="0.25">
      <c r="A144" s="8">
        <v>12</v>
      </c>
      <c r="B144" s="10">
        <v>7438</v>
      </c>
      <c r="C144" s="101" t="s">
        <v>904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201">
        <f>ROUND(Q240*$F$109,0)</f>
        <v>98</v>
      </c>
      <c r="R144" s="202"/>
      <c r="S144" s="202"/>
      <c r="T144" s="1" t="s">
        <v>54</v>
      </c>
      <c r="U144" s="59"/>
      <c r="V144" s="5" t="s">
        <v>50</v>
      </c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15" t="s">
        <v>260</v>
      </c>
      <c r="AJ144" s="197">
        <f>AJ142</f>
        <v>1</v>
      </c>
      <c r="AK144" s="203"/>
      <c r="AL144" s="6"/>
      <c r="AM144" s="6"/>
      <c r="AN144" s="6"/>
      <c r="AO144" s="6"/>
      <c r="AP144" s="6"/>
      <c r="AQ144" s="6"/>
      <c r="AR144" s="6"/>
      <c r="AS144" s="6"/>
      <c r="AT144" s="60"/>
      <c r="AU144" s="1"/>
      <c r="AV144" s="1"/>
      <c r="AW144" s="59"/>
      <c r="AX144" s="69">
        <f>ROUND(Q144*AJ144,0)</f>
        <v>98</v>
      </c>
      <c r="AY144" s="41"/>
    </row>
    <row r="145" spans="1:51" ht="16.5" customHeight="1" x14ac:dyDescent="0.25">
      <c r="A145" s="8">
        <v>12</v>
      </c>
      <c r="B145" s="10">
        <v>7439</v>
      </c>
      <c r="C145" s="101" t="s">
        <v>903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29"/>
      <c r="R145" s="130"/>
      <c r="S145" s="130"/>
      <c r="T145" s="1"/>
      <c r="U145" s="59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79" t="s">
        <v>61</v>
      </c>
      <c r="AM145" s="44"/>
      <c r="AN145" s="44"/>
      <c r="AO145" s="44"/>
      <c r="AP145" s="44"/>
      <c r="AQ145" s="44"/>
      <c r="AR145" s="44"/>
      <c r="AS145" s="63"/>
      <c r="AT145" s="60"/>
      <c r="AU145" s="1"/>
      <c r="AV145" s="1"/>
      <c r="AW145" s="59"/>
      <c r="AX145" s="69">
        <f>ROUND(Q144*AR146,0)</f>
        <v>83</v>
      </c>
      <c r="AY145" s="41"/>
    </row>
    <row r="146" spans="1:51" ht="16.5" customHeight="1" x14ac:dyDescent="0.25">
      <c r="A146" s="8">
        <v>12</v>
      </c>
      <c r="B146" s="10">
        <v>7440</v>
      </c>
      <c r="C146" s="101" t="s">
        <v>902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29"/>
      <c r="R146" s="130"/>
      <c r="S146" s="130"/>
      <c r="T146" s="1"/>
      <c r="U146" s="59"/>
      <c r="V146" s="5" t="s">
        <v>50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15" t="s">
        <v>59</v>
      </c>
      <c r="AJ146" s="197">
        <f>AJ144</f>
        <v>1</v>
      </c>
      <c r="AK146" s="198"/>
      <c r="AL146" s="58" t="s">
        <v>58</v>
      </c>
      <c r="AM146" s="6"/>
      <c r="AN146" s="6"/>
      <c r="AO146" s="6"/>
      <c r="AP146" s="6"/>
      <c r="AQ146" s="78" t="s">
        <v>1</v>
      </c>
      <c r="AR146" s="199">
        <f>AR142</f>
        <v>0.85</v>
      </c>
      <c r="AS146" s="199"/>
      <c r="AT146" s="60"/>
      <c r="AU146" s="1"/>
      <c r="AV146" s="1"/>
      <c r="AW146" s="59"/>
      <c r="AX146" s="69">
        <f>ROUND(ROUND(Q144*AJ146,0)*AR146,0)</f>
        <v>83</v>
      </c>
      <c r="AY146" s="41"/>
    </row>
    <row r="147" spans="1:51" ht="16.5" customHeight="1" x14ac:dyDescent="0.25">
      <c r="A147" s="8">
        <v>12</v>
      </c>
      <c r="B147" s="10">
        <v>7441</v>
      </c>
      <c r="C147" s="101" t="s">
        <v>901</v>
      </c>
      <c r="D147" s="110"/>
      <c r="E147" s="111"/>
      <c r="F147" s="111"/>
      <c r="G147" s="111"/>
      <c r="H147" s="112"/>
      <c r="I147" s="80"/>
      <c r="J147" s="1"/>
      <c r="K147" s="1"/>
      <c r="L147" s="1"/>
      <c r="M147" s="1"/>
      <c r="N147" s="1"/>
      <c r="O147" s="1"/>
      <c r="P147" s="1"/>
      <c r="Q147" s="129"/>
      <c r="R147" s="130"/>
      <c r="S147" s="130"/>
      <c r="T147" s="1"/>
      <c r="U147" s="59"/>
      <c r="V147" s="5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115"/>
      <c r="AJ147" s="113"/>
      <c r="AK147" s="114"/>
      <c r="AL147" s="44"/>
      <c r="AM147" s="44"/>
      <c r="AN147" s="44"/>
      <c r="AO147" s="44"/>
      <c r="AP147" s="44"/>
      <c r="AQ147" s="44"/>
      <c r="AR147" s="44"/>
      <c r="AS147" s="44"/>
      <c r="AT147" s="212" t="s">
        <v>750</v>
      </c>
      <c r="AU147" s="213"/>
      <c r="AV147" s="213"/>
      <c r="AW147" s="214"/>
      <c r="AX147" s="69">
        <f>ROUND(Q144*AT150,0)</f>
        <v>78</v>
      </c>
      <c r="AY147" s="41"/>
    </row>
    <row r="148" spans="1:51" ht="16.5" customHeight="1" x14ac:dyDescent="0.25">
      <c r="A148" s="8">
        <v>12</v>
      </c>
      <c r="B148" s="10">
        <v>7442</v>
      </c>
      <c r="C148" s="101" t="s">
        <v>900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242"/>
      <c r="R148" s="243"/>
      <c r="S148" s="243"/>
      <c r="T148" s="1"/>
      <c r="U148" s="59"/>
      <c r="V148" s="5" t="s">
        <v>50</v>
      </c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115" t="s">
        <v>59</v>
      </c>
      <c r="AJ148" s="197">
        <f>AJ146</f>
        <v>1</v>
      </c>
      <c r="AK148" s="203"/>
      <c r="AL148" s="6"/>
      <c r="AM148" s="6"/>
      <c r="AN148" s="6"/>
      <c r="AO148" s="6"/>
      <c r="AP148" s="6"/>
      <c r="AQ148" s="6"/>
      <c r="AR148" s="6"/>
      <c r="AS148" s="6"/>
      <c r="AT148" s="215"/>
      <c r="AU148" s="216"/>
      <c r="AV148" s="216"/>
      <c r="AW148" s="217"/>
      <c r="AX148" s="69">
        <f>ROUND(ROUND(Q144*AJ148,0)*AT150,0)</f>
        <v>78</v>
      </c>
      <c r="AY148" s="41"/>
    </row>
    <row r="149" spans="1:51" ht="16.5" customHeight="1" x14ac:dyDescent="0.25">
      <c r="A149" s="8">
        <v>12</v>
      </c>
      <c r="B149" s="10">
        <v>7443</v>
      </c>
      <c r="C149" s="101" t="s">
        <v>899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29"/>
      <c r="R149" s="130"/>
      <c r="S149" s="130"/>
      <c r="T149" s="1"/>
      <c r="U149" s="59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79" t="s">
        <v>61</v>
      </c>
      <c r="AM149" s="44"/>
      <c r="AN149" s="44"/>
      <c r="AO149" s="44"/>
      <c r="AP149" s="44"/>
      <c r="AQ149" s="44"/>
      <c r="AR149" s="44"/>
      <c r="AS149" s="63"/>
      <c r="AT149" s="235" t="s">
        <v>190</v>
      </c>
      <c r="AU149" s="236"/>
      <c r="AV149" s="236"/>
      <c r="AW149" s="237"/>
      <c r="AX149" s="69">
        <f>ROUND(ROUND(Q144*AR150,0)*AT150,0)</f>
        <v>66</v>
      </c>
      <c r="AY149" s="41"/>
    </row>
    <row r="150" spans="1:51" ht="16.5" customHeight="1" x14ac:dyDescent="0.25">
      <c r="A150" s="8">
        <v>12</v>
      </c>
      <c r="B150" s="10">
        <v>7444</v>
      </c>
      <c r="C150" s="101" t="s">
        <v>898</v>
      </c>
      <c r="D150" s="110"/>
      <c r="E150" s="111"/>
      <c r="F150" s="111"/>
      <c r="G150" s="111"/>
      <c r="H150" s="112"/>
      <c r="I150" s="1"/>
      <c r="J150" s="1"/>
      <c r="K150" s="1"/>
      <c r="L150" s="1"/>
      <c r="M150" s="1"/>
      <c r="N150" s="1"/>
      <c r="O150" s="1"/>
      <c r="P150" s="1"/>
      <c r="Q150" s="129"/>
      <c r="R150" s="130"/>
      <c r="S150" s="130"/>
      <c r="T150" s="1"/>
      <c r="U150" s="59"/>
      <c r="V150" s="5" t="s">
        <v>50</v>
      </c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115" t="s">
        <v>59</v>
      </c>
      <c r="AJ150" s="197">
        <f>AJ148</f>
        <v>1</v>
      </c>
      <c r="AK150" s="198"/>
      <c r="AL150" s="58" t="s">
        <v>58</v>
      </c>
      <c r="AM150" s="6"/>
      <c r="AN150" s="6"/>
      <c r="AO150" s="6"/>
      <c r="AP150" s="6"/>
      <c r="AQ150" s="78" t="s">
        <v>1</v>
      </c>
      <c r="AR150" s="199">
        <f>AR146</f>
        <v>0.85</v>
      </c>
      <c r="AS150" s="199"/>
      <c r="AT150" s="238">
        <f>AT142</f>
        <v>0.8</v>
      </c>
      <c r="AU150" s="199"/>
      <c r="AV150" s="199"/>
      <c r="AW150" s="200"/>
      <c r="AX150" s="69">
        <f>ROUND(ROUND(ROUND(Q144*AJ150,0)*AR150,0)*AT150,0)</f>
        <v>66</v>
      </c>
      <c r="AY150" s="41"/>
    </row>
    <row r="151" spans="1:51" ht="16.5" customHeight="1" x14ac:dyDescent="0.25">
      <c r="A151" s="8">
        <v>12</v>
      </c>
      <c r="B151" s="10">
        <v>7445</v>
      </c>
      <c r="C151" s="101" t="s">
        <v>897</v>
      </c>
      <c r="D151" s="110"/>
      <c r="E151" s="111"/>
      <c r="F151" s="111"/>
      <c r="G151" s="111"/>
      <c r="H151" s="112"/>
      <c r="I151" s="239" t="s">
        <v>791</v>
      </c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1"/>
      <c r="V151" s="5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115"/>
      <c r="AJ151" s="113"/>
      <c r="AK151" s="114"/>
      <c r="AL151" s="44"/>
      <c r="AM151" s="44"/>
      <c r="AN151" s="44"/>
      <c r="AO151" s="44"/>
      <c r="AP151" s="44"/>
      <c r="AQ151" s="44"/>
      <c r="AR151" s="44"/>
      <c r="AS151" s="44"/>
      <c r="AT151" s="103"/>
      <c r="AU151" s="66"/>
      <c r="AV151" s="44"/>
      <c r="AW151" s="63"/>
      <c r="AX151" s="69">
        <f>ROUND(Q152,0)</f>
        <v>100</v>
      </c>
      <c r="AY151" s="41"/>
    </row>
    <row r="152" spans="1:51" ht="16.5" customHeight="1" x14ac:dyDescent="0.25">
      <c r="A152" s="8">
        <v>12</v>
      </c>
      <c r="B152" s="10">
        <v>7446</v>
      </c>
      <c r="C152" s="101" t="s">
        <v>896</v>
      </c>
      <c r="D152" s="110"/>
      <c r="E152" s="111"/>
      <c r="F152" s="111"/>
      <c r="G152" s="111"/>
      <c r="H152" s="112"/>
      <c r="I152" s="1"/>
      <c r="J152" s="1"/>
      <c r="K152" s="1"/>
      <c r="L152" s="1"/>
      <c r="M152" s="1"/>
      <c r="N152" s="1"/>
      <c r="O152" s="1"/>
      <c r="P152" s="1"/>
      <c r="Q152" s="201">
        <f>ROUND(Q248*$F$109,0)</f>
        <v>100</v>
      </c>
      <c r="R152" s="202"/>
      <c r="S152" s="202"/>
      <c r="T152" s="1" t="s">
        <v>54</v>
      </c>
      <c r="U152" s="59"/>
      <c r="V152" s="5" t="s">
        <v>50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15" t="s">
        <v>59</v>
      </c>
      <c r="AJ152" s="197">
        <f>AJ150</f>
        <v>1</v>
      </c>
      <c r="AK152" s="203"/>
      <c r="AL152" s="6"/>
      <c r="AM152" s="6"/>
      <c r="AN152" s="6"/>
      <c r="AO152" s="6"/>
      <c r="AP152" s="6"/>
      <c r="AQ152" s="6"/>
      <c r="AR152" s="6"/>
      <c r="AS152" s="6"/>
      <c r="AT152" s="60"/>
      <c r="AU152" s="1"/>
      <c r="AV152" s="1"/>
      <c r="AW152" s="59"/>
      <c r="AX152" s="69">
        <f>ROUND(Q152*AJ152,0)</f>
        <v>100</v>
      </c>
      <c r="AY152" s="41"/>
    </row>
    <row r="153" spans="1:51" ht="16.5" customHeight="1" x14ac:dyDescent="0.25">
      <c r="A153" s="8">
        <v>12</v>
      </c>
      <c r="B153" s="10">
        <v>7447</v>
      </c>
      <c r="C153" s="101" t="s">
        <v>895</v>
      </c>
      <c r="D153" s="110"/>
      <c r="E153" s="111"/>
      <c r="F153" s="111"/>
      <c r="G153" s="111"/>
      <c r="H153" s="112"/>
      <c r="I153" s="1"/>
      <c r="J153" s="1"/>
      <c r="K153" s="1"/>
      <c r="L153" s="1"/>
      <c r="M153" s="1"/>
      <c r="N153" s="1"/>
      <c r="O153" s="1"/>
      <c r="P153" s="1"/>
      <c r="Q153" s="129"/>
      <c r="R153" s="130"/>
      <c r="S153" s="130"/>
      <c r="T153" s="1"/>
      <c r="U153" s="59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79" t="s">
        <v>61</v>
      </c>
      <c r="AM153" s="44"/>
      <c r="AN153" s="44"/>
      <c r="AO153" s="44"/>
      <c r="AP153" s="44"/>
      <c r="AQ153" s="44"/>
      <c r="AR153" s="44"/>
      <c r="AS153" s="63"/>
      <c r="AT153" s="60"/>
      <c r="AU153" s="1"/>
      <c r="AV153" s="1"/>
      <c r="AW153" s="59"/>
      <c r="AX153" s="69">
        <f>ROUND(Q152*AR154,0)</f>
        <v>85</v>
      </c>
      <c r="AY153" s="41"/>
    </row>
    <row r="154" spans="1:51" ht="16.5" customHeight="1" x14ac:dyDescent="0.25">
      <c r="A154" s="8">
        <v>12</v>
      </c>
      <c r="B154" s="10">
        <v>7448</v>
      </c>
      <c r="C154" s="101" t="s">
        <v>894</v>
      </c>
      <c r="D154" s="110"/>
      <c r="E154" s="111"/>
      <c r="F154" s="111"/>
      <c r="G154" s="111"/>
      <c r="H154" s="112"/>
      <c r="I154" s="1"/>
      <c r="J154" s="1"/>
      <c r="K154" s="1"/>
      <c r="L154" s="1"/>
      <c r="M154" s="1"/>
      <c r="N154" s="1"/>
      <c r="O154" s="1"/>
      <c r="P154" s="1"/>
      <c r="Q154" s="129"/>
      <c r="R154" s="130"/>
      <c r="S154" s="130"/>
      <c r="T154" s="1"/>
      <c r="U154" s="59"/>
      <c r="V154" s="5" t="s">
        <v>50</v>
      </c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115" t="s">
        <v>59</v>
      </c>
      <c r="AJ154" s="197">
        <f>AJ152</f>
        <v>1</v>
      </c>
      <c r="AK154" s="198"/>
      <c r="AL154" s="58" t="s">
        <v>58</v>
      </c>
      <c r="AM154" s="6"/>
      <c r="AN154" s="6"/>
      <c r="AO154" s="6"/>
      <c r="AP154" s="6"/>
      <c r="AQ154" s="78" t="s">
        <v>1</v>
      </c>
      <c r="AR154" s="199">
        <f>AR150</f>
        <v>0.85</v>
      </c>
      <c r="AS154" s="199"/>
      <c r="AT154" s="60"/>
      <c r="AU154" s="1"/>
      <c r="AV154" s="1"/>
      <c r="AW154" s="59"/>
      <c r="AX154" s="69">
        <f>ROUND(ROUND(Q152*AJ154,0)*AR154,0)</f>
        <v>85</v>
      </c>
      <c r="AY154" s="41"/>
    </row>
    <row r="155" spans="1:51" ht="16.5" customHeight="1" x14ac:dyDescent="0.25">
      <c r="A155" s="8">
        <v>12</v>
      </c>
      <c r="B155" s="10">
        <v>7449</v>
      </c>
      <c r="C155" s="101" t="s">
        <v>893</v>
      </c>
      <c r="D155" s="110"/>
      <c r="E155" s="111"/>
      <c r="F155" s="111"/>
      <c r="G155" s="111"/>
      <c r="H155" s="112"/>
      <c r="I155" s="80"/>
      <c r="J155" s="1"/>
      <c r="K155" s="1"/>
      <c r="L155" s="1"/>
      <c r="M155" s="1"/>
      <c r="N155" s="1"/>
      <c r="O155" s="1"/>
      <c r="P155" s="1"/>
      <c r="Q155" s="129"/>
      <c r="R155" s="130"/>
      <c r="S155" s="130"/>
      <c r="T155" s="1"/>
      <c r="U155" s="59"/>
      <c r="V155" s="5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115"/>
      <c r="AJ155" s="113"/>
      <c r="AK155" s="114"/>
      <c r="AL155" s="44"/>
      <c r="AM155" s="44"/>
      <c r="AN155" s="44"/>
      <c r="AO155" s="44"/>
      <c r="AP155" s="44"/>
      <c r="AQ155" s="44"/>
      <c r="AR155" s="44"/>
      <c r="AS155" s="44"/>
      <c r="AT155" s="212" t="s">
        <v>750</v>
      </c>
      <c r="AU155" s="213"/>
      <c r="AV155" s="213"/>
      <c r="AW155" s="214"/>
      <c r="AX155" s="69">
        <f>ROUND(Q152*AT158,0)</f>
        <v>80</v>
      </c>
      <c r="AY155" s="41"/>
    </row>
    <row r="156" spans="1:51" ht="16.5" customHeight="1" x14ac:dyDescent="0.25">
      <c r="A156" s="8">
        <v>12</v>
      </c>
      <c r="B156" s="10">
        <v>7450</v>
      </c>
      <c r="C156" s="101" t="s">
        <v>892</v>
      </c>
      <c r="D156" s="110"/>
      <c r="E156" s="111"/>
      <c r="F156" s="111"/>
      <c r="G156" s="111"/>
      <c r="H156" s="112"/>
      <c r="I156" s="1"/>
      <c r="J156" s="1"/>
      <c r="K156" s="1"/>
      <c r="L156" s="1"/>
      <c r="M156" s="1"/>
      <c r="N156" s="1"/>
      <c r="O156" s="1"/>
      <c r="P156" s="1"/>
      <c r="Q156" s="242"/>
      <c r="R156" s="243"/>
      <c r="S156" s="243"/>
      <c r="T156" s="1"/>
      <c r="U156" s="59"/>
      <c r="V156" s="5" t="s">
        <v>50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115" t="s">
        <v>59</v>
      </c>
      <c r="AJ156" s="197">
        <f>AJ154</f>
        <v>1</v>
      </c>
      <c r="AK156" s="203"/>
      <c r="AL156" s="6"/>
      <c r="AM156" s="6"/>
      <c r="AN156" s="6"/>
      <c r="AO156" s="6"/>
      <c r="AP156" s="6"/>
      <c r="AQ156" s="6"/>
      <c r="AR156" s="6"/>
      <c r="AS156" s="6"/>
      <c r="AT156" s="215"/>
      <c r="AU156" s="216"/>
      <c r="AV156" s="216"/>
      <c r="AW156" s="217"/>
      <c r="AX156" s="69">
        <f>ROUND(ROUND(Q152*AJ156,0)*AT158,0)</f>
        <v>80</v>
      </c>
      <c r="AY156" s="41"/>
    </row>
    <row r="157" spans="1:51" ht="16.5" customHeight="1" x14ac:dyDescent="0.25">
      <c r="A157" s="8">
        <v>12</v>
      </c>
      <c r="B157" s="10">
        <v>7451</v>
      </c>
      <c r="C157" s="101" t="s">
        <v>891</v>
      </c>
      <c r="D157" s="110"/>
      <c r="E157" s="111"/>
      <c r="F157" s="111"/>
      <c r="G157" s="111"/>
      <c r="H157" s="112"/>
      <c r="I157" s="1"/>
      <c r="J157" s="1"/>
      <c r="K157" s="1"/>
      <c r="L157" s="1"/>
      <c r="M157" s="1"/>
      <c r="N157" s="1"/>
      <c r="O157" s="1"/>
      <c r="P157" s="1"/>
      <c r="Q157" s="129"/>
      <c r="R157" s="130"/>
      <c r="S157" s="130"/>
      <c r="T157" s="1"/>
      <c r="U157" s="59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79" t="s">
        <v>61</v>
      </c>
      <c r="AM157" s="44"/>
      <c r="AN157" s="44"/>
      <c r="AO157" s="44"/>
      <c r="AP157" s="44"/>
      <c r="AQ157" s="44"/>
      <c r="AR157" s="44"/>
      <c r="AS157" s="63"/>
      <c r="AT157" s="235" t="s">
        <v>190</v>
      </c>
      <c r="AU157" s="236"/>
      <c r="AV157" s="236"/>
      <c r="AW157" s="237"/>
      <c r="AX157" s="69">
        <f>ROUND(ROUND(Q152*AR158,0)*AT158,0)</f>
        <v>68</v>
      </c>
      <c r="AY157" s="41"/>
    </row>
    <row r="158" spans="1:51" ht="16.5" customHeight="1" x14ac:dyDescent="0.25">
      <c r="A158" s="8">
        <v>12</v>
      </c>
      <c r="B158" s="10">
        <v>7452</v>
      </c>
      <c r="C158" s="101" t="s">
        <v>890</v>
      </c>
      <c r="D158" s="110"/>
      <c r="E158" s="111"/>
      <c r="F158" s="111"/>
      <c r="G158" s="111"/>
      <c r="H158" s="112"/>
      <c r="I158" s="1"/>
      <c r="J158" s="1"/>
      <c r="K158" s="1"/>
      <c r="L158" s="1"/>
      <c r="M158" s="1"/>
      <c r="N158" s="1"/>
      <c r="O158" s="1"/>
      <c r="P158" s="1"/>
      <c r="Q158" s="129"/>
      <c r="R158" s="130"/>
      <c r="S158" s="130"/>
      <c r="T158" s="1"/>
      <c r="U158" s="59"/>
      <c r="V158" s="5" t="s">
        <v>50</v>
      </c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115" t="s">
        <v>59</v>
      </c>
      <c r="AJ158" s="197">
        <f>AJ156</f>
        <v>1</v>
      </c>
      <c r="AK158" s="198"/>
      <c r="AL158" s="58" t="s">
        <v>58</v>
      </c>
      <c r="AM158" s="6"/>
      <c r="AN158" s="6"/>
      <c r="AO158" s="6"/>
      <c r="AP158" s="6"/>
      <c r="AQ158" s="78" t="s">
        <v>1</v>
      </c>
      <c r="AR158" s="199">
        <f>AR154</f>
        <v>0.85</v>
      </c>
      <c r="AS158" s="199"/>
      <c r="AT158" s="238">
        <f>AT150</f>
        <v>0.8</v>
      </c>
      <c r="AU158" s="199"/>
      <c r="AV158" s="199"/>
      <c r="AW158" s="200"/>
      <c r="AX158" s="69">
        <f>ROUND(ROUND(ROUND(Q152*AJ158,0)*AR158,0)*AT158,0)</f>
        <v>68</v>
      </c>
      <c r="AY158" s="41"/>
    </row>
    <row r="159" spans="1:51" ht="17.2" customHeight="1" x14ac:dyDescent="0.25">
      <c r="A159" s="8">
        <v>12</v>
      </c>
      <c r="B159" s="10">
        <v>7453</v>
      </c>
      <c r="C159" s="101" t="s">
        <v>889</v>
      </c>
      <c r="D159" s="110"/>
      <c r="E159" s="111"/>
      <c r="F159" s="111"/>
      <c r="G159" s="111"/>
      <c r="H159" s="112"/>
      <c r="I159" s="239" t="s">
        <v>782</v>
      </c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3"/>
      <c r="AK159" s="114"/>
      <c r="AL159" s="44"/>
      <c r="AM159" s="44"/>
      <c r="AN159" s="44"/>
      <c r="AO159" s="44"/>
      <c r="AP159" s="44"/>
      <c r="AQ159" s="44"/>
      <c r="AR159" s="44"/>
      <c r="AS159" s="44"/>
      <c r="AT159" s="103"/>
      <c r="AU159" s="66"/>
      <c r="AV159" s="44"/>
      <c r="AW159" s="63"/>
      <c r="AX159" s="69">
        <f>ROUND(Q160,0)</f>
        <v>92</v>
      </c>
      <c r="AY159" s="41"/>
    </row>
    <row r="160" spans="1:51" ht="16.5" customHeight="1" x14ac:dyDescent="0.25">
      <c r="A160" s="8">
        <v>12</v>
      </c>
      <c r="B160" s="10">
        <v>7454</v>
      </c>
      <c r="C160" s="101" t="s">
        <v>888</v>
      </c>
      <c r="D160" s="110"/>
      <c r="E160" s="111"/>
      <c r="F160" s="111"/>
      <c r="G160" s="111"/>
      <c r="H160" s="112"/>
      <c r="I160" s="1"/>
      <c r="J160" s="1"/>
      <c r="K160" s="1"/>
      <c r="L160" s="1"/>
      <c r="M160" s="1"/>
      <c r="N160" s="1"/>
      <c r="O160" s="1"/>
      <c r="P160" s="1"/>
      <c r="Q160" s="201">
        <f>ROUND(Q256*$F$109,0)</f>
        <v>92</v>
      </c>
      <c r="R160" s="202"/>
      <c r="S160" s="202"/>
      <c r="T160" s="1" t="s">
        <v>54</v>
      </c>
      <c r="U160" s="59"/>
      <c r="V160" s="5" t="s">
        <v>50</v>
      </c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115" t="s">
        <v>376</v>
      </c>
      <c r="AJ160" s="197">
        <f>AJ158</f>
        <v>1</v>
      </c>
      <c r="AK160" s="203"/>
      <c r="AL160" s="6"/>
      <c r="AM160" s="6"/>
      <c r="AN160" s="6"/>
      <c r="AO160" s="6"/>
      <c r="AP160" s="6"/>
      <c r="AQ160" s="6"/>
      <c r="AR160" s="6"/>
      <c r="AS160" s="115"/>
      <c r="AT160" s="60"/>
      <c r="AU160" s="1"/>
      <c r="AV160" s="1"/>
      <c r="AW160" s="59"/>
      <c r="AX160" s="69">
        <f>ROUND(Q160*AJ160,0)</f>
        <v>92</v>
      </c>
      <c r="AY160" s="41"/>
    </row>
    <row r="161" spans="1:51" ht="16.5" customHeight="1" x14ac:dyDescent="0.25">
      <c r="A161" s="8">
        <v>12</v>
      </c>
      <c r="B161" s="10">
        <v>7455</v>
      </c>
      <c r="C161" s="101" t="s">
        <v>887</v>
      </c>
      <c r="D161" s="110"/>
      <c r="E161" s="111"/>
      <c r="F161" s="111"/>
      <c r="G161" s="111"/>
      <c r="H161" s="112"/>
      <c r="I161" s="1"/>
      <c r="J161" s="1"/>
      <c r="K161" s="1"/>
      <c r="L161" s="1"/>
      <c r="M161" s="1"/>
      <c r="N161" s="1"/>
      <c r="O161" s="1"/>
      <c r="P161" s="1"/>
      <c r="Q161" s="129"/>
      <c r="R161" s="130"/>
      <c r="S161" s="130"/>
      <c r="T161" s="1"/>
      <c r="U161" s="59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79" t="s">
        <v>378</v>
      </c>
      <c r="AM161" s="44"/>
      <c r="AN161" s="44"/>
      <c r="AO161" s="44"/>
      <c r="AP161" s="44"/>
      <c r="AQ161" s="44"/>
      <c r="AR161" s="44"/>
      <c r="AS161" s="63"/>
      <c r="AT161" s="60"/>
      <c r="AU161" s="1"/>
      <c r="AV161" s="1"/>
      <c r="AW161" s="59"/>
      <c r="AX161" s="69">
        <f>ROUND(Q160*AR162,0)</f>
        <v>78</v>
      </c>
      <c r="AY161" s="41"/>
    </row>
    <row r="162" spans="1:51" ht="16.5" customHeight="1" x14ac:dyDescent="0.25">
      <c r="A162" s="8">
        <v>12</v>
      </c>
      <c r="B162" s="10">
        <v>7456</v>
      </c>
      <c r="C162" s="101" t="s">
        <v>886</v>
      </c>
      <c r="D162" s="110"/>
      <c r="E162" s="111"/>
      <c r="F162" s="111"/>
      <c r="G162" s="111"/>
      <c r="H162" s="112"/>
      <c r="I162" s="1"/>
      <c r="J162" s="1"/>
      <c r="K162" s="1"/>
      <c r="L162" s="1"/>
      <c r="M162" s="1"/>
      <c r="N162" s="1"/>
      <c r="O162" s="1"/>
      <c r="P162" s="1"/>
      <c r="Q162" s="129"/>
      <c r="R162" s="130"/>
      <c r="S162" s="130"/>
      <c r="T162" s="1"/>
      <c r="U162" s="59"/>
      <c r="V162" s="5" t="s">
        <v>50</v>
      </c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115" t="s">
        <v>376</v>
      </c>
      <c r="AJ162" s="197">
        <f>AJ160</f>
        <v>1</v>
      </c>
      <c r="AK162" s="198"/>
      <c r="AL162" s="58" t="s">
        <v>375</v>
      </c>
      <c r="AM162" s="6"/>
      <c r="AN162" s="6"/>
      <c r="AO162" s="6"/>
      <c r="AP162" s="6"/>
      <c r="AQ162" s="78" t="s">
        <v>1</v>
      </c>
      <c r="AR162" s="199">
        <f>AR158</f>
        <v>0.85</v>
      </c>
      <c r="AS162" s="199"/>
      <c r="AT162" s="60"/>
      <c r="AU162" s="1"/>
      <c r="AV162" s="1"/>
      <c r="AW162" s="59"/>
      <c r="AX162" s="69">
        <f>ROUND(ROUND(Q160*AJ162,0)*AR162,0)</f>
        <v>78</v>
      </c>
      <c r="AY162" s="41"/>
    </row>
    <row r="163" spans="1:51" ht="17.2" customHeight="1" x14ac:dyDescent="0.25">
      <c r="A163" s="8">
        <v>12</v>
      </c>
      <c r="B163" s="10">
        <v>7457</v>
      </c>
      <c r="C163" s="101" t="s">
        <v>885</v>
      </c>
      <c r="D163" s="110"/>
      <c r="E163" s="111"/>
      <c r="F163" s="111"/>
      <c r="G163" s="111"/>
      <c r="H163" s="112"/>
      <c r="I163" s="80"/>
      <c r="J163" s="1"/>
      <c r="K163" s="1"/>
      <c r="L163" s="130"/>
      <c r="M163" s="130"/>
      <c r="N163" s="130"/>
      <c r="O163" s="1"/>
      <c r="P163" s="1"/>
      <c r="Q163" s="1"/>
      <c r="R163" s="1"/>
      <c r="S163" s="1"/>
      <c r="T163" s="1"/>
      <c r="U163" s="59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13"/>
      <c r="AK163" s="114"/>
      <c r="AL163" s="44"/>
      <c r="AM163" s="44"/>
      <c r="AN163" s="44"/>
      <c r="AO163" s="44"/>
      <c r="AP163" s="44"/>
      <c r="AQ163" s="44"/>
      <c r="AR163" s="44"/>
      <c r="AS163" s="44"/>
      <c r="AT163" s="212" t="s">
        <v>750</v>
      </c>
      <c r="AU163" s="213"/>
      <c r="AV163" s="213"/>
      <c r="AW163" s="214"/>
      <c r="AX163" s="69">
        <f>ROUND(Q160*AT166,0)</f>
        <v>74</v>
      </c>
      <c r="AY163" s="41"/>
    </row>
    <row r="164" spans="1:51" ht="16.5" customHeight="1" x14ac:dyDescent="0.25">
      <c r="A164" s="8">
        <v>12</v>
      </c>
      <c r="B164" s="10">
        <v>7458</v>
      </c>
      <c r="C164" s="101" t="s">
        <v>884</v>
      </c>
      <c r="D164" s="110"/>
      <c r="E164" s="111"/>
      <c r="F164" s="111"/>
      <c r="G164" s="111"/>
      <c r="H164" s="112"/>
      <c r="I164" s="1"/>
      <c r="J164" s="1"/>
      <c r="K164" s="1"/>
      <c r="L164" s="1"/>
      <c r="M164" s="1"/>
      <c r="N164" s="1"/>
      <c r="O164" s="1"/>
      <c r="P164" s="1"/>
      <c r="Q164" s="242"/>
      <c r="R164" s="243"/>
      <c r="S164" s="243"/>
      <c r="T164" s="1"/>
      <c r="U164" s="59"/>
      <c r="V164" s="5" t="s">
        <v>50</v>
      </c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115" t="s">
        <v>59</v>
      </c>
      <c r="AJ164" s="197">
        <f>AJ162</f>
        <v>1</v>
      </c>
      <c r="AK164" s="203"/>
      <c r="AL164" s="6"/>
      <c r="AM164" s="6"/>
      <c r="AN164" s="6"/>
      <c r="AO164" s="6"/>
      <c r="AP164" s="6"/>
      <c r="AQ164" s="6"/>
      <c r="AR164" s="6"/>
      <c r="AS164" s="115"/>
      <c r="AT164" s="215"/>
      <c r="AU164" s="216"/>
      <c r="AV164" s="216"/>
      <c r="AW164" s="217"/>
      <c r="AX164" s="69">
        <f>ROUND(ROUND(Q160*AJ164,0)*AT166,0)</f>
        <v>74</v>
      </c>
      <c r="AY164" s="41"/>
    </row>
    <row r="165" spans="1:51" ht="16.5" customHeight="1" x14ac:dyDescent="0.25">
      <c r="A165" s="8">
        <v>12</v>
      </c>
      <c r="B165" s="10">
        <v>7459</v>
      </c>
      <c r="C165" s="101" t="s">
        <v>883</v>
      </c>
      <c r="D165" s="110"/>
      <c r="E165" s="111"/>
      <c r="F165" s="111"/>
      <c r="G165" s="111"/>
      <c r="H165" s="112"/>
      <c r="I165" s="1"/>
      <c r="J165" s="1"/>
      <c r="K165" s="1"/>
      <c r="L165" s="1"/>
      <c r="M165" s="1"/>
      <c r="N165" s="1"/>
      <c r="O165" s="1"/>
      <c r="P165" s="1"/>
      <c r="Q165" s="129"/>
      <c r="R165" s="130"/>
      <c r="S165" s="130"/>
      <c r="T165" s="1"/>
      <c r="U165" s="59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79" t="s">
        <v>61</v>
      </c>
      <c r="AM165" s="44"/>
      <c r="AN165" s="44"/>
      <c r="AO165" s="44"/>
      <c r="AP165" s="44"/>
      <c r="AQ165" s="44"/>
      <c r="AR165" s="44"/>
      <c r="AS165" s="63"/>
      <c r="AT165" s="235" t="s">
        <v>190</v>
      </c>
      <c r="AU165" s="236"/>
      <c r="AV165" s="236"/>
      <c r="AW165" s="237"/>
      <c r="AX165" s="69">
        <f>ROUND(ROUND(Q160*AR166,0)*AT166,0)</f>
        <v>62</v>
      </c>
      <c r="AY165" s="41"/>
    </row>
    <row r="166" spans="1:51" ht="16.5" customHeight="1" x14ac:dyDescent="0.25">
      <c r="A166" s="8">
        <v>12</v>
      </c>
      <c r="B166" s="10">
        <v>7460</v>
      </c>
      <c r="C166" s="101" t="s">
        <v>882</v>
      </c>
      <c r="D166" s="110"/>
      <c r="E166" s="111"/>
      <c r="F166" s="111"/>
      <c r="G166" s="111"/>
      <c r="H166" s="112"/>
      <c r="I166" s="1"/>
      <c r="J166" s="1"/>
      <c r="K166" s="1"/>
      <c r="L166" s="1"/>
      <c r="M166" s="1"/>
      <c r="N166" s="1"/>
      <c r="O166" s="1"/>
      <c r="P166" s="1"/>
      <c r="Q166" s="129"/>
      <c r="R166" s="130"/>
      <c r="S166" s="130"/>
      <c r="T166" s="1"/>
      <c r="U166" s="59"/>
      <c r="V166" s="5" t="s">
        <v>50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115" t="s">
        <v>59</v>
      </c>
      <c r="AJ166" s="197">
        <f>AJ164</f>
        <v>1</v>
      </c>
      <c r="AK166" s="198"/>
      <c r="AL166" s="58" t="s">
        <v>58</v>
      </c>
      <c r="AM166" s="6"/>
      <c r="AN166" s="6"/>
      <c r="AO166" s="6"/>
      <c r="AP166" s="6"/>
      <c r="AQ166" s="78" t="s">
        <v>1</v>
      </c>
      <c r="AR166" s="199">
        <f>AR162</f>
        <v>0.85</v>
      </c>
      <c r="AS166" s="199"/>
      <c r="AT166" s="238">
        <f>AT158</f>
        <v>0.8</v>
      </c>
      <c r="AU166" s="199"/>
      <c r="AV166" s="199"/>
      <c r="AW166" s="200"/>
      <c r="AX166" s="69">
        <f>ROUND(ROUND(ROUND(Q160*AJ166,0)*AR166,0)*AT166,0)</f>
        <v>62</v>
      </c>
      <c r="AY166" s="41"/>
    </row>
    <row r="167" spans="1:51" ht="17.2" customHeight="1" x14ac:dyDescent="0.25">
      <c r="A167" s="8">
        <v>12</v>
      </c>
      <c r="B167" s="10">
        <v>7461</v>
      </c>
      <c r="C167" s="101" t="s">
        <v>881</v>
      </c>
      <c r="D167" s="110"/>
      <c r="E167" s="111"/>
      <c r="F167" s="111"/>
      <c r="G167" s="111"/>
      <c r="H167" s="112"/>
      <c r="I167" s="239" t="s">
        <v>773</v>
      </c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1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113"/>
      <c r="AK167" s="114"/>
      <c r="AL167" s="44"/>
      <c r="AM167" s="44"/>
      <c r="AN167" s="44"/>
      <c r="AO167" s="44"/>
      <c r="AP167" s="44"/>
      <c r="AQ167" s="44"/>
      <c r="AR167" s="44"/>
      <c r="AS167" s="44"/>
      <c r="AT167" s="103"/>
      <c r="AU167" s="66"/>
      <c r="AV167" s="44"/>
      <c r="AW167" s="63"/>
      <c r="AX167" s="69">
        <f>ROUND(Q168,0)</f>
        <v>92</v>
      </c>
      <c r="AY167" s="41"/>
    </row>
    <row r="168" spans="1:51" ht="16.5" customHeight="1" x14ac:dyDescent="0.25">
      <c r="A168" s="8">
        <v>12</v>
      </c>
      <c r="B168" s="10">
        <v>7462</v>
      </c>
      <c r="C168" s="101" t="s">
        <v>880</v>
      </c>
      <c r="D168" s="110"/>
      <c r="E168" s="111"/>
      <c r="F168" s="111"/>
      <c r="G168" s="111"/>
      <c r="H168" s="112"/>
      <c r="I168" s="1"/>
      <c r="J168" s="1"/>
      <c r="K168" s="1"/>
      <c r="L168" s="1"/>
      <c r="M168" s="1"/>
      <c r="N168" s="1"/>
      <c r="O168" s="1"/>
      <c r="P168" s="1"/>
      <c r="Q168" s="201">
        <f>ROUND(Q264*$F$109,0)</f>
        <v>92</v>
      </c>
      <c r="R168" s="202"/>
      <c r="S168" s="202"/>
      <c r="T168" s="1" t="s">
        <v>54</v>
      </c>
      <c r="U168" s="59"/>
      <c r="V168" s="5" t="s">
        <v>50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115" t="s">
        <v>272</v>
      </c>
      <c r="AJ168" s="197">
        <f>AJ166</f>
        <v>1</v>
      </c>
      <c r="AK168" s="203"/>
      <c r="AL168" s="6"/>
      <c r="AM168" s="6"/>
      <c r="AN168" s="6"/>
      <c r="AO168" s="6"/>
      <c r="AP168" s="6"/>
      <c r="AQ168" s="6"/>
      <c r="AR168" s="6"/>
      <c r="AS168" s="115"/>
      <c r="AT168" s="60"/>
      <c r="AU168" s="1"/>
      <c r="AV168" s="1"/>
      <c r="AW168" s="59"/>
      <c r="AX168" s="69">
        <f>ROUND(Q168*AJ168,0)</f>
        <v>92</v>
      </c>
      <c r="AY168" s="41"/>
    </row>
    <row r="169" spans="1:51" ht="16.5" customHeight="1" x14ac:dyDescent="0.25">
      <c r="A169" s="8">
        <v>12</v>
      </c>
      <c r="B169" s="10">
        <v>7463</v>
      </c>
      <c r="C169" s="101" t="s">
        <v>879</v>
      </c>
      <c r="D169" s="110"/>
      <c r="E169" s="111"/>
      <c r="F169" s="111"/>
      <c r="G169" s="111"/>
      <c r="H169" s="112"/>
      <c r="I169" s="1"/>
      <c r="J169" s="1"/>
      <c r="K169" s="1"/>
      <c r="L169" s="1"/>
      <c r="M169" s="1"/>
      <c r="N169" s="1"/>
      <c r="O169" s="1"/>
      <c r="P169" s="1"/>
      <c r="Q169" s="129"/>
      <c r="R169" s="130"/>
      <c r="S169" s="130"/>
      <c r="T169" s="1"/>
      <c r="U169" s="59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79" t="s">
        <v>61</v>
      </c>
      <c r="AM169" s="44"/>
      <c r="AN169" s="44"/>
      <c r="AO169" s="44"/>
      <c r="AP169" s="44"/>
      <c r="AQ169" s="44"/>
      <c r="AR169" s="44"/>
      <c r="AS169" s="63"/>
      <c r="AT169" s="60"/>
      <c r="AU169" s="1"/>
      <c r="AV169" s="1"/>
      <c r="AW169" s="59"/>
      <c r="AX169" s="69">
        <f>ROUND(Q168*AR170,0)</f>
        <v>78</v>
      </c>
      <c r="AY169" s="41"/>
    </row>
    <row r="170" spans="1:51" ht="16.5" customHeight="1" x14ac:dyDescent="0.25">
      <c r="A170" s="8">
        <v>12</v>
      </c>
      <c r="B170" s="10">
        <v>7464</v>
      </c>
      <c r="C170" s="101" t="s">
        <v>878</v>
      </c>
      <c r="D170" s="110"/>
      <c r="E170" s="111"/>
      <c r="F170" s="111"/>
      <c r="G170" s="111"/>
      <c r="H170" s="112"/>
      <c r="I170" s="1"/>
      <c r="J170" s="1"/>
      <c r="K170" s="1"/>
      <c r="L170" s="1"/>
      <c r="M170" s="1"/>
      <c r="N170" s="1"/>
      <c r="O170" s="1"/>
      <c r="P170" s="1"/>
      <c r="Q170" s="129"/>
      <c r="R170" s="130"/>
      <c r="S170" s="130"/>
      <c r="T170" s="1"/>
      <c r="U170" s="59"/>
      <c r="V170" s="5" t="s">
        <v>50</v>
      </c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115" t="s">
        <v>59</v>
      </c>
      <c r="AJ170" s="197">
        <f>AJ168</f>
        <v>1</v>
      </c>
      <c r="AK170" s="198"/>
      <c r="AL170" s="58" t="s">
        <v>58</v>
      </c>
      <c r="AM170" s="6"/>
      <c r="AN170" s="6"/>
      <c r="AO170" s="6"/>
      <c r="AP170" s="6"/>
      <c r="AQ170" s="78" t="s">
        <v>1</v>
      </c>
      <c r="AR170" s="199">
        <f>AR166</f>
        <v>0.85</v>
      </c>
      <c r="AS170" s="199"/>
      <c r="AT170" s="60"/>
      <c r="AU170" s="1"/>
      <c r="AV170" s="1"/>
      <c r="AW170" s="59"/>
      <c r="AX170" s="69">
        <f>ROUND(ROUND(Q168*AJ170,0)*AR170,0)</f>
        <v>78</v>
      </c>
      <c r="AY170" s="41"/>
    </row>
    <row r="171" spans="1:51" ht="17.2" customHeight="1" x14ac:dyDescent="0.25">
      <c r="A171" s="8">
        <v>12</v>
      </c>
      <c r="B171" s="10">
        <v>7465</v>
      </c>
      <c r="C171" s="101" t="s">
        <v>877</v>
      </c>
      <c r="D171" s="110"/>
      <c r="E171" s="111"/>
      <c r="F171" s="111"/>
      <c r="G171" s="111"/>
      <c r="H171" s="112"/>
      <c r="I171" s="80"/>
      <c r="J171" s="1"/>
      <c r="K171" s="1"/>
      <c r="L171" s="130"/>
      <c r="M171" s="130"/>
      <c r="N171" s="130"/>
      <c r="O171" s="1"/>
      <c r="P171" s="1"/>
      <c r="Q171" s="1"/>
      <c r="R171" s="1"/>
      <c r="S171" s="1"/>
      <c r="T171" s="1"/>
      <c r="U171" s="59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113"/>
      <c r="AK171" s="114"/>
      <c r="AL171" s="44"/>
      <c r="AM171" s="44"/>
      <c r="AN171" s="44"/>
      <c r="AO171" s="44"/>
      <c r="AP171" s="44"/>
      <c r="AQ171" s="44"/>
      <c r="AR171" s="44"/>
      <c r="AS171" s="44"/>
      <c r="AT171" s="212" t="s">
        <v>750</v>
      </c>
      <c r="AU171" s="213"/>
      <c r="AV171" s="213"/>
      <c r="AW171" s="214"/>
      <c r="AX171" s="69">
        <f>ROUND(Q168*AT174,0)</f>
        <v>74</v>
      </c>
      <c r="AY171" s="41"/>
    </row>
    <row r="172" spans="1:51" ht="16.5" customHeight="1" x14ac:dyDescent="0.25">
      <c r="A172" s="8">
        <v>12</v>
      </c>
      <c r="B172" s="10">
        <v>7466</v>
      </c>
      <c r="C172" s="101" t="s">
        <v>876</v>
      </c>
      <c r="D172" s="110"/>
      <c r="E172" s="111"/>
      <c r="F172" s="111"/>
      <c r="G172" s="111"/>
      <c r="H172" s="112"/>
      <c r="I172" s="1"/>
      <c r="J172" s="1"/>
      <c r="K172" s="1"/>
      <c r="L172" s="1"/>
      <c r="M172" s="1"/>
      <c r="N172" s="1"/>
      <c r="O172" s="1"/>
      <c r="P172" s="1"/>
      <c r="Q172" s="242"/>
      <c r="R172" s="243"/>
      <c r="S172" s="243"/>
      <c r="T172" s="1"/>
      <c r="U172" s="59"/>
      <c r="V172" s="5" t="s">
        <v>50</v>
      </c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115" t="s">
        <v>59</v>
      </c>
      <c r="AJ172" s="197">
        <f>AJ170</f>
        <v>1</v>
      </c>
      <c r="AK172" s="203"/>
      <c r="AL172" s="6"/>
      <c r="AM172" s="6"/>
      <c r="AN172" s="6"/>
      <c r="AO172" s="6"/>
      <c r="AP172" s="6"/>
      <c r="AQ172" s="6"/>
      <c r="AR172" s="6"/>
      <c r="AS172" s="115"/>
      <c r="AT172" s="215"/>
      <c r="AU172" s="216"/>
      <c r="AV172" s="216"/>
      <c r="AW172" s="217"/>
      <c r="AX172" s="69">
        <f>ROUND(ROUND(Q168*AJ172,0)*AT174,0)</f>
        <v>74</v>
      </c>
      <c r="AY172" s="41"/>
    </row>
    <row r="173" spans="1:51" ht="16.5" customHeight="1" x14ac:dyDescent="0.25">
      <c r="A173" s="8">
        <v>12</v>
      </c>
      <c r="B173" s="10">
        <v>7467</v>
      </c>
      <c r="C173" s="101" t="s">
        <v>875</v>
      </c>
      <c r="D173" s="110"/>
      <c r="E173" s="111"/>
      <c r="F173" s="111"/>
      <c r="G173" s="111"/>
      <c r="H173" s="112"/>
      <c r="I173" s="1"/>
      <c r="J173" s="1"/>
      <c r="K173" s="1"/>
      <c r="L173" s="1"/>
      <c r="M173" s="1"/>
      <c r="N173" s="1"/>
      <c r="O173" s="1"/>
      <c r="P173" s="1"/>
      <c r="Q173" s="129"/>
      <c r="R173" s="130"/>
      <c r="S173" s="130"/>
      <c r="T173" s="1"/>
      <c r="U173" s="59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79" t="s">
        <v>61</v>
      </c>
      <c r="AM173" s="44"/>
      <c r="AN173" s="44"/>
      <c r="AO173" s="44"/>
      <c r="AP173" s="44"/>
      <c r="AQ173" s="44"/>
      <c r="AR173" s="44"/>
      <c r="AS173" s="63"/>
      <c r="AT173" s="235" t="s">
        <v>190</v>
      </c>
      <c r="AU173" s="236"/>
      <c r="AV173" s="236"/>
      <c r="AW173" s="237"/>
      <c r="AX173" s="69">
        <f>ROUND(ROUND(Q168*AR174,0)*AT174,0)</f>
        <v>62</v>
      </c>
      <c r="AY173" s="41"/>
    </row>
    <row r="174" spans="1:51" ht="16.5" customHeight="1" x14ac:dyDescent="0.25">
      <c r="A174" s="8">
        <v>12</v>
      </c>
      <c r="B174" s="10">
        <v>7468</v>
      </c>
      <c r="C174" s="101" t="s">
        <v>874</v>
      </c>
      <c r="D174" s="110"/>
      <c r="E174" s="111"/>
      <c r="F174" s="111"/>
      <c r="G174" s="111"/>
      <c r="H174" s="112"/>
      <c r="I174" s="1"/>
      <c r="J174" s="1"/>
      <c r="K174" s="1"/>
      <c r="L174" s="1"/>
      <c r="M174" s="1"/>
      <c r="N174" s="1"/>
      <c r="O174" s="1"/>
      <c r="P174" s="1"/>
      <c r="Q174" s="129"/>
      <c r="R174" s="130"/>
      <c r="S174" s="130"/>
      <c r="T174" s="1"/>
      <c r="U174" s="59"/>
      <c r="V174" s="5" t="s">
        <v>50</v>
      </c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115" t="s">
        <v>59</v>
      </c>
      <c r="AJ174" s="197">
        <f>AJ172</f>
        <v>1</v>
      </c>
      <c r="AK174" s="198"/>
      <c r="AL174" s="58" t="s">
        <v>58</v>
      </c>
      <c r="AM174" s="6"/>
      <c r="AN174" s="6"/>
      <c r="AO174" s="6"/>
      <c r="AP174" s="6"/>
      <c r="AQ174" s="78" t="s">
        <v>1</v>
      </c>
      <c r="AR174" s="199">
        <f>AR170</f>
        <v>0.85</v>
      </c>
      <c r="AS174" s="199"/>
      <c r="AT174" s="238">
        <f>AT166</f>
        <v>0.8</v>
      </c>
      <c r="AU174" s="199"/>
      <c r="AV174" s="199"/>
      <c r="AW174" s="200"/>
      <c r="AX174" s="69">
        <f>ROUND(ROUND(ROUND(Q168*AJ174,0)*AR174,0)*AT174,0)</f>
        <v>62</v>
      </c>
      <c r="AY174" s="41"/>
    </row>
    <row r="175" spans="1:51" ht="17.2" customHeight="1" x14ac:dyDescent="0.25">
      <c r="A175" s="8">
        <v>12</v>
      </c>
      <c r="B175" s="10">
        <v>7469</v>
      </c>
      <c r="C175" s="101" t="s">
        <v>873</v>
      </c>
      <c r="D175" s="110"/>
      <c r="E175" s="111"/>
      <c r="F175" s="111"/>
      <c r="G175" s="111"/>
      <c r="H175" s="112"/>
      <c r="I175" s="239" t="s">
        <v>764</v>
      </c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1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113"/>
      <c r="AK175" s="114"/>
      <c r="AL175" s="44"/>
      <c r="AM175" s="44"/>
      <c r="AN175" s="44"/>
      <c r="AO175" s="44"/>
      <c r="AP175" s="44"/>
      <c r="AQ175" s="44"/>
      <c r="AR175" s="44"/>
      <c r="AS175" s="44"/>
      <c r="AT175" s="103"/>
      <c r="AU175" s="66"/>
      <c r="AV175" s="44"/>
      <c r="AW175" s="63"/>
      <c r="AX175" s="69">
        <f>ROUND(Q176,0)</f>
        <v>87</v>
      </c>
      <c r="AY175" s="41"/>
    </row>
    <row r="176" spans="1:51" ht="16.5" customHeight="1" x14ac:dyDescent="0.25">
      <c r="A176" s="8">
        <v>12</v>
      </c>
      <c r="B176" s="10">
        <v>7470</v>
      </c>
      <c r="C176" s="101" t="s">
        <v>872</v>
      </c>
      <c r="D176" s="110"/>
      <c r="E176" s="111"/>
      <c r="F176" s="111"/>
      <c r="G176" s="111"/>
      <c r="H176" s="112"/>
      <c r="I176" s="1"/>
      <c r="J176" s="1"/>
      <c r="K176" s="1"/>
      <c r="L176" s="1"/>
      <c r="M176" s="1"/>
      <c r="N176" s="1"/>
      <c r="O176" s="1"/>
      <c r="P176" s="1"/>
      <c r="Q176" s="201">
        <f>ROUND(Q272*$F$109,0)</f>
        <v>87</v>
      </c>
      <c r="R176" s="202"/>
      <c r="S176" s="202"/>
      <c r="T176" s="1" t="s">
        <v>54</v>
      </c>
      <c r="U176" s="59"/>
      <c r="V176" s="5" t="s">
        <v>50</v>
      </c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115" t="s">
        <v>59</v>
      </c>
      <c r="AJ176" s="197">
        <f>AJ174</f>
        <v>1</v>
      </c>
      <c r="AK176" s="203"/>
      <c r="AL176" s="6"/>
      <c r="AM176" s="6"/>
      <c r="AN176" s="6"/>
      <c r="AO176" s="6"/>
      <c r="AP176" s="6"/>
      <c r="AQ176" s="6"/>
      <c r="AR176" s="6"/>
      <c r="AS176" s="115"/>
      <c r="AT176" s="60"/>
      <c r="AU176" s="1"/>
      <c r="AV176" s="1"/>
      <c r="AW176" s="59"/>
      <c r="AX176" s="69">
        <f>ROUND(Q176*AJ176,0)</f>
        <v>87</v>
      </c>
      <c r="AY176" s="41"/>
    </row>
    <row r="177" spans="1:51" ht="16.5" customHeight="1" x14ac:dyDescent="0.25">
      <c r="A177" s="8">
        <v>12</v>
      </c>
      <c r="B177" s="10">
        <v>7471</v>
      </c>
      <c r="C177" s="101" t="s">
        <v>871</v>
      </c>
      <c r="D177" s="110"/>
      <c r="E177" s="111"/>
      <c r="F177" s="111"/>
      <c r="G177" s="111"/>
      <c r="H177" s="112"/>
      <c r="I177" s="1"/>
      <c r="J177" s="1"/>
      <c r="K177" s="1"/>
      <c r="L177" s="1"/>
      <c r="M177" s="1"/>
      <c r="N177" s="1"/>
      <c r="O177" s="1"/>
      <c r="P177" s="1"/>
      <c r="Q177" s="129"/>
      <c r="R177" s="130"/>
      <c r="S177" s="130"/>
      <c r="T177" s="1"/>
      <c r="U177" s="59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79" t="s">
        <v>61</v>
      </c>
      <c r="AM177" s="44"/>
      <c r="AN177" s="44"/>
      <c r="AO177" s="44"/>
      <c r="AP177" s="44"/>
      <c r="AQ177" s="44"/>
      <c r="AR177" s="44"/>
      <c r="AS177" s="63"/>
      <c r="AT177" s="60"/>
      <c r="AU177" s="1"/>
      <c r="AV177" s="1"/>
      <c r="AW177" s="59"/>
      <c r="AX177" s="69">
        <f>ROUND(Q176*AR178,0)</f>
        <v>74</v>
      </c>
      <c r="AY177" s="41"/>
    </row>
    <row r="178" spans="1:51" ht="16.5" customHeight="1" x14ac:dyDescent="0.25">
      <c r="A178" s="8">
        <v>12</v>
      </c>
      <c r="B178" s="10">
        <v>7472</v>
      </c>
      <c r="C178" s="101" t="s">
        <v>870</v>
      </c>
      <c r="D178" s="110"/>
      <c r="E178" s="111"/>
      <c r="F178" s="111"/>
      <c r="G178" s="111"/>
      <c r="H178" s="112"/>
      <c r="I178" s="1"/>
      <c r="J178" s="1"/>
      <c r="K178" s="1"/>
      <c r="L178" s="1"/>
      <c r="M178" s="1"/>
      <c r="N178" s="1"/>
      <c r="O178" s="1"/>
      <c r="P178" s="1"/>
      <c r="Q178" s="129"/>
      <c r="R178" s="130"/>
      <c r="S178" s="130"/>
      <c r="T178" s="1"/>
      <c r="U178" s="59"/>
      <c r="V178" s="5" t="s">
        <v>50</v>
      </c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115" t="s">
        <v>59</v>
      </c>
      <c r="AJ178" s="197">
        <f>AJ176</f>
        <v>1</v>
      </c>
      <c r="AK178" s="198"/>
      <c r="AL178" s="58" t="s">
        <v>58</v>
      </c>
      <c r="AM178" s="6"/>
      <c r="AN178" s="6"/>
      <c r="AO178" s="6"/>
      <c r="AP178" s="6"/>
      <c r="AQ178" s="78" t="s">
        <v>1</v>
      </c>
      <c r="AR178" s="199">
        <f>AR174</f>
        <v>0.85</v>
      </c>
      <c r="AS178" s="199"/>
      <c r="AT178" s="60"/>
      <c r="AU178" s="1"/>
      <c r="AV178" s="1"/>
      <c r="AW178" s="59"/>
      <c r="AX178" s="69">
        <f>ROUND(ROUND(Q176*AJ178,0)*AR178,0)</f>
        <v>74</v>
      </c>
      <c r="AY178" s="41"/>
    </row>
    <row r="179" spans="1:51" ht="17.2" customHeight="1" x14ac:dyDescent="0.25">
      <c r="A179" s="8">
        <v>12</v>
      </c>
      <c r="B179" s="10">
        <v>7473</v>
      </c>
      <c r="C179" s="101" t="s">
        <v>869</v>
      </c>
      <c r="D179" s="110"/>
      <c r="E179" s="111"/>
      <c r="F179" s="111"/>
      <c r="G179" s="111"/>
      <c r="H179" s="112"/>
      <c r="I179" s="80"/>
      <c r="J179" s="1"/>
      <c r="K179" s="1"/>
      <c r="L179" s="130"/>
      <c r="M179" s="130"/>
      <c r="N179" s="130"/>
      <c r="O179" s="1"/>
      <c r="P179" s="1"/>
      <c r="Q179" s="1"/>
      <c r="R179" s="1"/>
      <c r="S179" s="1"/>
      <c r="T179" s="1"/>
      <c r="U179" s="59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113"/>
      <c r="AK179" s="114"/>
      <c r="AL179" s="44"/>
      <c r="AM179" s="44"/>
      <c r="AN179" s="44"/>
      <c r="AO179" s="44"/>
      <c r="AP179" s="44"/>
      <c r="AQ179" s="44"/>
      <c r="AR179" s="44"/>
      <c r="AS179" s="44"/>
      <c r="AT179" s="212" t="s">
        <v>750</v>
      </c>
      <c r="AU179" s="213"/>
      <c r="AV179" s="213"/>
      <c r="AW179" s="214"/>
      <c r="AX179" s="69">
        <f>ROUND(Q176*AT182,0)</f>
        <v>70</v>
      </c>
      <c r="AY179" s="41"/>
    </row>
    <row r="180" spans="1:51" ht="16.5" customHeight="1" x14ac:dyDescent="0.25">
      <c r="A180" s="8">
        <v>12</v>
      </c>
      <c r="B180" s="10">
        <v>7474</v>
      </c>
      <c r="C180" s="101" t="s">
        <v>868</v>
      </c>
      <c r="D180" s="110"/>
      <c r="E180" s="111"/>
      <c r="F180" s="111"/>
      <c r="G180" s="111"/>
      <c r="H180" s="112"/>
      <c r="I180" s="1"/>
      <c r="J180" s="1"/>
      <c r="K180" s="1"/>
      <c r="L180" s="1"/>
      <c r="M180" s="1"/>
      <c r="N180" s="1"/>
      <c r="O180" s="1"/>
      <c r="P180" s="1"/>
      <c r="Q180" s="242"/>
      <c r="R180" s="243"/>
      <c r="S180" s="243"/>
      <c r="T180" s="1"/>
      <c r="U180" s="59"/>
      <c r="V180" s="5" t="s">
        <v>50</v>
      </c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115" t="s">
        <v>59</v>
      </c>
      <c r="AJ180" s="197">
        <f>AJ178</f>
        <v>1</v>
      </c>
      <c r="AK180" s="203"/>
      <c r="AL180" s="6"/>
      <c r="AM180" s="6"/>
      <c r="AN180" s="6"/>
      <c r="AO180" s="6"/>
      <c r="AP180" s="6"/>
      <c r="AQ180" s="6"/>
      <c r="AR180" s="6"/>
      <c r="AS180" s="115"/>
      <c r="AT180" s="215"/>
      <c r="AU180" s="216"/>
      <c r="AV180" s="216"/>
      <c r="AW180" s="217"/>
      <c r="AX180" s="69">
        <f>ROUND(ROUND(Q176*AJ180,0)*AT182,0)</f>
        <v>70</v>
      </c>
      <c r="AY180" s="41"/>
    </row>
    <row r="181" spans="1:51" ht="16.5" customHeight="1" x14ac:dyDescent="0.25">
      <c r="A181" s="8">
        <v>12</v>
      </c>
      <c r="B181" s="10">
        <v>7475</v>
      </c>
      <c r="C181" s="101" t="s">
        <v>867</v>
      </c>
      <c r="D181" s="110"/>
      <c r="E181" s="111"/>
      <c r="F181" s="111"/>
      <c r="G181" s="111"/>
      <c r="H181" s="112"/>
      <c r="I181" s="1"/>
      <c r="J181" s="1"/>
      <c r="K181" s="1"/>
      <c r="L181" s="1"/>
      <c r="M181" s="1"/>
      <c r="N181" s="1"/>
      <c r="O181" s="1"/>
      <c r="P181" s="1"/>
      <c r="Q181" s="129"/>
      <c r="R181" s="130"/>
      <c r="S181" s="130"/>
      <c r="T181" s="1"/>
      <c r="U181" s="59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79" t="s">
        <v>61</v>
      </c>
      <c r="AM181" s="44"/>
      <c r="AN181" s="44"/>
      <c r="AO181" s="44"/>
      <c r="AP181" s="44"/>
      <c r="AQ181" s="44"/>
      <c r="AR181" s="44"/>
      <c r="AS181" s="63"/>
      <c r="AT181" s="235" t="s">
        <v>190</v>
      </c>
      <c r="AU181" s="236"/>
      <c r="AV181" s="236"/>
      <c r="AW181" s="237"/>
      <c r="AX181" s="69">
        <f>ROUND(ROUND(Q176*AR182,0)*AT182,0)</f>
        <v>59</v>
      </c>
      <c r="AY181" s="41"/>
    </row>
    <row r="182" spans="1:51" ht="16.5" customHeight="1" x14ac:dyDescent="0.25">
      <c r="A182" s="8">
        <v>12</v>
      </c>
      <c r="B182" s="10">
        <v>7476</v>
      </c>
      <c r="C182" s="101" t="s">
        <v>866</v>
      </c>
      <c r="D182" s="96"/>
      <c r="E182" s="97"/>
      <c r="F182" s="97"/>
      <c r="G182" s="97"/>
      <c r="H182" s="98"/>
      <c r="I182" s="6"/>
      <c r="J182" s="6"/>
      <c r="K182" s="6"/>
      <c r="L182" s="6"/>
      <c r="M182" s="6"/>
      <c r="N182" s="6"/>
      <c r="O182" s="6"/>
      <c r="P182" s="6"/>
      <c r="Q182" s="86"/>
      <c r="R182" s="73"/>
      <c r="S182" s="73"/>
      <c r="T182" s="6"/>
      <c r="U182" s="21"/>
      <c r="V182" s="5" t="s">
        <v>50</v>
      </c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115" t="s">
        <v>59</v>
      </c>
      <c r="AJ182" s="197">
        <f>AJ180</f>
        <v>1</v>
      </c>
      <c r="AK182" s="198"/>
      <c r="AL182" s="58" t="s">
        <v>58</v>
      </c>
      <c r="AM182" s="6"/>
      <c r="AN182" s="6"/>
      <c r="AO182" s="6"/>
      <c r="AP182" s="6"/>
      <c r="AQ182" s="78" t="s">
        <v>1</v>
      </c>
      <c r="AR182" s="199">
        <f>AR178</f>
        <v>0.85</v>
      </c>
      <c r="AS182" s="199"/>
      <c r="AT182" s="238">
        <f>AT174</f>
        <v>0.8</v>
      </c>
      <c r="AU182" s="199"/>
      <c r="AV182" s="199"/>
      <c r="AW182" s="200"/>
      <c r="AX182" s="70">
        <f>ROUND(ROUND(ROUND(Q176*AJ182,0)*AR182,0)*AT182,0)</f>
        <v>59</v>
      </c>
      <c r="AY182" s="87"/>
    </row>
    <row r="183" spans="1:51" ht="17.2" customHeight="1" x14ac:dyDescent="0.3">
      <c r="A183" s="40">
        <v>12</v>
      </c>
      <c r="B183" s="39">
        <v>7477</v>
      </c>
      <c r="C183" s="102" t="s">
        <v>865</v>
      </c>
      <c r="D183" s="215" t="s">
        <v>198</v>
      </c>
      <c r="E183" s="216"/>
      <c r="F183" s="216"/>
      <c r="G183" s="216"/>
      <c r="H183" s="217"/>
      <c r="I183" s="239" t="s">
        <v>755</v>
      </c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1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113"/>
      <c r="AK183" s="114"/>
      <c r="AL183" s="1"/>
      <c r="AM183" s="1"/>
      <c r="AN183" s="1"/>
      <c r="AO183" s="1"/>
      <c r="AP183" s="1"/>
      <c r="AQ183" s="1"/>
      <c r="AR183" s="1"/>
      <c r="AS183" s="1"/>
      <c r="AT183" s="68"/>
      <c r="AU183" s="130"/>
      <c r="AV183" s="1"/>
      <c r="AW183" s="59"/>
      <c r="AX183" s="71">
        <f>ROUND(Q184,0)</f>
        <v>93</v>
      </c>
      <c r="AY183" s="12" t="s">
        <v>145</v>
      </c>
    </row>
    <row r="184" spans="1:51" ht="16.5" customHeight="1" x14ac:dyDescent="0.25">
      <c r="A184" s="8">
        <v>12</v>
      </c>
      <c r="B184" s="10">
        <v>7478</v>
      </c>
      <c r="C184" s="101" t="s">
        <v>864</v>
      </c>
      <c r="D184" s="215"/>
      <c r="E184" s="216"/>
      <c r="F184" s="216"/>
      <c r="G184" s="216"/>
      <c r="H184" s="217"/>
      <c r="I184" s="1"/>
      <c r="J184" s="1"/>
      <c r="K184" s="1"/>
      <c r="L184" s="1"/>
      <c r="M184" s="1"/>
      <c r="N184" s="1"/>
      <c r="O184" s="1"/>
      <c r="P184" s="1"/>
      <c r="Q184" s="201">
        <f>ROUND(Q280*$F$189,0)</f>
        <v>93</v>
      </c>
      <c r="R184" s="202"/>
      <c r="S184" s="202"/>
      <c r="T184" s="1" t="s">
        <v>54</v>
      </c>
      <c r="U184" s="59"/>
      <c r="V184" s="5" t="s">
        <v>50</v>
      </c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115" t="s">
        <v>59</v>
      </c>
      <c r="AJ184" s="197">
        <f>AJ182</f>
        <v>1</v>
      </c>
      <c r="AK184" s="203"/>
      <c r="AL184" s="6"/>
      <c r="AM184" s="6"/>
      <c r="AN184" s="6"/>
      <c r="AO184" s="6"/>
      <c r="AP184" s="6"/>
      <c r="AQ184" s="6"/>
      <c r="AR184" s="6"/>
      <c r="AS184" s="115"/>
      <c r="AT184" s="60"/>
      <c r="AU184" s="1"/>
      <c r="AV184" s="1"/>
      <c r="AW184" s="59"/>
      <c r="AX184" s="69">
        <f>ROUND(Q184*AJ184,0)</f>
        <v>93</v>
      </c>
      <c r="AY184" s="41"/>
    </row>
    <row r="185" spans="1:51" ht="16.5" customHeight="1" x14ac:dyDescent="0.25">
      <c r="A185" s="8">
        <v>12</v>
      </c>
      <c r="B185" s="10">
        <v>7479</v>
      </c>
      <c r="C185" s="101" t="s">
        <v>863</v>
      </c>
      <c r="D185" s="215"/>
      <c r="E185" s="216"/>
      <c r="F185" s="216"/>
      <c r="G185" s="216"/>
      <c r="H185" s="217"/>
      <c r="I185" s="1"/>
      <c r="J185" s="1"/>
      <c r="K185" s="1"/>
      <c r="L185" s="1"/>
      <c r="M185" s="1"/>
      <c r="N185" s="1"/>
      <c r="O185" s="1"/>
      <c r="P185" s="1"/>
      <c r="Q185" s="129"/>
      <c r="R185" s="130"/>
      <c r="S185" s="130"/>
      <c r="T185" s="1"/>
      <c r="U185" s="59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79" t="s">
        <v>61</v>
      </c>
      <c r="AM185" s="44"/>
      <c r="AN185" s="44"/>
      <c r="AO185" s="44"/>
      <c r="AP185" s="44"/>
      <c r="AQ185" s="44"/>
      <c r="AR185" s="44"/>
      <c r="AS185" s="63"/>
      <c r="AT185" s="60"/>
      <c r="AU185" s="1"/>
      <c r="AV185" s="1"/>
      <c r="AW185" s="59"/>
      <c r="AX185" s="69">
        <f>ROUND(Q184*AR186,0)</f>
        <v>79</v>
      </c>
      <c r="AY185" s="41"/>
    </row>
    <row r="186" spans="1:51" ht="16.5" customHeight="1" x14ac:dyDescent="0.25">
      <c r="A186" s="8">
        <v>12</v>
      </c>
      <c r="B186" s="10">
        <v>7480</v>
      </c>
      <c r="C186" s="101" t="s">
        <v>862</v>
      </c>
      <c r="D186" s="215"/>
      <c r="E186" s="216"/>
      <c r="F186" s="216"/>
      <c r="G186" s="216"/>
      <c r="H186" s="217"/>
      <c r="I186" s="1"/>
      <c r="J186" s="1"/>
      <c r="K186" s="1"/>
      <c r="L186" s="1"/>
      <c r="M186" s="1"/>
      <c r="N186" s="1"/>
      <c r="O186" s="1"/>
      <c r="P186" s="1"/>
      <c r="Q186" s="129"/>
      <c r="R186" s="130"/>
      <c r="S186" s="130"/>
      <c r="T186" s="1"/>
      <c r="U186" s="59"/>
      <c r="V186" s="5" t="s">
        <v>50</v>
      </c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115" t="s">
        <v>59</v>
      </c>
      <c r="AJ186" s="197">
        <f>AJ184</f>
        <v>1</v>
      </c>
      <c r="AK186" s="198"/>
      <c r="AL186" s="58" t="s">
        <v>58</v>
      </c>
      <c r="AM186" s="6"/>
      <c r="AN186" s="6"/>
      <c r="AO186" s="6"/>
      <c r="AP186" s="6"/>
      <c r="AQ186" s="78" t="s">
        <v>1</v>
      </c>
      <c r="AR186" s="199">
        <f>AR182</f>
        <v>0.85</v>
      </c>
      <c r="AS186" s="199"/>
      <c r="AT186" s="60"/>
      <c r="AU186" s="1"/>
      <c r="AV186" s="1"/>
      <c r="AW186" s="59"/>
      <c r="AX186" s="69">
        <f>ROUND(ROUND(Q184*AJ186,0)*AR186,0)</f>
        <v>79</v>
      </c>
      <c r="AY186" s="41"/>
    </row>
    <row r="187" spans="1:51" ht="17.2" customHeight="1" x14ac:dyDescent="0.25">
      <c r="A187" s="8">
        <v>12</v>
      </c>
      <c r="B187" s="10">
        <v>7481</v>
      </c>
      <c r="C187" s="101" t="s">
        <v>861</v>
      </c>
      <c r="D187" s="218" t="s">
        <v>193</v>
      </c>
      <c r="E187" s="219"/>
      <c r="F187" s="219"/>
      <c r="G187" s="219"/>
      <c r="H187" s="220"/>
      <c r="I187" s="80"/>
      <c r="J187" s="1"/>
      <c r="K187" s="1"/>
      <c r="L187" s="130"/>
      <c r="M187" s="130"/>
      <c r="N187" s="130"/>
      <c r="O187" s="1"/>
      <c r="P187" s="1"/>
      <c r="Q187" s="1"/>
      <c r="R187" s="1"/>
      <c r="S187" s="1"/>
      <c r="T187" s="1"/>
      <c r="U187" s="59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13"/>
      <c r="AK187" s="114"/>
      <c r="AL187" s="44"/>
      <c r="AM187" s="44"/>
      <c r="AN187" s="44"/>
      <c r="AO187" s="44"/>
      <c r="AP187" s="44"/>
      <c r="AQ187" s="44"/>
      <c r="AR187" s="44"/>
      <c r="AS187" s="44"/>
      <c r="AT187" s="212" t="s">
        <v>750</v>
      </c>
      <c r="AU187" s="213"/>
      <c r="AV187" s="213"/>
      <c r="AW187" s="214"/>
      <c r="AX187" s="69">
        <f>ROUND(Q184*AT190,0)</f>
        <v>74</v>
      </c>
      <c r="AY187" s="41"/>
    </row>
    <row r="188" spans="1:51" ht="16.5" customHeight="1" x14ac:dyDescent="0.25">
      <c r="A188" s="8">
        <v>12</v>
      </c>
      <c r="B188" s="10">
        <v>7482</v>
      </c>
      <c r="C188" s="101" t="s">
        <v>860</v>
      </c>
      <c r="D188" s="218"/>
      <c r="E188" s="219"/>
      <c r="F188" s="219"/>
      <c r="G188" s="219"/>
      <c r="H188" s="220"/>
      <c r="I188" s="1"/>
      <c r="J188" s="1"/>
      <c r="K188" s="1"/>
      <c r="L188" s="1"/>
      <c r="M188" s="1"/>
      <c r="N188" s="1"/>
      <c r="O188" s="1"/>
      <c r="P188" s="1"/>
      <c r="Q188" s="242"/>
      <c r="R188" s="243"/>
      <c r="S188" s="243"/>
      <c r="T188" s="1"/>
      <c r="U188" s="59"/>
      <c r="V188" s="5" t="s">
        <v>50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115" t="s">
        <v>59</v>
      </c>
      <c r="AJ188" s="197">
        <f>AJ186</f>
        <v>1</v>
      </c>
      <c r="AK188" s="203"/>
      <c r="AL188" s="6"/>
      <c r="AM188" s="6"/>
      <c r="AN188" s="6"/>
      <c r="AO188" s="6"/>
      <c r="AP188" s="6"/>
      <c r="AQ188" s="6"/>
      <c r="AR188" s="6"/>
      <c r="AS188" s="115"/>
      <c r="AT188" s="215"/>
      <c r="AU188" s="216"/>
      <c r="AV188" s="216"/>
      <c r="AW188" s="217"/>
      <c r="AX188" s="69">
        <f>ROUND(ROUND(Q184*AJ188,0)*AT190,0)</f>
        <v>74</v>
      </c>
      <c r="AY188" s="41"/>
    </row>
    <row r="189" spans="1:51" ht="16.5" customHeight="1" x14ac:dyDescent="0.25">
      <c r="A189" s="8">
        <v>12</v>
      </c>
      <c r="B189" s="10">
        <v>7483</v>
      </c>
      <c r="C189" s="101" t="s">
        <v>859</v>
      </c>
      <c r="D189" s="110"/>
      <c r="E189" s="111" t="s">
        <v>190</v>
      </c>
      <c r="F189" s="221">
        <f>F109</f>
        <v>1.085</v>
      </c>
      <c r="G189" s="221"/>
      <c r="H189" s="222"/>
      <c r="I189" s="1"/>
      <c r="J189" s="1"/>
      <c r="K189" s="1"/>
      <c r="L189" s="1"/>
      <c r="M189" s="1"/>
      <c r="N189" s="1"/>
      <c r="O189" s="1"/>
      <c r="P189" s="1"/>
      <c r="Q189" s="129"/>
      <c r="R189" s="130"/>
      <c r="S189" s="130"/>
      <c r="T189" s="1"/>
      <c r="U189" s="59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79" t="s">
        <v>61</v>
      </c>
      <c r="AM189" s="44"/>
      <c r="AN189" s="44"/>
      <c r="AO189" s="44"/>
      <c r="AP189" s="44"/>
      <c r="AQ189" s="44"/>
      <c r="AR189" s="44"/>
      <c r="AS189" s="63"/>
      <c r="AT189" s="235" t="s">
        <v>190</v>
      </c>
      <c r="AU189" s="236"/>
      <c r="AV189" s="236"/>
      <c r="AW189" s="237"/>
      <c r="AX189" s="69">
        <f>ROUND(ROUND(Q184*AR190,0)*AT190,0)</f>
        <v>63</v>
      </c>
      <c r="AY189" s="41"/>
    </row>
    <row r="190" spans="1:51" ht="16.5" customHeight="1" x14ac:dyDescent="0.25">
      <c r="A190" s="8">
        <v>12</v>
      </c>
      <c r="B190" s="10">
        <v>7484</v>
      </c>
      <c r="C190" s="101" t="s">
        <v>858</v>
      </c>
      <c r="D190" s="110"/>
      <c r="E190" s="111"/>
      <c r="F190" s="111"/>
      <c r="G190" s="111"/>
      <c r="H190" s="112"/>
      <c r="I190" s="1"/>
      <c r="J190" s="1"/>
      <c r="K190" s="1"/>
      <c r="L190" s="1"/>
      <c r="M190" s="1"/>
      <c r="N190" s="1"/>
      <c r="O190" s="1"/>
      <c r="P190" s="1"/>
      <c r="Q190" s="129"/>
      <c r="R190" s="130"/>
      <c r="S190" s="130"/>
      <c r="T190" s="1"/>
      <c r="U190" s="59"/>
      <c r="V190" s="5" t="s">
        <v>50</v>
      </c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115" t="s">
        <v>59</v>
      </c>
      <c r="AJ190" s="197">
        <f>AJ188</f>
        <v>1</v>
      </c>
      <c r="AK190" s="198"/>
      <c r="AL190" s="58" t="s">
        <v>58</v>
      </c>
      <c r="AM190" s="6"/>
      <c r="AN190" s="6"/>
      <c r="AO190" s="6"/>
      <c r="AP190" s="6"/>
      <c r="AQ190" s="78" t="s">
        <v>1</v>
      </c>
      <c r="AR190" s="199">
        <f>AR186</f>
        <v>0.85</v>
      </c>
      <c r="AS190" s="199"/>
      <c r="AT190" s="238">
        <f>AT182</f>
        <v>0.8</v>
      </c>
      <c r="AU190" s="199"/>
      <c r="AV190" s="199"/>
      <c r="AW190" s="200"/>
      <c r="AX190" s="69">
        <f>ROUND(ROUND(ROUND(Q184*AJ190,0)*AR190,0)*AT190,0)</f>
        <v>63</v>
      </c>
      <c r="AY190" s="41"/>
    </row>
    <row r="191" spans="1:51" ht="17.2" customHeight="1" x14ac:dyDescent="0.25">
      <c r="A191" s="8">
        <v>12</v>
      </c>
      <c r="B191" s="10">
        <v>7485</v>
      </c>
      <c r="C191" s="101" t="s">
        <v>857</v>
      </c>
      <c r="D191" s="110"/>
      <c r="E191" s="111"/>
      <c r="F191" s="111"/>
      <c r="G191" s="111"/>
      <c r="H191" s="112"/>
      <c r="I191" s="239" t="s">
        <v>745</v>
      </c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1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13"/>
      <c r="AK191" s="114"/>
      <c r="AL191" s="44"/>
      <c r="AM191" s="44"/>
      <c r="AN191" s="44"/>
      <c r="AO191" s="44"/>
      <c r="AP191" s="44"/>
      <c r="AQ191" s="44"/>
      <c r="AR191" s="44"/>
      <c r="AS191" s="44"/>
      <c r="AT191" s="103"/>
      <c r="AU191" s="66"/>
      <c r="AV191" s="44"/>
      <c r="AW191" s="63"/>
      <c r="AX191" s="69">
        <f>ROUND(Q192,0)</f>
        <v>87</v>
      </c>
      <c r="AY191" s="41"/>
    </row>
    <row r="192" spans="1:51" ht="16.5" customHeight="1" x14ac:dyDescent="0.25">
      <c r="A192" s="8">
        <v>12</v>
      </c>
      <c r="B192" s="10">
        <v>7486</v>
      </c>
      <c r="C192" s="101" t="s">
        <v>856</v>
      </c>
      <c r="D192" s="110"/>
      <c r="E192" s="111"/>
      <c r="F192" s="111"/>
      <c r="G192" s="111"/>
      <c r="H192" s="112"/>
      <c r="I192" s="1"/>
      <c r="J192" s="1"/>
      <c r="K192" s="1"/>
      <c r="L192" s="1"/>
      <c r="M192" s="1"/>
      <c r="N192" s="1"/>
      <c r="O192" s="1"/>
      <c r="P192" s="1"/>
      <c r="Q192" s="201">
        <f>ROUND(Q288*$F$189,0)</f>
        <v>87</v>
      </c>
      <c r="R192" s="202"/>
      <c r="S192" s="202"/>
      <c r="T192" s="1" t="s">
        <v>54</v>
      </c>
      <c r="U192" s="59"/>
      <c r="V192" s="5" t="s">
        <v>50</v>
      </c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115" t="s">
        <v>855</v>
      </c>
      <c r="AJ192" s="197">
        <f>AJ190</f>
        <v>1</v>
      </c>
      <c r="AK192" s="203"/>
      <c r="AL192" s="6"/>
      <c r="AM192" s="6"/>
      <c r="AN192" s="6"/>
      <c r="AO192" s="6"/>
      <c r="AP192" s="6"/>
      <c r="AQ192" s="6"/>
      <c r="AR192" s="6"/>
      <c r="AS192" s="115"/>
      <c r="AT192" s="60"/>
      <c r="AU192" s="1"/>
      <c r="AV192" s="1"/>
      <c r="AW192" s="59"/>
      <c r="AX192" s="69">
        <f>ROUND(Q192*AJ192,0)</f>
        <v>87</v>
      </c>
      <c r="AY192" s="41"/>
    </row>
    <row r="193" spans="1:51" ht="16.5" customHeight="1" x14ac:dyDescent="0.25">
      <c r="A193" s="8">
        <v>12</v>
      </c>
      <c r="B193" s="10">
        <v>7487</v>
      </c>
      <c r="C193" s="101" t="s">
        <v>854</v>
      </c>
      <c r="D193" s="90"/>
      <c r="E193" s="91"/>
      <c r="F193" s="91"/>
      <c r="G193" s="91"/>
      <c r="H193" s="92"/>
      <c r="I193" s="1"/>
      <c r="J193" s="1"/>
      <c r="K193" s="1"/>
      <c r="L193" s="1"/>
      <c r="M193" s="1"/>
      <c r="N193" s="1"/>
      <c r="O193" s="1"/>
      <c r="P193" s="1"/>
      <c r="Q193" s="129"/>
      <c r="R193" s="130"/>
      <c r="S193" s="130"/>
      <c r="T193" s="1"/>
      <c r="U193" s="59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79" t="s">
        <v>853</v>
      </c>
      <c r="AM193" s="44"/>
      <c r="AN193" s="44"/>
      <c r="AO193" s="44"/>
      <c r="AP193" s="44"/>
      <c r="AQ193" s="44"/>
      <c r="AR193" s="44"/>
      <c r="AS193" s="63"/>
      <c r="AT193" s="60"/>
      <c r="AU193" s="1"/>
      <c r="AV193" s="1"/>
      <c r="AW193" s="59"/>
      <c r="AX193" s="69">
        <f>ROUND(Q192*AR194,0)</f>
        <v>74</v>
      </c>
      <c r="AY193" s="41"/>
    </row>
    <row r="194" spans="1:51" ht="16.5" customHeight="1" x14ac:dyDescent="0.25">
      <c r="A194" s="8">
        <v>12</v>
      </c>
      <c r="B194" s="10">
        <v>7488</v>
      </c>
      <c r="C194" s="101" t="s">
        <v>852</v>
      </c>
      <c r="D194" s="90"/>
      <c r="E194" s="91"/>
      <c r="F194" s="91"/>
      <c r="G194" s="91"/>
      <c r="H194" s="92"/>
      <c r="I194" s="1"/>
      <c r="J194" s="1"/>
      <c r="K194" s="1"/>
      <c r="L194" s="1"/>
      <c r="M194" s="1"/>
      <c r="N194" s="1"/>
      <c r="O194" s="1"/>
      <c r="P194" s="1"/>
      <c r="Q194" s="129"/>
      <c r="R194" s="130"/>
      <c r="S194" s="130"/>
      <c r="T194" s="1"/>
      <c r="U194" s="59"/>
      <c r="V194" s="5" t="s">
        <v>50</v>
      </c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115" t="s">
        <v>560</v>
      </c>
      <c r="AJ194" s="197">
        <f>AJ192</f>
        <v>1</v>
      </c>
      <c r="AK194" s="198"/>
      <c r="AL194" s="58" t="s">
        <v>851</v>
      </c>
      <c r="AM194" s="6"/>
      <c r="AN194" s="6"/>
      <c r="AO194" s="6"/>
      <c r="AP194" s="6"/>
      <c r="AQ194" s="78" t="s">
        <v>1</v>
      </c>
      <c r="AR194" s="199">
        <f>AR190</f>
        <v>0.85</v>
      </c>
      <c r="AS194" s="199"/>
      <c r="AT194" s="60"/>
      <c r="AU194" s="1"/>
      <c r="AV194" s="1"/>
      <c r="AW194" s="59"/>
      <c r="AX194" s="69">
        <f>ROUND(ROUND(Q192*AJ194,0)*AR194,0)</f>
        <v>74</v>
      </c>
      <c r="AY194" s="41"/>
    </row>
    <row r="195" spans="1:51" ht="17.2" customHeight="1" x14ac:dyDescent="0.25">
      <c r="A195" s="8">
        <v>12</v>
      </c>
      <c r="B195" s="10">
        <v>7489</v>
      </c>
      <c r="C195" s="101" t="s">
        <v>850</v>
      </c>
      <c r="D195" s="110"/>
      <c r="E195" s="111"/>
      <c r="F195" s="111"/>
      <c r="G195" s="111"/>
      <c r="H195" s="112"/>
      <c r="I195" s="80"/>
      <c r="J195" s="1"/>
      <c r="K195" s="1"/>
      <c r="L195" s="130"/>
      <c r="M195" s="130"/>
      <c r="N195" s="130"/>
      <c r="O195" s="1"/>
      <c r="P195" s="1"/>
      <c r="Q195" s="1"/>
      <c r="R195" s="1"/>
      <c r="S195" s="1"/>
      <c r="T195" s="1"/>
      <c r="U195" s="59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13"/>
      <c r="AK195" s="114"/>
      <c r="AL195" s="44"/>
      <c r="AM195" s="44"/>
      <c r="AN195" s="44"/>
      <c r="AO195" s="44"/>
      <c r="AP195" s="44"/>
      <c r="AQ195" s="44"/>
      <c r="AR195" s="44"/>
      <c r="AS195" s="44"/>
      <c r="AT195" s="212" t="s">
        <v>750</v>
      </c>
      <c r="AU195" s="213"/>
      <c r="AV195" s="213"/>
      <c r="AW195" s="214"/>
      <c r="AX195" s="69">
        <f>ROUND(Q192*AT198,0)</f>
        <v>70</v>
      </c>
      <c r="AY195" s="41"/>
    </row>
    <row r="196" spans="1:51" ht="16.5" customHeight="1" x14ac:dyDescent="0.25">
      <c r="A196" s="8">
        <v>12</v>
      </c>
      <c r="B196" s="10">
        <v>7490</v>
      </c>
      <c r="C196" s="101" t="s">
        <v>849</v>
      </c>
      <c r="D196" s="110"/>
      <c r="E196" s="111"/>
      <c r="F196" s="111"/>
      <c r="G196" s="111"/>
      <c r="H196" s="112"/>
      <c r="I196" s="1"/>
      <c r="J196" s="1"/>
      <c r="K196" s="1"/>
      <c r="L196" s="1"/>
      <c r="M196" s="1"/>
      <c r="N196" s="1"/>
      <c r="O196" s="1"/>
      <c r="P196" s="1"/>
      <c r="Q196" s="242"/>
      <c r="R196" s="243"/>
      <c r="S196" s="243"/>
      <c r="T196" s="1"/>
      <c r="U196" s="59"/>
      <c r="V196" s="5" t="s">
        <v>50</v>
      </c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115" t="s">
        <v>59</v>
      </c>
      <c r="AJ196" s="197">
        <f>AJ194</f>
        <v>1</v>
      </c>
      <c r="AK196" s="203"/>
      <c r="AL196" s="6"/>
      <c r="AM196" s="6"/>
      <c r="AN196" s="6"/>
      <c r="AO196" s="6"/>
      <c r="AP196" s="6"/>
      <c r="AQ196" s="6"/>
      <c r="AR196" s="6"/>
      <c r="AS196" s="115"/>
      <c r="AT196" s="215"/>
      <c r="AU196" s="216"/>
      <c r="AV196" s="216"/>
      <c r="AW196" s="217"/>
      <c r="AX196" s="69">
        <f>ROUND(ROUND(Q192*AJ196,0)*AT198,0)</f>
        <v>70</v>
      </c>
      <c r="AY196" s="41"/>
    </row>
    <row r="197" spans="1:51" ht="16.5" customHeight="1" x14ac:dyDescent="0.25">
      <c r="A197" s="8">
        <v>12</v>
      </c>
      <c r="B197" s="10">
        <v>7491</v>
      </c>
      <c r="C197" s="101" t="s">
        <v>848</v>
      </c>
      <c r="D197" s="90"/>
      <c r="E197" s="91"/>
      <c r="F197" s="91"/>
      <c r="G197" s="91"/>
      <c r="H197" s="92"/>
      <c r="I197" s="1"/>
      <c r="J197" s="1"/>
      <c r="K197" s="1"/>
      <c r="L197" s="1"/>
      <c r="M197" s="1"/>
      <c r="N197" s="1"/>
      <c r="O197" s="1"/>
      <c r="P197" s="1"/>
      <c r="Q197" s="129"/>
      <c r="R197" s="130"/>
      <c r="S197" s="130"/>
      <c r="T197" s="1"/>
      <c r="U197" s="59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79" t="s">
        <v>61</v>
      </c>
      <c r="AM197" s="44"/>
      <c r="AN197" s="44"/>
      <c r="AO197" s="44"/>
      <c r="AP197" s="44"/>
      <c r="AQ197" s="44"/>
      <c r="AR197" s="44"/>
      <c r="AS197" s="63"/>
      <c r="AT197" s="235" t="s">
        <v>190</v>
      </c>
      <c r="AU197" s="236"/>
      <c r="AV197" s="236"/>
      <c r="AW197" s="237"/>
      <c r="AX197" s="69">
        <f>ROUND(ROUND(Q192*AR198,0)*AT198,0)</f>
        <v>59</v>
      </c>
      <c r="AY197" s="41"/>
    </row>
    <row r="198" spans="1:51" ht="16.5" customHeight="1" x14ac:dyDescent="0.25">
      <c r="A198" s="8">
        <v>12</v>
      </c>
      <c r="B198" s="10">
        <v>7492</v>
      </c>
      <c r="C198" s="101" t="s">
        <v>847</v>
      </c>
      <c r="D198" s="93"/>
      <c r="E198" s="94"/>
      <c r="F198" s="94"/>
      <c r="G198" s="94"/>
      <c r="H198" s="95"/>
      <c r="I198" s="6"/>
      <c r="J198" s="6"/>
      <c r="K198" s="6"/>
      <c r="L198" s="6"/>
      <c r="M198" s="6"/>
      <c r="N198" s="6"/>
      <c r="O198" s="6"/>
      <c r="P198" s="6"/>
      <c r="Q198" s="86"/>
      <c r="R198" s="73"/>
      <c r="S198" s="73"/>
      <c r="T198" s="6"/>
      <c r="U198" s="21"/>
      <c r="V198" s="5" t="s">
        <v>50</v>
      </c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115" t="s">
        <v>59</v>
      </c>
      <c r="AJ198" s="197">
        <f>AJ196</f>
        <v>1</v>
      </c>
      <c r="AK198" s="198"/>
      <c r="AL198" s="58" t="s">
        <v>58</v>
      </c>
      <c r="AM198" s="6"/>
      <c r="AN198" s="6"/>
      <c r="AO198" s="6"/>
      <c r="AP198" s="6"/>
      <c r="AQ198" s="78" t="s">
        <v>1</v>
      </c>
      <c r="AR198" s="199">
        <f>AR194</f>
        <v>0.85</v>
      </c>
      <c r="AS198" s="199"/>
      <c r="AT198" s="238">
        <f>AT190</f>
        <v>0.8</v>
      </c>
      <c r="AU198" s="199"/>
      <c r="AV198" s="199"/>
      <c r="AW198" s="200"/>
      <c r="AX198" s="70">
        <f>ROUND(ROUND(ROUND(Q192*AJ198,0)*AR198,0)*AT198,0)</f>
        <v>59</v>
      </c>
      <c r="AY198" s="87"/>
    </row>
    <row r="199" spans="1:51" ht="17.2" customHeight="1" x14ac:dyDescent="0.3">
      <c r="A199" s="8">
        <v>12</v>
      </c>
      <c r="B199" s="10">
        <v>7493</v>
      </c>
      <c r="C199" s="101" t="s">
        <v>846</v>
      </c>
      <c r="D199" s="212" t="s">
        <v>147</v>
      </c>
      <c r="E199" s="213"/>
      <c r="F199" s="213"/>
      <c r="G199" s="213"/>
      <c r="H199" s="214"/>
      <c r="I199" s="239" t="s">
        <v>248</v>
      </c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1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45"/>
      <c r="AL199" s="44"/>
      <c r="AM199" s="44"/>
      <c r="AN199" s="44"/>
      <c r="AO199" s="44"/>
      <c r="AP199" s="44"/>
      <c r="AQ199" s="44"/>
      <c r="AR199" s="44"/>
      <c r="AS199" s="44"/>
      <c r="AT199" s="103"/>
      <c r="AU199" s="66"/>
      <c r="AV199" s="44"/>
      <c r="AW199" s="63"/>
      <c r="AX199" s="69">
        <f>ROUND(Q200,0)</f>
        <v>184</v>
      </c>
      <c r="AY199" s="19" t="s">
        <v>145</v>
      </c>
    </row>
    <row r="200" spans="1:51" ht="16.5" customHeight="1" x14ac:dyDescent="0.25">
      <c r="A200" s="8">
        <v>12</v>
      </c>
      <c r="B200" s="10">
        <v>7494</v>
      </c>
      <c r="C200" s="101" t="s">
        <v>845</v>
      </c>
      <c r="D200" s="215"/>
      <c r="E200" s="216"/>
      <c r="F200" s="216"/>
      <c r="G200" s="216"/>
      <c r="H200" s="217"/>
      <c r="I200" s="1"/>
      <c r="J200" s="1"/>
      <c r="K200" s="1"/>
      <c r="L200" s="1"/>
      <c r="M200" s="1"/>
      <c r="N200" s="1"/>
      <c r="O200" s="1"/>
      <c r="P200" s="1"/>
      <c r="Q200" s="201">
        <v>184</v>
      </c>
      <c r="R200" s="201"/>
      <c r="S200" s="201"/>
      <c r="T200" s="1" t="s">
        <v>54</v>
      </c>
      <c r="U200" s="59"/>
      <c r="V200" s="5" t="s">
        <v>50</v>
      </c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115" t="s">
        <v>449</v>
      </c>
      <c r="AJ200" s="197">
        <f>AJ182</f>
        <v>1</v>
      </c>
      <c r="AK200" s="203"/>
      <c r="AL200" s="1"/>
      <c r="AM200" s="1"/>
      <c r="AN200" s="1"/>
      <c r="AO200" s="1"/>
      <c r="AP200" s="1"/>
      <c r="AQ200" s="1"/>
      <c r="AR200" s="1"/>
      <c r="AS200" s="1"/>
      <c r="AT200" s="60"/>
      <c r="AU200" s="1"/>
      <c r="AV200" s="1"/>
      <c r="AW200" s="59"/>
      <c r="AX200" s="69">
        <f>ROUND(Q200*AJ200,0)</f>
        <v>184</v>
      </c>
      <c r="AY200" s="41"/>
    </row>
    <row r="201" spans="1:51" ht="16.5" customHeight="1" x14ac:dyDescent="0.25">
      <c r="A201" s="2">
        <v>12</v>
      </c>
      <c r="B201" s="2">
        <v>7495</v>
      </c>
      <c r="C201" s="104" t="s">
        <v>844</v>
      </c>
      <c r="D201" s="215"/>
      <c r="E201" s="216"/>
      <c r="F201" s="216"/>
      <c r="G201" s="216"/>
      <c r="H201" s="217"/>
      <c r="I201" s="1"/>
      <c r="J201" s="1"/>
      <c r="K201" s="1"/>
      <c r="L201" s="1"/>
      <c r="M201" s="1"/>
      <c r="N201" s="1"/>
      <c r="O201" s="1"/>
      <c r="P201" s="1"/>
      <c r="Q201" s="129"/>
      <c r="R201" s="130"/>
      <c r="S201" s="130"/>
      <c r="T201" s="1"/>
      <c r="U201" s="59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79" t="s">
        <v>843</v>
      </c>
      <c r="AM201" s="44"/>
      <c r="AN201" s="44"/>
      <c r="AO201" s="44"/>
      <c r="AP201" s="44"/>
      <c r="AQ201" s="44"/>
      <c r="AR201" s="44"/>
      <c r="AS201" s="44"/>
      <c r="AT201" s="60"/>
      <c r="AU201" s="1"/>
      <c r="AV201" s="1"/>
      <c r="AW201" s="59"/>
      <c r="AX201" s="69">
        <f>ROUND(Q200*AR202,0)</f>
        <v>156</v>
      </c>
      <c r="AY201" s="41"/>
    </row>
    <row r="202" spans="1:51" ht="16.5" customHeight="1" x14ac:dyDescent="0.25">
      <c r="A202" s="2">
        <v>12</v>
      </c>
      <c r="B202" s="2">
        <v>7496</v>
      </c>
      <c r="C202" s="105" t="s">
        <v>842</v>
      </c>
      <c r="D202" s="215"/>
      <c r="E202" s="216"/>
      <c r="F202" s="216"/>
      <c r="G202" s="216"/>
      <c r="H202" s="217"/>
      <c r="I202" s="1"/>
      <c r="J202" s="1"/>
      <c r="K202" s="1"/>
      <c r="L202" s="1"/>
      <c r="M202" s="1"/>
      <c r="N202" s="1"/>
      <c r="O202" s="1"/>
      <c r="P202" s="1"/>
      <c r="Q202" s="129"/>
      <c r="R202" s="130"/>
      <c r="S202" s="130"/>
      <c r="T202" s="1"/>
      <c r="U202" s="59"/>
      <c r="V202" s="5" t="s">
        <v>50</v>
      </c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115" t="s">
        <v>449</v>
      </c>
      <c r="AJ202" s="197">
        <f>AJ200</f>
        <v>1</v>
      </c>
      <c r="AK202" s="198"/>
      <c r="AL202" s="58" t="s">
        <v>448</v>
      </c>
      <c r="AM202" s="6"/>
      <c r="AN202" s="6"/>
      <c r="AO202" s="6"/>
      <c r="AP202" s="6"/>
      <c r="AQ202" s="78" t="s">
        <v>1</v>
      </c>
      <c r="AR202" s="199">
        <f>AR182</f>
        <v>0.85</v>
      </c>
      <c r="AS202" s="199"/>
      <c r="AT202" s="60"/>
      <c r="AU202" s="1"/>
      <c r="AV202" s="1"/>
      <c r="AW202" s="59"/>
      <c r="AX202" s="69">
        <f>ROUND(ROUND(Q200*AJ202,0)*AR202,0)</f>
        <v>156</v>
      </c>
      <c r="AY202" s="41"/>
    </row>
    <row r="203" spans="1:51" ht="17.2" customHeight="1" x14ac:dyDescent="0.3">
      <c r="A203" s="8">
        <v>12</v>
      </c>
      <c r="B203" s="10">
        <v>7497</v>
      </c>
      <c r="C203" s="101" t="s">
        <v>841</v>
      </c>
      <c r="D203" s="110"/>
      <c r="E203" s="111"/>
      <c r="F203" s="111"/>
      <c r="G203" s="111"/>
      <c r="H203" s="112"/>
      <c r="I203" s="1"/>
      <c r="J203" s="1"/>
      <c r="K203" s="1"/>
      <c r="L203" s="130"/>
      <c r="M203" s="130"/>
      <c r="N203" s="130"/>
      <c r="O203" s="1"/>
      <c r="P203" s="1"/>
      <c r="Q203" s="1"/>
      <c r="R203" s="1"/>
      <c r="S203" s="1"/>
      <c r="T203" s="1"/>
      <c r="U203" s="59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45"/>
      <c r="AL203" s="44"/>
      <c r="AM203" s="44"/>
      <c r="AN203" s="44"/>
      <c r="AO203" s="44"/>
      <c r="AP203" s="44"/>
      <c r="AQ203" s="44"/>
      <c r="AR203" s="44"/>
      <c r="AS203" s="44"/>
      <c r="AT203" s="212" t="s">
        <v>840</v>
      </c>
      <c r="AU203" s="213"/>
      <c r="AV203" s="213"/>
      <c r="AW203" s="214"/>
      <c r="AX203" s="69">
        <f>ROUND(Q200*AT206,0)</f>
        <v>147</v>
      </c>
      <c r="AY203" s="12"/>
    </row>
    <row r="204" spans="1:51" ht="16.5" customHeight="1" x14ac:dyDescent="0.25">
      <c r="A204" s="8">
        <v>12</v>
      </c>
      <c r="B204" s="10">
        <v>7498</v>
      </c>
      <c r="C204" s="101" t="s">
        <v>839</v>
      </c>
      <c r="D204" s="110"/>
      <c r="E204" s="111"/>
      <c r="F204" s="111"/>
      <c r="G204" s="111"/>
      <c r="H204" s="112"/>
      <c r="I204" s="1"/>
      <c r="J204" s="1"/>
      <c r="K204" s="1"/>
      <c r="L204" s="1"/>
      <c r="M204" s="1"/>
      <c r="N204" s="1"/>
      <c r="O204" s="1"/>
      <c r="P204" s="1"/>
      <c r="Q204" s="242"/>
      <c r="R204" s="243"/>
      <c r="S204" s="243"/>
      <c r="T204" s="1"/>
      <c r="U204" s="59"/>
      <c r="V204" s="5" t="s">
        <v>50</v>
      </c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115" t="s">
        <v>449</v>
      </c>
      <c r="AJ204" s="197">
        <f>AJ202</f>
        <v>1</v>
      </c>
      <c r="AK204" s="203"/>
      <c r="AL204" s="1"/>
      <c r="AM204" s="1"/>
      <c r="AN204" s="1"/>
      <c r="AO204" s="1"/>
      <c r="AP204" s="1"/>
      <c r="AQ204" s="1"/>
      <c r="AR204" s="1"/>
      <c r="AS204" s="1"/>
      <c r="AT204" s="215"/>
      <c r="AU204" s="216"/>
      <c r="AV204" s="216"/>
      <c r="AW204" s="217"/>
      <c r="AX204" s="69">
        <f>ROUND(ROUND(Q200*AJ204,0)*AT206,0)</f>
        <v>147</v>
      </c>
      <c r="AY204" s="41"/>
    </row>
    <row r="205" spans="1:51" ht="16.5" customHeight="1" x14ac:dyDescent="0.25">
      <c r="A205" s="2">
        <v>12</v>
      </c>
      <c r="B205" s="2">
        <v>7499</v>
      </c>
      <c r="C205" s="104" t="s">
        <v>838</v>
      </c>
      <c r="D205" s="110"/>
      <c r="E205" s="111"/>
      <c r="F205" s="106"/>
      <c r="G205" s="106"/>
      <c r="H205" s="107"/>
      <c r="I205" s="1"/>
      <c r="J205" s="1"/>
      <c r="K205" s="1"/>
      <c r="L205" s="1"/>
      <c r="M205" s="1"/>
      <c r="N205" s="1"/>
      <c r="O205" s="1"/>
      <c r="P205" s="1"/>
      <c r="Q205" s="129"/>
      <c r="R205" s="130"/>
      <c r="S205" s="130"/>
      <c r="T205" s="1"/>
      <c r="U205" s="59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79" t="s">
        <v>61</v>
      </c>
      <c r="AM205" s="44"/>
      <c r="AN205" s="44"/>
      <c r="AO205" s="44"/>
      <c r="AP205" s="44"/>
      <c r="AQ205" s="44"/>
      <c r="AR205" s="44"/>
      <c r="AS205" s="44"/>
      <c r="AT205" s="235" t="s">
        <v>190</v>
      </c>
      <c r="AU205" s="236"/>
      <c r="AV205" s="236"/>
      <c r="AW205" s="237"/>
      <c r="AX205" s="69">
        <f>ROUND(ROUND(Q200*AR206,0)*AT206,0)</f>
        <v>125</v>
      </c>
      <c r="AY205" s="41"/>
    </row>
    <row r="206" spans="1:51" ht="16.5" customHeight="1" x14ac:dyDescent="0.25">
      <c r="A206" s="2">
        <v>12</v>
      </c>
      <c r="B206" s="2">
        <v>7500</v>
      </c>
      <c r="C206" s="105" t="s">
        <v>837</v>
      </c>
      <c r="D206" s="110"/>
      <c r="E206" s="111"/>
      <c r="F206" s="111"/>
      <c r="G206" s="111"/>
      <c r="H206" s="112"/>
      <c r="I206" s="1"/>
      <c r="J206" s="1"/>
      <c r="K206" s="1"/>
      <c r="L206" s="1"/>
      <c r="M206" s="1"/>
      <c r="N206" s="1"/>
      <c r="O206" s="1"/>
      <c r="P206" s="1"/>
      <c r="Q206" s="129"/>
      <c r="R206" s="130"/>
      <c r="S206" s="130"/>
      <c r="T206" s="1"/>
      <c r="U206" s="59"/>
      <c r="V206" s="5" t="s">
        <v>50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115" t="s">
        <v>59</v>
      </c>
      <c r="AJ206" s="197">
        <f>AJ204</f>
        <v>1</v>
      </c>
      <c r="AK206" s="198"/>
      <c r="AL206" s="58" t="s">
        <v>58</v>
      </c>
      <c r="AM206" s="6"/>
      <c r="AN206" s="6"/>
      <c r="AO206" s="6"/>
      <c r="AP206" s="6"/>
      <c r="AQ206" s="78" t="s">
        <v>1</v>
      </c>
      <c r="AR206" s="199">
        <f>AR202</f>
        <v>0.85</v>
      </c>
      <c r="AS206" s="199"/>
      <c r="AT206" s="238">
        <f>AT182</f>
        <v>0.8</v>
      </c>
      <c r="AU206" s="199"/>
      <c r="AV206" s="199"/>
      <c r="AW206" s="200"/>
      <c r="AX206" s="69">
        <f>ROUND(ROUND(ROUND(Q200*AJ206,0)*AR206,0)*AT206,0)</f>
        <v>125</v>
      </c>
      <c r="AY206" s="41"/>
    </row>
    <row r="207" spans="1:51" ht="16.5" customHeight="1" x14ac:dyDescent="0.25">
      <c r="A207" s="8">
        <v>12</v>
      </c>
      <c r="B207" s="10">
        <v>7501</v>
      </c>
      <c r="C207" s="101" t="s">
        <v>836</v>
      </c>
      <c r="D207" s="68"/>
      <c r="E207" s="130"/>
      <c r="F207" s="130"/>
      <c r="G207" s="130"/>
      <c r="H207" s="67"/>
      <c r="I207" s="239" t="s">
        <v>243</v>
      </c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1"/>
      <c r="V207" s="5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115"/>
      <c r="AJ207" s="113"/>
      <c r="AK207" s="114"/>
      <c r="AL207" s="1"/>
      <c r="AM207" s="1"/>
      <c r="AN207" s="1"/>
      <c r="AO207" s="1"/>
      <c r="AP207" s="1"/>
      <c r="AQ207" s="1"/>
      <c r="AR207" s="1"/>
      <c r="AS207" s="1"/>
      <c r="AT207" s="103"/>
      <c r="AU207" s="66"/>
      <c r="AV207" s="44"/>
      <c r="AW207" s="63"/>
      <c r="AX207" s="69">
        <f>ROUND(Q208,0)</f>
        <v>90</v>
      </c>
      <c r="AY207" s="41"/>
    </row>
    <row r="208" spans="1:51" ht="16.5" customHeight="1" x14ac:dyDescent="0.25">
      <c r="A208" s="8">
        <v>12</v>
      </c>
      <c r="B208" s="10">
        <v>7502</v>
      </c>
      <c r="C208" s="101" t="s">
        <v>835</v>
      </c>
      <c r="D208" s="68"/>
      <c r="E208" s="130"/>
      <c r="F208" s="130"/>
      <c r="G208" s="130"/>
      <c r="H208" s="67"/>
      <c r="I208" s="1"/>
      <c r="J208" s="1"/>
      <c r="K208" s="1"/>
      <c r="L208" s="1"/>
      <c r="M208" s="1"/>
      <c r="N208" s="1"/>
      <c r="O208" s="1"/>
      <c r="P208" s="1"/>
      <c r="Q208" s="201">
        <v>90</v>
      </c>
      <c r="R208" s="201"/>
      <c r="S208" s="201"/>
      <c r="T208" s="1" t="s">
        <v>54</v>
      </c>
      <c r="U208" s="59"/>
      <c r="V208" s="5" t="s">
        <v>50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115" t="s">
        <v>49</v>
      </c>
      <c r="AJ208" s="197">
        <f>AJ206</f>
        <v>1</v>
      </c>
      <c r="AK208" s="203"/>
      <c r="AL208" s="1"/>
      <c r="AM208" s="1"/>
      <c r="AN208" s="1"/>
      <c r="AO208" s="1"/>
      <c r="AP208" s="1"/>
      <c r="AQ208" s="1"/>
      <c r="AR208" s="1"/>
      <c r="AS208" s="1"/>
      <c r="AT208" s="60"/>
      <c r="AU208" s="1"/>
      <c r="AV208" s="1"/>
      <c r="AW208" s="59"/>
      <c r="AX208" s="69">
        <f>ROUND(Q208*AJ208,0)</f>
        <v>90</v>
      </c>
      <c r="AY208" s="41"/>
    </row>
    <row r="209" spans="1:51" ht="16.5" customHeight="1" x14ac:dyDescent="0.25">
      <c r="A209" s="2">
        <v>12</v>
      </c>
      <c r="B209" s="2">
        <v>7503</v>
      </c>
      <c r="C209" s="104" t="s">
        <v>834</v>
      </c>
      <c r="D209" s="68"/>
      <c r="E209" s="130"/>
      <c r="F209" s="130"/>
      <c r="G209" s="130"/>
      <c r="H209" s="67"/>
      <c r="I209" s="1"/>
      <c r="J209" s="1"/>
      <c r="K209" s="1"/>
      <c r="L209" s="1"/>
      <c r="M209" s="1"/>
      <c r="N209" s="1"/>
      <c r="O209" s="1"/>
      <c r="P209" s="1"/>
      <c r="Q209" s="129"/>
      <c r="R209" s="130"/>
      <c r="S209" s="130"/>
      <c r="T209" s="1"/>
      <c r="U209" s="59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79" t="s">
        <v>52</v>
      </c>
      <c r="AM209" s="44"/>
      <c r="AN209" s="44"/>
      <c r="AO209" s="44"/>
      <c r="AP209" s="44"/>
      <c r="AQ209" s="44"/>
      <c r="AR209" s="44"/>
      <c r="AS209" s="63"/>
      <c r="AT209" s="60"/>
      <c r="AU209" s="1"/>
      <c r="AV209" s="1"/>
      <c r="AW209" s="59"/>
      <c r="AX209" s="69">
        <f>ROUND(Q208*AR210,0)</f>
        <v>77</v>
      </c>
      <c r="AY209" s="41"/>
    </row>
    <row r="210" spans="1:51" ht="16.5" customHeight="1" x14ac:dyDescent="0.25">
      <c r="A210" s="2">
        <v>12</v>
      </c>
      <c r="B210" s="2">
        <v>7504</v>
      </c>
      <c r="C210" s="105" t="s">
        <v>833</v>
      </c>
      <c r="D210" s="110"/>
      <c r="E210" s="111"/>
      <c r="F210" s="111"/>
      <c r="G210" s="111"/>
      <c r="H210" s="112"/>
      <c r="I210" s="1"/>
      <c r="J210" s="1"/>
      <c r="K210" s="1"/>
      <c r="L210" s="1"/>
      <c r="M210" s="1"/>
      <c r="N210" s="1"/>
      <c r="O210" s="1"/>
      <c r="P210" s="1"/>
      <c r="Q210" s="129"/>
      <c r="R210" s="130"/>
      <c r="S210" s="130"/>
      <c r="T210" s="1"/>
      <c r="U210" s="59"/>
      <c r="V210" s="5" t="s">
        <v>50</v>
      </c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115" t="s">
        <v>49</v>
      </c>
      <c r="AJ210" s="197">
        <f>AJ208</f>
        <v>1</v>
      </c>
      <c r="AK210" s="198"/>
      <c r="AL210" s="58" t="s">
        <v>48</v>
      </c>
      <c r="AM210" s="6"/>
      <c r="AN210" s="6"/>
      <c r="AO210" s="6"/>
      <c r="AP210" s="6"/>
      <c r="AQ210" s="78" t="s">
        <v>1</v>
      </c>
      <c r="AR210" s="199">
        <f>AR206</f>
        <v>0.85</v>
      </c>
      <c r="AS210" s="199"/>
      <c r="AT210" s="60"/>
      <c r="AU210" s="1"/>
      <c r="AV210" s="1"/>
      <c r="AW210" s="59"/>
      <c r="AX210" s="69">
        <f>ROUND(ROUND(Q208*AJ210,0)*AR210,0)</f>
        <v>77</v>
      </c>
      <c r="AY210" s="41"/>
    </row>
    <row r="211" spans="1:51" ht="16.5" customHeight="1" x14ac:dyDescent="0.25">
      <c r="A211" s="8">
        <v>12</v>
      </c>
      <c r="B211" s="10">
        <v>7505</v>
      </c>
      <c r="C211" s="101" t="s">
        <v>832</v>
      </c>
      <c r="D211" s="68"/>
      <c r="E211" s="130"/>
      <c r="F211" s="130"/>
      <c r="G211" s="130"/>
      <c r="H211" s="67"/>
      <c r="I211" s="84"/>
      <c r="J211" s="1"/>
      <c r="K211" s="1"/>
      <c r="L211" s="1"/>
      <c r="M211" s="1"/>
      <c r="N211" s="1"/>
      <c r="O211" s="1"/>
      <c r="P211" s="1"/>
      <c r="Q211" s="129"/>
      <c r="R211" s="130"/>
      <c r="S211" s="130"/>
      <c r="T211" s="1"/>
      <c r="U211" s="59"/>
      <c r="V211" s="5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115"/>
      <c r="AJ211" s="113"/>
      <c r="AK211" s="114"/>
      <c r="AL211" s="1"/>
      <c r="AM211" s="1"/>
      <c r="AN211" s="1"/>
      <c r="AO211" s="1"/>
      <c r="AP211" s="1"/>
      <c r="AQ211" s="1"/>
      <c r="AR211" s="1"/>
      <c r="AS211" s="1"/>
      <c r="AT211" s="212" t="s">
        <v>740</v>
      </c>
      <c r="AU211" s="213"/>
      <c r="AV211" s="213"/>
      <c r="AW211" s="214"/>
      <c r="AX211" s="69">
        <f>ROUND(Q208*AT214,0)</f>
        <v>72</v>
      </c>
      <c r="AY211" s="41"/>
    </row>
    <row r="212" spans="1:51" ht="16.5" customHeight="1" x14ac:dyDescent="0.25">
      <c r="A212" s="8">
        <v>12</v>
      </c>
      <c r="B212" s="10">
        <v>7506</v>
      </c>
      <c r="C212" s="101" t="s">
        <v>831</v>
      </c>
      <c r="D212" s="68"/>
      <c r="E212" s="130"/>
      <c r="F212" s="130"/>
      <c r="G212" s="130"/>
      <c r="H212" s="67"/>
      <c r="I212" s="1"/>
      <c r="J212" s="1"/>
      <c r="K212" s="1"/>
      <c r="L212" s="1"/>
      <c r="M212" s="1"/>
      <c r="N212" s="1"/>
      <c r="O212" s="1"/>
      <c r="P212" s="1"/>
      <c r="Q212" s="242"/>
      <c r="R212" s="243"/>
      <c r="S212" s="243"/>
      <c r="T212" s="1"/>
      <c r="U212" s="59"/>
      <c r="V212" s="5" t="s">
        <v>50</v>
      </c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115" t="s">
        <v>49</v>
      </c>
      <c r="AJ212" s="197">
        <f>AJ210</f>
        <v>1</v>
      </c>
      <c r="AK212" s="203"/>
      <c r="AL212" s="1"/>
      <c r="AM212" s="1"/>
      <c r="AN212" s="1"/>
      <c r="AO212" s="1"/>
      <c r="AP212" s="1"/>
      <c r="AQ212" s="1"/>
      <c r="AR212" s="1"/>
      <c r="AS212" s="1"/>
      <c r="AT212" s="215"/>
      <c r="AU212" s="216"/>
      <c r="AV212" s="216"/>
      <c r="AW212" s="217"/>
      <c r="AX212" s="69">
        <f>ROUND(ROUND(Q208*AJ212,0)*AT214,0)</f>
        <v>72</v>
      </c>
      <c r="AY212" s="41"/>
    </row>
    <row r="213" spans="1:51" ht="16.5" customHeight="1" x14ac:dyDescent="0.25">
      <c r="A213" s="2">
        <v>12</v>
      </c>
      <c r="B213" s="2">
        <v>7507</v>
      </c>
      <c r="C213" s="104" t="s">
        <v>830</v>
      </c>
      <c r="D213" s="68"/>
      <c r="E213" s="130"/>
      <c r="F213" s="130"/>
      <c r="G213" s="130"/>
      <c r="H213" s="67"/>
      <c r="I213" s="1"/>
      <c r="J213" s="1"/>
      <c r="K213" s="1"/>
      <c r="L213" s="1"/>
      <c r="M213" s="1"/>
      <c r="N213" s="1"/>
      <c r="O213" s="1"/>
      <c r="P213" s="1"/>
      <c r="Q213" s="129"/>
      <c r="R213" s="130"/>
      <c r="S213" s="130"/>
      <c r="T213" s="1"/>
      <c r="U213" s="59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79" t="s">
        <v>52</v>
      </c>
      <c r="AM213" s="44"/>
      <c r="AN213" s="44"/>
      <c r="AO213" s="44"/>
      <c r="AP213" s="44"/>
      <c r="AQ213" s="44"/>
      <c r="AR213" s="44"/>
      <c r="AS213" s="63"/>
      <c r="AT213" s="235" t="s">
        <v>737</v>
      </c>
      <c r="AU213" s="236"/>
      <c r="AV213" s="236"/>
      <c r="AW213" s="237"/>
      <c r="AX213" s="69">
        <f>ROUND(ROUND(Q208*AR214,0)*AT214,0)</f>
        <v>62</v>
      </c>
      <c r="AY213" s="41"/>
    </row>
    <row r="214" spans="1:51" ht="16.5" customHeight="1" x14ac:dyDescent="0.25">
      <c r="A214" s="2">
        <v>12</v>
      </c>
      <c r="B214" s="2">
        <v>7508</v>
      </c>
      <c r="C214" s="105" t="s">
        <v>829</v>
      </c>
      <c r="D214" s="110"/>
      <c r="E214" s="111"/>
      <c r="F214" s="111"/>
      <c r="G214" s="111"/>
      <c r="H214" s="112"/>
      <c r="I214" s="1"/>
      <c r="J214" s="1"/>
      <c r="K214" s="1"/>
      <c r="L214" s="1"/>
      <c r="M214" s="1"/>
      <c r="N214" s="1"/>
      <c r="O214" s="1"/>
      <c r="P214" s="1"/>
      <c r="Q214" s="129"/>
      <c r="R214" s="130"/>
      <c r="S214" s="130"/>
      <c r="T214" s="1"/>
      <c r="U214" s="59"/>
      <c r="V214" s="5" t="s">
        <v>50</v>
      </c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115" t="s">
        <v>49</v>
      </c>
      <c r="AJ214" s="197">
        <f>AJ212</f>
        <v>1</v>
      </c>
      <c r="AK214" s="198"/>
      <c r="AL214" s="58" t="s">
        <v>48</v>
      </c>
      <c r="AM214" s="6"/>
      <c r="AN214" s="6"/>
      <c r="AO214" s="6"/>
      <c r="AP214" s="6"/>
      <c r="AQ214" s="78" t="s">
        <v>1</v>
      </c>
      <c r="AR214" s="199">
        <f>AR210</f>
        <v>0.85</v>
      </c>
      <c r="AS214" s="199"/>
      <c r="AT214" s="238">
        <f>AT206</f>
        <v>0.8</v>
      </c>
      <c r="AU214" s="199"/>
      <c r="AV214" s="199"/>
      <c r="AW214" s="200"/>
      <c r="AX214" s="69">
        <f>ROUND(ROUND(ROUND(Q208*AJ214,0)*AR214,0)*AT214,0)</f>
        <v>62</v>
      </c>
      <c r="AY214" s="41"/>
    </row>
    <row r="215" spans="1:51" ht="16.5" customHeight="1" x14ac:dyDescent="0.25">
      <c r="A215" s="8">
        <v>12</v>
      </c>
      <c r="B215" s="10">
        <v>7509</v>
      </c>
      <c r="C215" s="101" t="s">
        <v>828</v>
      </c>
      <c r="D215" s="110"/>
      <c r="E215" s="111"/>
      <c r="F215" s="111"/>
      <c r="G215" s="111"/>
      <c r="H215" s="112"/>
      <c r="I215" s="239" t="s">
        <v>827</v>
      </c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1"/>
      <c r="V215" s="5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115"/>
      <c r="AJ215" s="113"/>
      <c r="AK215" s="114"/>
      <c r="AL215" s="44"/>
      <c r="AM215" s="44"/>
      <c r="AN215" s="44"/>
      <c r="AO215" s="44"/>
      <c r="AP215" s="44"/>
      <c r="AQ215" s="44"/>
      <c r="AR215" s="44"/>
      <c r="AS215" s="44"/>
      <c r="AT215" s="103"/>
      <c r="AU215" s="66"/>
      <c r="AV215" s="44"/>
      <c r="AW215" s="63"/>
      <c r="AX215" s="157">
        <f>ROUND(Q216,0)</f>
        <v>92</v>
      </c>
      <c r="AY215" s="41"/>
    </row>
    <row r="216" spans="1:51" ht="16.5" customHeight="1" x14ac:dyDescent="0.25">
      <c r="A216" s="8">
        <v>12</v>
      </c>
      <c r="B216" s="10">
        <v>7510</v>
      </c>
      <c r="C216" s="101" t="s">
        <v>826</v>
      </c>
      <c r="D216" s="110"/>
      <c r="E216" s="111"/>
      <c r="F216" s="111"/>
      <c r="G216" s="111"/>
      <c r="H216" s="112"/>
      <c r="I216" s="1"/>
      <c r="J216" s="1"/>
      <c r="K216" s="1"/>
      <c r="L216" s="1"/>
      <c r="M216" s="1"/>
      <c r="N216" s="1"/>
      <c r="O216" s="1"/>
      <c r="P216" s="1"/>
      <c r="Q216" s="210">
        <v>92</v>
      </c>
      <c r="R216" s="211"/>
      <c r="S216" s="211"/>
      <c r="T216" s="1" t="s">
        <v>54</v>
      </c>
      <c r="U216" s="59"/>
      <c r="V216" s="5" t="s">
        <v>50</v>
      </c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115" t="s">
        <v>49</v>
      </c>
      <c r="AJ216" s="197">
        <f>AJ214</f>
        <v>1</v>
      </c>
      <c r="AK216" s="203"/>
      <c r="AL216" s="6"/>
      <c r="AM216" s="6"/>
      <c r="AN216" s="6"/>
      <c r="AO216" s="6"/>
      <c r="AP216" s="6"/>
      <c r="AQ216" s="6"/>
      <c r="AR216" s="6"/>
      <c r="AS216" s="6"/>
      <c r="AT216" s="60"/>
      <c r="AU216" s="1"/>
      <c r="AV216" s="1"/>
      <c r="AW216" s="59"/>
      <c r="AX216" s="157">
        <f>ROUND(Q216*AJ216,0)</f>
        <v>92</v>
      </c>
      <c r="AY216" s="41"/>
    </row>
    <row r="217" spans="1:51" ht="16.5" customHeight="1" x14ac:dyDescent="0.25">
      <c r="A217" s="2">
        <v>12</v>
      </c>
      <c r="B217" s="2">
        <v>7511</v>
      </c>
      <c r="C217" s="104" t="s">
        <v>825</v>
      </c>
      <c r="D217" s="110"/>
      <c r="E217" s="111"/>
      <c r="F217" s="111"/>
      <c r="G217" s="111"/>
      <c r="H217" s="112"/>
      <c r="I217" s="1"/>
      <c r="J217" s="1"/>
      <c r="K217" s="1"/>
      <c r="L217" s="1"/>
      <c r="M217" s="1"/>
      <c r="N217" s="1"/>
      <c r="O217" s="1"/>
      <c r="P217" s="1"/>
      <c r="Q217" s="129"/>
      <c r="R217" s="130"/>
      <c r="S217" s="130"/>
      <c r="T217" s="1"/>
      <c r="U217" s="59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79" t="s">
        <v>52</v>
      </c>
      <c r="AM217" s="44"/>
      <c r="AN217" s="44"/>
      <c r="AO217" s="44"/>
      <c r="AP217" s="44"/>
      <c r="AQ217" s="44"/>
      <c r="AR217" s="44"/>
      <c r="AS217" s="63"/>
      <c r="AT217" s="60"/>
      <c r="AU217" s="1"/>
      <c r="AV217" s="1"/>
      <c r="AW217" s="59"/>
      <c r="AX217" s="157">
        <f>ROUND(Q216*AR218,0)</f>
        <v>78</v>
      </c>
      <c r="AY217" s="41"/>
    </row>
    <row r="218" spans="1:51" ht="16.5" customHeight="1" x14ac:dyDescent="0.25">
      <c r="A218" s="2">
        <v>12</v>
      </c>
      <c r="B218" s="2">
        <v>7512</v>
      </c>
      <c r="C218" s="105" t="s">
        <v>824</v>
      </c>
      <c r="D218" s="110"/>
      <c r="E218" s="111"/>
      <c r="F218" s="111"/>
      <c r="G218" s="111"/>
      <c r="H218" s="112"/>
      <c r="I218" s="1"/>
      <c r="J218" s="1"/>
      <c r="K218" s="1"/>
      <c r="L218" s="1"/>
      <c r="M218" s="1"/>
      <c r="N218" s="1"/>
      <c r="O218" s="1"/>
      <c r="P218" s="1"/>
      <c r="Q218" s="129"/>
      <c r="R218" s="130"/>
      <c r="S218" s="130"/>
      <c r="T218" s="1"/>
      <c r="U218" s="59"/>
      <c r="V218" s="5" t="s">
        <v>50</v>
      </c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115" t="s">
        <v>49</v>
      </c>
      <c r="AJ218" s="197">
        <f>AJ216</f>
        <v>1</v>
      </c>
      <c r="AK218" s="198"/>
      <c r="AL218" s="58" t="s">
        <v>48</v>
      </c>
      <c r="AM218" s="6"/>
      <c r="AN218" s="6"/>
      <c r="AO218" s="6"/>
      <c r="AP218" s="6"/>
      <c r="AQ218" s="78" t="s">
        <v>1</v>
      </c>
      <c r="AR218" s="199">
        <f>AR214</f>
        <v>0.85</v>
      </c>
      <c r="AS218" s="199"/>
      <c r="AT218" s="60"/>
      <c r="AU218" s="1"/>
      <c r="AV218" s="1"/>
      <c r="AW218" s="59"/>
      <c r="AX218" s="157">
        <f>ROUND(ROUND(Q216*AJ218,0)*AR218,0)</f>
        <v>78</v>
      </c>
      <c r="AY218" s="41"/>
    </row>
    <row r="219" spans="1:51" ht="16.5" customHeight="1" x14ac:dyDescent="0.25">
      <c r="A219" s="8">
        <v>12</v>
      </c>
      <c r="B219" s="10">
        <v>7513</v>
      </c>
      <c r="C219" s="101" t="s">
        <v>823</v>
      </c>
      <c r="D219" s="110"/>
      <c r="E219" s="111"/>
      <c r="F219" s="111"/>
      <c r="G219" s="111"/>
      <c r="H219" s="112"/>
      <c r="I219" s="80"/>
      <c r="J219" s="1"/>
      <c r="K219" s="1"/>
      <c r="L219" s="1"/>
      <c r="M219" s="1"/>
      <c r="N219" s="1"/>
      <c r="O219" s="1"/>
      <c r="P219" s="1"/>
      <c r="Q219" s="129"/>
      <c r="R219" s="130"/>
      <c r="S219" s="130"/>
      <c r="T219" s="1"/>
      <c r="U219" s="59"/>
      <c r="V219" s="5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115"/>
      <c r="AJ219" s="113"/>
      <c r="AK219" s="114"/>
      <c r="AL219" s="44"/>
      <c r="AM219" s="44"/>
      <c r="AN219" s="44"/>
      <c r="AO219" s="44"/>
      <c r="AP219" s="44"/>
      <c r="AQ219" s="44"/>
      <c r="AR219" s="44"/>
      <c r="AS219" s="44"/>
      <c r="AT219" s="212" t="s">
        <v>740</v>
      </c>
      <c r="AU219" s="213"/>
      <c r="AV219" s="213"/>
      <c r="AW219" s="214"/>
      <c r="AX219" s="157">
        <f>ROUND(Q216*AT222,0)</f>
        <v>74</v>
      </c>
      <c r="AY219" s="41"/>
    </row>
    <row r="220" spans="1:51" ht="16.5" customHeight="1" x14ac:dyDescent="0.25">
      <c r="A220" s="8">
        <v>12</v>
      </c>
      <c r="B220" s="10">
        <v>7514</v>
      </c>
      <c r="C220" s="101" t="s">
        <v>822</v>
      </c>
      <c r="D220" s="110"/>
      <c r="E220" s="111"/>
      <c r="F220" s="111"/>
      <c r="G220" s="111"/>
      <c r="H220" s="112"/>
      <c r="I220" s="1"/>
      <c r="J220" s="1"/>
      <c r="K220" s="1"/>
      <c r="L220" s="1"/>
      <c r="M220" s="1"/>
      <c r="N220" s="1"/>
      <c r="O220" s="1"/>
      <c r="P220" s="1"/>
      <c r="Q220" s="242"/>
      <c r="R220" s="243"/>
      <c r="S220" s="243"/>
      <c r="T220" s="1"/>
      <c r="U220" s="59"/>
      <c r="V220" s="5" t="s">
        <v>50</v>
      </c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115" t="s">
        <v>49</v>
      </c>
      <c r="AJ220" s="197">
        <f>AJ218</f>
        <v>1</v>
      </c>
      <c r="AK220" s="203"/>
      <c r="AL220" s="6"/>
      <c r="AM220" s="6"/>
      <c r="AN220" s="6"/>
      <c r="AO220" s="6"/>
      <c r="AP220" s="6"/>
      <c r="AQ220" s="6"/>
      <c r="AR220" s="6"/>
      <c r="AS220" s="6"/>
      <c r="AT220" s="215"/>
      <c r="AU220" s="216"/>
      <c r="AV220" s="216"/>
      <c r="AW220" s="217"/>
      <c r="AX220" s="157">
        <f>ROUND(ROUND(Q216*AJ220,0)*AT222,0)</f>
        <v>74</v>
      </c>
      <c r="AY220" s="41"/>
    </row>
    <row r="221" spans="1:51" ht="16.5" customHeight="1" x14ac:dyDescent="0.25">
      <c r="A221" s="2">
        <v>12</v>
      </c>
      <c r="B221" s="2">
        <v>7515</v>
      </c>
      <c r="C221" s="104" t="s">
        <v>821</v>
      </c>
      <c r="D221" s="110"/>
      <c r="E221" s="111"/>
      <c r="F221" s="111"/>
      <c r="G221" s="111"/>
      <c r="H221" s="112"/>
      <c r="I221" s="1"/>
      <c r="J221" s="1"/>
      <c r="K221" s="1"/>
      <c r="L221" s="1"/>
      <c r="M221" s="1"/>
      <c r="N221" s="1"/>
      <c r="O221" s="1"/>
      <c r="P221" s="1"/>
      <c r="Q221" s="129"/>
      <c r="R221" s="130"/>
      <c r="S221" s="130"/>
      <c r="T221" s="1"/>
      <c r="U221" s="59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79" t="s">
        <v>52</v>
      </c>
      <c r="AM221" s="44"/>
      <c r="AN221" s="44"/>
      <c r="AO221" s="44"/>
      <c r="AP221" s="44"/>
      <c r="AQ221" s="44"/>
      <c r="AR221" s="44"/>
      <c r="AS221" s="63"/>
      <c r="AT221" s="235" t="s">
        <v>737</v>
      </c>
      <c r="AU221" s="236"/>
      <c r="AV221" s="236"/>
      <c r="AW221" s="237"/>
      <c r="AX221" s="69">
        <f>ROUND(ROUND(Q216*AR222,0)*AT222,0)</f>
        <v>62</v>
      </c>
      <c r="AY221" s="41"/>
    </row>
    <row r="222" spans="1:51" ht="16.5" customHeight="1" x14ac:dyDescent="0.25">
      <c r="A222" s="2">
        <v>12</v>
      </c>
      <c r="B222" s="2">
        <v>7516</v>
      </c>
      <c r="C222" s="105" t="s">
        <v>820</v>
      </c>
      <c r="D222" s="110"/>
      <c r="E222" s="111"/>
      <c r="F222" s="111"/>
      <c r="G222" s="111"/>
      <c r="H222" s="112"/>
      <c r="I222" s="1"/>
      <c r="J222" s="1"/>
      <c r="K222" s="1"/>
      <c r="L222" s="1"/>
      <c r="M222" s="1"/>
      <c r="N222" s="1"/>
      <c r="O222" s="1"/>
      <c r="P222" s="1"/>
      <c r="Q222" s="129"/>
      <c r="R222" s="130"/>
      <c r="S222" s="130"/>
      <c r="T222" s="1"/>
      <c r="U222" s="59"/>
      <c r="V222" s="5" t="s">
        <v>50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115" t="s">
        <v>49</v>
      </c>
      <c r="AJ222" s="197">
        <f>AJ220</f>
        <v>1</v>
      </c>
      <c r="AK222" s="198"/>
      <c r="AL222" s="58" t="s">
        <v>58</v>
      </c>
      <c r="AM222" s="6"/>
      <c r="AN222" s="6"/>
      <c r="AO222" s="6"/>
      <c r="AP222" s="6"/>
      <c r="AQ222" s="78" t="s">
        <v>1</v>
      </c>
      <c r="AR222" s="199">
        <f>AR218</f>
        <v>0.85</v>
      </c>
      <c r="AS222" s="199"/>
      <c r="AT222" s="238">
        <f>AT214</f>
        <v>0.8</v>
      </c>
      <c r="AU222" s="199"/>
      <c r="AV222" s="199"/>
      <c r="AW222" s="200"/>
      <c r="AX222" s="69">
        <f>ROUND(ROUND(ROUND(Q216*AJ222,0)*AR222,0)*AT222,0)</f>
        <v>62</v>
      </c>
      <c r="AY222" s="41"/>
    </row>
    <row r="223" spans="1:51" ht="16.5" customHeight="1" x14ac:dyDescent="0.25">
      <c r="A223" s="8">
        <v>12</v>
      </c>
      <c r="B223" s="10">
        <v>7517</v>
      </c>
      <c r="C223" s="101" t="s">
        <v>819</v>
      </c>
      <c r="D223" s="110"/>
      <c r="E223" s="111"/>
      <c r="F223" s="111"/>
      <c r="G223" s="111"/>
      <c r="H223" s="112"/>
      <c r="I223" s="239" t="s">
        <v>818</v>
      </c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1"/>
      <c r="V223" s="5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115"/>
      <c r="AJ223" s="113"/>
      <c r="AK223" s="114"/>
      <c r="AL223" s="44"/>
      <c r="AM223" s="44"/>
      <c r="AN223" s="44"/>
      <c r="AO223" s="44"/>
      <c r="AP223" s="44"/>
      <c r="AQ223" s="44"/>
      <c r="AR223" s="44"/>
      <c r="AS223" s="44"/>
      <c r="AT223" s="103"/>
      <c r="AU223" s="66"/>
      <c r="AV223" s="44"/>
      <c r="AW223" s="63"/>
      <c r="AX223" s="69">
        <f>ROUND(Q224,0)</f>
        <v>91</v>
      </c>
      <c r="AY223" s="41"/>
    </row>
    <row r="224" spans="1:51" ht="16.5" customHeight="1" x14ac:dyDescent="0.25">
      <c r="A224" s="8">
        <v>12</v>
      </c>
      <c r="B224" s="10">
        <v>7518</v>
      </c>
      <c r="C224" s="101" t="s">
        <v>817</v>
      </c>
      <c r="D224" s="110"/>
      <c r="E224" s="111"/>
      <c r="F224" s="111"/>
      <c r="G224" s="111"/>
      <c r="H224" s="112"/>
      <c r="I224" s="1"/>
      <c r="J224" s="1"/>
      <c r="K224" s="1"/>
      <c r="L224" s="1"/>
      <c r="M224" s="1"/>
      <c r="N224" s="1"/>
      <c r="O224" s="1"/>
      <c r="P224" s="1"/>
      <c r="Q224" s="201">
        <v>91</v>
      </c>
      <c r="R224" s="202"/>
      <c r="S224" s="202"/>
      <c r="T224" s="1" t="s">
        <v>54</v>
      </c>
      <c r="U224" s="59"/>
      <c r="V224" s="5" t="s">
        <v>50</v>
      </c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115" t="s">
        <v>59</v>
      </c>
      <c r="AJ224" s="197">
        <f>AJ222</f>
        <v>1</v>
      </c>
      <c r="AK224" s="203"/>
      <c r="AL224" s="6"/>
      <c r="AM224" s="6"/>
      <c r="AN224" s="6"/>
      <c r="AO224" s="6"/>
      <c r="AP224" s="6"/>
      <c r="AQ224" s="6"/>
      <c r="AR224" s="6"/>
      <c r="AS224" s="6"/>
      <c r="AT224" s="60"/>
      <c r="AU224" s="1"/>
      <c r="AV224" s="1"/>
      <c r="AW224" s="59"/>
      <c r="AX224" s="69">
        <f>ROUND(Q224*AJ224,0)</f>
        <v>91</v>
      </c>
      <c r="AY224" s="41"/>
    </row>
    <row r="225" spans="1:51" ht="16.5" customHeight="1" x14ac:dyDescent="0.25">
      <c r="A225" s="2">
        <v>12</v>
      </c>
      <c r="B225" s="2">
        <v>7519</v>
      </c>
      <c r="C225" s="104" t="s">
        <v>816</v>
      </c>
      <c r="D225" s="110"/>
      <c r="E225" s="111"/>
      <c r="F225" s="111"/>
      <c r="G225" s="111"/>
      <c r="H225" s="112"/>
      <c r="I225" s="1"/>
      <c r="J225" s="1"/>
      <c r="K225" s="1"/>
      <c r="L225" s="1"/>
      <c r="M225" s="1"/>
      <c r="N225" s="1"/>
      <c r="O225" s="1"/>
      <c r="P225" s="1"/>
      <c r="Q225" s="129"/>
      <c r="R225" s="130"/>
      <c r="S225" s="130"/>
      <c r="T225" s="1"/>
      <c r="U225" s="59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79" t="s">
        <v>61</v>
      </c>
      <c r="AM225" s="44"/>
      <c r="AN225" s="44"/>
      <c r="AO225" s="44"/>
      <c r="AP225" s="44"/>
      <c r="AQ225" s="44"/>
      <c r="AR225" s="44"/>
      <c r="AS225" s="63"/>
      <c r="AT225" s="60"/>
      <c r="AU225" s="1"/>
      <c r="AV225" s="1"/>
      <c r="AW225" s="59"/>
      <c r="AX225" s="69">
        <f>ROUND(Q224*AR226,0)</f>
        <v>77</v>
      </c>
      <c r="AY225" s="41"/>
    </row>
    <row r="226" spans="1:51" ht="16.5" customHeight="1" x14ac:dyDescent="0.25">
      <c r="A226" s="2">
        <v>12</v>
      </c>
      <c r="B226" s="2">
        <v>7520</v>
      </c>
      <c r="C226" s="105" t="s">
        <v>815</v>
      </c>
      <c r="D226" s="110"/>
      <c r="E226" s="111"/>
      <c r="F226" s="111"/>
      <c r="G226" s="111"/>
      <c r="H226" s="112"/>
      <c r="I226" s="1"/>
      <c r="J226" s="1"/>
      <c r="K226" s="1"/>
      <c r="L226" s="1"/>
      <c r="M226" s="1"/>
      <c r="N226" s="1"/>
      <c r="O226" s="1"/>
      <c r="P226" s="1"/>
      <c r="Q226" s="129"/>
      <c r="R226" s="130"/>
      <c r="S226" s="130"/>
      <c r="T226" s="1"/>
      <c r="U226" s="59"/>
      <c r="V226" s="5" t="s">
        <v>50</v>
      </c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115" t="s">
        <v>59</v>
      </c>
      <c r="AJ226" s="197">
        <f>AJ224</f>
        <v>1</v>
      </c>
      <c r="AK226" s="198"/>
      <c r="AL226" s="58" t="s">
        <v>58</v>
      </c>
      <c r="AM226" s="6"/>
      <c r="AN226" s="6"/>
      <c r="AO226" s="6"/>
      <c r="AP226" s="6"/>
      <c r="AQ226" s="78" t="s">
        <v>1</v>
      </c>
      <c r="AR226" s="199">
        <f>AR222</f>
        <v>0.85</v>
      </c>
      <c r="AS226" s="199"/>
      <c r="AT226" s="60"/>
      <c r="AU226" s="1"/>
      <c r="AV226" s="1"/>
      <c r="AW226" s="59"/>
      <c r="AX226" s="69">
        <f>ROUND(ROUND(Q224*AJ226,0)*AR226,0)</f>
        <v>77</v>
      </c>
      <c r="AY226" s="41"/>
    </row>
    <row r="227" spans="1:51" ht="16.5" customHeight="1" x14ac:dyDescent="0.25">
      <c r="A227" s="8">
        <v>12</v>
      </c>
      <c r="B227" s="10">
        <v>7521</v>
      </c>
      <c r="C227" s="101" t="s">
        <v>814</v>
      </c>
      <c r="D227" s="110"/>
      <c r="E227" s="111"/>
      <c r="F227" s="111"/>
      <c r="G227" s="111"/>
      <c r="H227" s="112"/>
      <c r="I227" s="80"/>
      <c r="J227" s="1"/>
      <c r="K227" s="1"/>
      <c r="L227" s="1"/>
      <c r="M227" s="1"/>
      <c r="N227" s="1"/>
      <c r="O227" s="1"/>
      <c r="P227" s="1"/>
      <c r="Q227" s="129"/>
      <c r="R227" s="130"/>
      <c r="S227" s="130"/>
      <c r="T227" s="1"/>
      <c r="U227" s="59"/>
      <c r="V227" s="5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115"/>
      <c r="AJ227" s="113"/>
      <c r="AK227" s="114"/>
      <c r="AL227" s="44"/>
      <c r="AM227" s="44"/>
      <c r="AN227" s="44"/>
      <c r="AO227" s="44"/>
      <c r="AP227" s="44"/>
      <c r="AQ227" s="44"/>
      <c r="AR227" s="44"/>
      <c r="AS227" s="44"/>
      <c r="AT227" s="212" t="s">
        <v>750</v>
      </c>
      <c r="AU227" s="213"/>
      <c r="AV227" s="213"/>
      <c r="AW227" s="214"/>
      <c r="AX227" s="69">
        <f>ROUND(Q224*AT230,0)</f>
        <v>73</v>
      </c>
      <c r="AY227" s="41"/>
    </row>
    <row r="228" spans="1:51" ht="16.5" customHeight="1" x14ac:dyDescent="0.25">
      <c r="A228" s="8">
        <v>12</v>
      </c>
      <c r="B228" s="10">
        <v>7522</v>
      </c>
      <c r="C228" s="101" t="s">
        <v>813</v>
      </c>
      <c r="D228" s="110"/>
      <c r="E228" s="111"/>
      <c r="F228" s="111"/>
      <c r="G228" s="111"/>
      <c r="H228" s="112"/>
      <c r="I228" s="1"/>
      <c r="J228" s="1"/>
      <c r="K228" s="1"/>
      <c r="L228" s="1"/>
      <c r="M228" s="1"/>
      <c r="N228" s="1"/>
      <c r="O228" s="1"/>
      <c r="P228" s="1"/>
      <c r="Q228" s="242"/>
      <c r="R228" s="243"/>
      <c r="S228" s="243"/>
      <c r="T228" s="1"/>
      <c r="U228" s="59"/>
      <c r="V228" s="5" t="s">
        <v>50</v>
      </c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115" t="s">
        <v>59</v>
      </c>
      <c r="AJ228" s="197">
        <f>AJ226</f>
        <v>1</v>
      </c>
      <c r="AK228" s="203"/>
      <c r="AL228" s="6"/>
      <c r="AM228" s="6"/>
      <c r="AN228" s="6"/>
      <c r="AO228" s="6"/>
      <c r="AP228" s="6"/>
      <c r="AQ228" s="6"/>
      <c r="AR228" s="6"/>
      <c r="AS228" s="6"/>
      <c r="AT228" s="215"/>
      <c r="AU228" s="216"/>
      <c r="AV228" s="216"/>
      <c r="AW228" s="217"/>
      <c r="AX228" s="69">
        <f>ROUND(ROUND(Q224*AJ228,0)*AT230,0)</f>
        <v>73</v>
      </c>
      <c r="AY228" s="41"/>
    </row>
    <row r="229" spans="1:51" ht="16.5" customHeight="1" x14ac:dyDescent="0.25">
      <c r="A229" s="2">
        <v>12</v>
      </c>
      <c r="B229" s="2">
        <v>7523</v>
      </c>
      <c r="C229" s="104" t="s">
        <v>812</v>
      </c>
      <c r="D229" s="110"/>
      <c r="E229" s="111"/>
      <c r="F229" s="111"/>
      <c r="G229" s="111"/>
      <c r="H229" s="112"/>
      <c r="I229" s="1"/>
      <c r="J229" s="1"/>
      <c r="K229" s="1"/>
      <c r="L229" s="1"/>
      <c r="M229" s="1"/>
      <c r="N229" s="1"/>
      <c r="O229" s="1"/>
      <c r="P229" s="1"/>
      <c r="Q229" s="129"/>
      <c r="R229" s="130"/>
      <c r="S229" s="130"/>
      <c r="T229" s="1"/>
      <c r="U229" s="59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79" t="s">
        <v>61</v>
      </c>
      <c r="AM229" s="44"/>
      <c r="AN229" s="44"/>
      <c r="AO229" s="44"/>
      <c r="AP229" s="44"/>
      <c r="AQ229" s="44"/>
      <c r="AR229" s="44"/>
      <c r="AS229" s="63"/>
      <c r="AT229" s="235" t="s">
        <v>190</v>
      </c>
      <c r="AU229" s="236"/>
      <c r="AV229" s="236"/>
      <c r="AW229" s="237"/>
      <c r="AX229" s="69">
        <f>ROUND(ROUND(Q224*AR230,0)*AT230,0)</f>
        <v>62</v>
      </c>
      <c r="AY229" s="41"/>
    </row>
    <row r="230" spans="1:51" ht="16.5" customHeight="1" x14ac:dyDescent="0.25">
      <c r="A230" s="2">
        <v>12</v>
      </c>
      <c r="B230" s="2">
        <v>7524</v>
      </c>
      <c r="C230" s="105" t="s">
        <v>811</v>
      </c>
      <c r="D230" s="110"/>
      <c r="E230" s="111"/>
      <c r="F230" s="111"/>
      <c r="G230" s="111"/>
      <c r="H230" s="112"/>
      <c r="I230" s="1"/>
      <c r="J230" s="1"/>
      <c r="K230" s="1"/>
      <c r="L230" s="1"/>
      <c r="M230" s="1"/>
      <c r="N230" s="1"/>
      <c r="O230" s="1"/>
      <c r="P230" s="1"/>
      <c r="Q230" s="129"/>
      <c r="R230" s="130"/>
      <c r="S230" s="130"/>
      <c r="T230" s="1"/>
      <c r="U230" s="59"/>
      <c r="V230" s="5" t="s">
        <v>50</v>
      </c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115" t="s">
        <v>59</v>
      </c>
      <c r="AJ230" s="197">
        <f>AJ228</f>
        <v>1</v>
      </c>
      <c r="AK230" s="198"/>
      <c r="AL230" s="58" t="s">
        <v>58</v>
      </c>
      <c r="AM230" s="6"/>
      <c r="AN230" s="6"/>
      <c r="AO230" s="6"/>
      <c r="AP230" s="6"/>
      <c r="AQ230" s="78" t="s">
        <v>1</v>
      </c>
      <c r="AR230" s="199">
        <f>AR226</f>
        <v>0.85</v>
      </c>
      <c r="AS230" s="199"/>
      <c r="AT230" s="238">
        <f>AT222</f>
        <v>0.8</v>
      </c>
      <c r="AU230" s="199"/>
      <c r="AV230" s="199"/>
      <c r="AW230" s="200"/>
      <c r="AX230" s="69">
        <f>ROUND(ROUND(ROUND(Q224*AJ230,0)*AR230,0)*AT230,0)</f>
        <v>62</v>
      </c>
      <c r="AY230" s="41"/>
    </row>
    <row r="231" spans="1:51" ht="16.5" customHeight="1" x14ac:dyDescent="0.25">
      <c r="A231" s="8">
        <v>12</v>
      </c>
      <c r="B231" s="10">
        <v>7525</v>
      </c>
      <c r="C231" s="101" t="s">
        <v>810</v>
      </c>
      <c r="D231" s="110"/>
      <c r="E231" s="111"/>
      <c r="F231" s="111"/>
      <c r="G231" s="111"/>
      <c r="H231" s="112"/>
      <c r="I231" s="239" t="s">
        <v>809</v>
      </c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1"/>
      <c r="V231" s="5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115"/>
      <c r="AJ231" s="113"/>
      <c r="AK231" s="114"/>
      <c r="AL231" s="44"/>
      <c r="AM231" s="44"/>
      <c r="AN231" s="44"/>
      <c r="AO231" s="44"/>
      <c r="AP231" s="44"/>
      <c r="AQ231" s="44"/>
      <c r="AR231" s="44"/>
      <c r="AS231" s="44"/>
      <c r="AT231" s="103"/>
      <c r="AU231" s="66"/>
      <c r="AV231" s="44"/>
      <c r="AW231" s="63"/>
      <c r="AX231" s="69">
        <f>ROUND(Q232,0)</f>
        <v>92</v>
      </c>
      <c r="AY231" s="41"/>
    </row>
    <row r="232" spans="1:51" ht="16.5" customHeight="1" x14ac:dyDescent="0.25">
      <c r="A232" s="8">
        <v>12</v>
      </c>
      <c r="B232" s="10">
        <v>7526</v>
      </c>
      <c r="C232" s="101" t="s">
        <v>808</v>
      </c>
      <c r="D232" s="110"/>
      <c r="E232" s="111"/>
      <c r="F232" s="111"/>
      <c r="G232" s="111"/>
      <c r="H232" s="112"/>
      <c r="I232" s="1"/>
      <c r="J232" s="1"/>
      <c r="K232" s="1"/>
      <c r="L232" s="1"/>
      <c r="M232" s="1"/>
      <c r="N232" s="1"/>
      <c r="O232" s="1"/>
      <c r="P232" s="1"/>
      <c r="Q232" s="201">
        <v>92</v>
      </c>
      <c r="R232" s="202"/>
      <c r="S232" s="202"/>
      <c r="T232" s="1" t="s">
        <v>54</v>
      </c>
      <c r="U232" s="59"/>
      <c r="V232" s="5" t="s">
        <v>50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115" t="s">
        <v>59</v>
      </c>
      <c r="AJ232" s="197">
        <f>AJ230</f>
        <v>1</v>
      </c>
      <c r="AK232" s="203"/>
      <c r="AL232" s="6"/>
      <c r="AM232" s="6"/>
      <c r="AN232" s="6"/>
      <c r="AO232" s="6"/>
      <c r="AP232" s="6"/>
      <c r="AQ232" s="6"/>
      <c r="AR232" s="6"/>
      <c r="AS232" s="6"/>
      <c r="AT232" s="60"/>
      <c r="AU232" s="1"/>
      <c r="AV232" s="1"/>
      <c r="AW232" s="59"/>
      <c r="AX232" s="69">
        <f>ROUND(Q232*AJ232,0)</f>
        <v>92</v>
      </c>
      <c r="AY232" s="41"/>
    </row>
    <row r="233" spans="1:51" ht="16.5" customHeight="1" x14ac:dyDescent="0.25">
      <c r="A233" s="8">
        <v>12</v>
      </c>
      <c r="B233" s="10">
        <v>7527</v>
      </c>
      <c r="C233" s="101" t="s">
        <v>807</v>
      </c>
      <c r="D233" s="110"/>
      <c r="E233" s="111"/>
      <c r="F233" s="111"/>
      <c r="G233" s="111"/>
      <c r="H233" s="112"/>
      <c r="I233" s="1"/>
      <c r="J233" s="1"/>
      <c r="K233" s="1"/>
      <c r="L233" s="1"/>
      <c r="M233" s="1"/>
      <c r="N233" s="1"/>
      <c r="O233" s="1"/>
      <c r="P233" s="1"/>
      <c r="Q233" s="129"/>
      <c r="R233" s="130"/>
      <c r="S233" s="130"/>
      <c r="T233" s="1"/>
      <c r="U233" s="59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79" t="s">
        <v>61</v>
      </c>
      <c r="AM233" s="44"/>
      <c r="AN233" s="44"/>
      <c r="AO233" s="44"/>
      <c r="AP233" s="44"/>
      <c r="AQ233" s="44"/>
      <c r="AR233" s="44"/>
      <c r="AS233" s="63"/>
      <c r="AT233" s="60"/>
      <c r="AU233" s="1"/>
      <c r="AV233" s="1"/>
      <c r="AW233" s="59"/>
      <c r="AX233" s="69">
        <f>ROUND(Q232*AR234,0)</f>
        <v>78</v>
      </c>
      <c r="AY233" s="41"/>
    </row>
    <row r="234" spans="1:51" ht="16.5" customHeight="1" x14ac:dyDescent="0.25">
      <c r="A234" s="8">
        <v>12</v>
      </c>
      <c r="B234" s="10">
        <v>7528</v>
      </c>
      <c r="C234" s="101" t="s">
        <v>806</v>
      </c>
      <c r="D234" s="110"/>
      <c r="E234" s="111"/>
      <c r="F234" s="111"/>
      <c r="G234" s="111"/>
      <c r="H234" s="112"/>
      <c r="I234" s="1"/>
      <c r="J234" s="1"/>
      <c r="K234" s="1"/>
      <c r="L234" s="1"/>
      <c r="M234" s="1"/>
      <c r="N234" s="1"/>
      <c r="O234" s="1"/>
      <c r="P234" s="1"/>
      <c r="Q234" s="129"/>
      <c r="R234" s="130"/>
      <c r="S234" s="130"/>
      <c r="T234" s="1"/>
      <c r="U234" s="59"/>
      <c r="V234" s="5" t="s">
        <v>50</v>
      </c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115" t="s">
        <v>59</v>
      </c>
      <c r="AJ234" s="197">
        <f>AJ232</f>
        <v>1</v>
      </c>
      <c r="AK234" s="198"/>
      <c r="AL234" s="58" t="s">
        <v>58</v>
      </c>
      <c r="AM234" s="6"/>
      <c r="AN234" s="6"/>
      <c r="AO234" s="6"/>
      <c r="AP234" s="6"/>
      <c r="AQ234" s="78" t="s">
        <v>1</v>
      </c>
      <c r="AR234" s="199">
        <f>AR230</f>
        <v>0.85</v>
      </c>
      <c r="AS234" s="199"/>
      <c r="AT234" s="60"/>
      <c r="AU234" s="1"/>
      <c r="AV234" s="1"/>
      <c r="AW234" s="59"/>
      <c r="AX234" s="69">
        <f>ROUND(ROUND(Q232*AJ234,0)*AR234,0)</f>
        <v>78</v>
      </c>
      <c r="AY234" s="41"/>
    </row>
    <row r="235" spans="1:51" ht="16.5" customHeight="1" x14ac:dyDescent="0.25">
      <c r="A235" s="8">
        <v>12</v>
      </c>
      <c r="B235" s="10">
        <v>7529</v>
      </c>
      <c r="C235" s="101" t="s">
        <v>805</v>
      </c>
      <c r="D235" s="110"/>
      <c r="E235" s="111"/>
      <c r="F235" s="111"/>
      <c r="G235" s="111"/>
      <c r="H235" s="112"/>
      <c r="I235" s="80"/>
      <c r="J235" s="1"/>
      <c r="K235" s="1"/>
      <c r="L235" s="1"/>
      <c r="M235" s="1"/>
      <c r="N235" s="1"/>
      <c r="O235" s="1"/>
      <c r="P235" s="1"/>
      <c r="Q235" s="129"/>
      <c r="R235" s="130"/>
      <c r="S235" s="130"/>
      <c r="T235" s="1"/>
      <c r="U235" s="59"/>
      <c r="V235" s="5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115"/>
      <c r="AJ235" s="113"/>
      <c r="AK235" s="114"/>
      <c r="AL235" s="44"/>
      <c r="AM235" s="44"/>
      <c r="AN235" s="44"/>
      <c r="AO235" s="44"/>
      <c r="AP235" s="44"/>
      <c r="AQ235" s="44"/>
      <c r="AR235" s="44"/>
      <c r="AS235" s="44"/>
      <c r="AT235" s="212" t="s">
        <v>750</v>
      </c>
      <c r="AU235" s="213"/>
      <c r="AV235" s="213"/>
      <c r="AW235" s="214"/>
      <c r="AX235" s="69">
        <f>ROUND(Q232*AT238,0)</f>
        <v>74</v>
      </c>
      <c r="AY235" s="41"/>
    </row>
    <row r="236" spans="1:51" ht="16.5" customHeight="1" x14ac:dyDescent="0.25">
      <c r="A236" s="8">
        <v>12</v>
      </c>
      <c r="B236" s="10">
        <v>7530</v>
      </c>
      <c r="C236" s="101" t="s">
        <v>804</v>
      </c>
      <c r="D236" s="110"/>
      <c r="E236" s="111"/>
      <c r="F236" s="111"/>
      <c r="G236" s="111"/>
      <c r="H236" s="112"/>
      <c r="I236" s="1"/>
      <c r="J236" s="1"/>
      <c r="K236" s="1"/>
      <c r="L236" s="1"/>
      <c r="M236" s="1"/>
      <c r="N236" s="1"/>
      <c r="O236" s="1"/>
      <c r="P236" s="1"/>
      <c r="Q236" s="242"/>
      <c r="R236" s="243"/>
      <c r="S236" s="243"/>
      <c r="T236" s="1"/>
      <c r="U236" s="59"/>
      <c r="V236" s="5" t="s">
        <v>50</v>
      </c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115" t="s">
        <v>59</v>
      </c>
      <c r="AJ236" s="197">
        <f>AJ234</f>
        <v>1</v>
      </c>
      <c r="AK236" s="203"/>
      <c r="AL236" s="6"/>
      <c r="AM236" s="6"/>
      <c r="AN236" s="6"/>
      <c r="AO236" s="6"/>
      <c r="AP236" s="6"/>
      <c r="AQ236" s="6"/>
      <c r="AR236" s="6"/>
      <c r="AS236" s="6"/>
      <c r="AT236" s="215"/>
      <c r="AU236" s="216"/>
      <c r="AV236" s="216"/>
      <c r="AW236" s="217"/>
      <c r="AX236" s="69">
        <f>ROUND(ROUND(Q232*AJ236,0)*AT238,0)</f>
        <v>74</v>
      </c>
      <c r="AY236" s="41"/>
    </row>
    <row r="237" spans="1:51" ht="16.5" customHeight="1" x14ac:dyDescent="0.25">
      <c r="A237" s="8">
        <v>12</v>
      </c>
      <c r="B237" s="10">
        <v>7531</v>
      </c>
      <c r="C237" s="101" t="s">
        <v>803</v>
      </c>
      <c r="D237" s="110"/>
      <c r="E237" s="111"/>
      <c r="F237" s="111"/>
      <c r="G237" s="111"/>
      <c r="H237" s="112"/>
      <c r="I237" s="1"/>
      <c r="J237" s="1"/>
      <c r="K237" s="1"/>
      <c r="L237" s="1"/>
      <c r="M237" s="1"/>
      <c r="N237" s="1"/>
      <c r="O237" s="1"/>
      <c r="P237" s="1"/>
      <c r="Q237" s="129"/>
      <c r="R237" s="130"/>
      <c r="S237" s="130"/>
      <c r="T237" s="1"/>
      <c r="U237" s="59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79" t="s">
        <v>61</v>
      </c>
      <c r="AM237" s="44"/>
      <c r="AN237" s="44"/>
      <c r="AO237" s="44"/>
      <c r="AP237" s="44"/>
      <c r="AQ237" s="44"/>
      <c r="AR237" s="44"/>
      <c r="AS237" s="63"/>
      <c r="AT237" s="235" t="s">
        <v>190</v>
      </c>
      <c r="AU237" s="236"/>
      <c r="AV237" s="236"/>
      <c r="AW237" s="237"/>
      <c r="AX237" s="69">
        <f>ROUND(ROUND(Q232*AR238,0)*AT238,0)</f>
        <v>62</v>
      </c>
      <c r="AY237" s="41"/>
    </row>
    <row r="238" spans="1:51" ht="16.5" customHeight="1" x14ac:dyDescent="0.25">
      <c r="A238" s="8">
        <v>12</v>
      </c>
      <c r="B238" s="10">
        <v>7532</v>
      </c>
      <c r="C238" s="101" t="s">
        <v>802</v>
      </c>
      <c r="D238" s="110"/>
      <c r="E238" s="111"/>
      <c r="F238" s="111"/>
      <c r="G238" s="111"/>
      <c r="H238" s="112"/>
      <c r="I238" s="1"/>
      <c r="J238" s="1"/>
      <c r="K238" s="1"/>
      <c r="L238" s="1"/>
      <c r="M238" s="1"/>
      <c r="N238" s="1"/>
      <c r="O238" s="1"/>
      <c r="P238" s="1"/>
      <c r="Q238" s="129"/>
      <c r="R238" s="130"/>
      <c r="S238" s="130"/>
      <c r="T238" s="1"/>
      <c r="U238" s="59"/>
      <c r="V238" s="5" t="s">
        <v>50</v>
      </c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115" t="s">
        <v>59</v>
      </c>
      <c r="AJ238" s="197">
        <f>AJ236</f>
        <v>1</v>
      </c>
      <c r="AK238" s="198"/>
      <c r="AL238" s="58" t="s">
        <v>58</v>
      </c>
      <c r="AM238" s="6"/>
      <c r="AN238" s="6"/>
      <c r="AO238" s="6"/>
      <c r="AP238" s="6"/>
      <c r="AQ238" s="78" t="s">
        <v>1</v>
      </c>
      <c r="AR238" s="199">
        <f>AR234</f>
        <v>0.85</v>
      </c>
      <c r="AS238" s="199"/>
      <c r="AT238" s="238">
        <f>AT230</f>
        <v>0.8</v>
      </c>
      <c r="AU238" s="199"/>
      <c r="AV238" s="199"/>
      <c r="AW238" s="200"/>
      <c r="AX238" s="69">
        <f>ROUND(ROUND(ROUND(Q232*AJ238,0)*AR238,0)*AT238,0)</f>
        <v>62</v>
      </c>
      <c r="AY238" s="41"/>
    </row>
    <row r="239" spans="1:51" ht="16.5" customHeight="1" x14ac:dyDescent="0.25">
      <c r="A239" s="8">
        <v>12</v>
      </c>
      <c r="B239" s="10">
        <v>7533</v>
      </c>
      <c r="C239" s="101" t="s">
        <v>801</v>
      </c>
      <c r="D239" s="110"/>
      <c r="E239" s="111"/>
      <c r="F239" s="111"/>
      <c r="G239" s="111"/>
      <c r="H239" s="112"/>
      <c r="I239" s="239" t="s">
        <v>800</v>
      </c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1"/>
      <c r="V239" s="5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115"/>
      <c r="AJ239" s="113"/>
      <c r="AK239" s="114"/>
      <c r="AL239" s="44"/>
      <c r="AM239" s="44"/>
      <c r="AN239" s="44"/>
      <c r="AO239" s="44"/>
      <c r="AP239" s="44"/>
      <c r="AQ239" s="44"/>
      <c r="AR239" s="44"/>
      <c r="AS239" s="44"/>
      <c r="AT239" s="103"/>
      <c r="AU239" s="66"/>
      <c r="AV239" s="44"/>
      <c r="AW239" s="63"/>
      <c r="AX239" s="69">
        <f>ROUND(Q240,0)</f>
        <v>90</v>
      </c>
      <c r="AY239" s="41"/>
    </row>
    <row r="240" spans="1:51" ht="16.5" customHeight="1" x14ac:dyDescent="0.25">
      <c r="A240" s="8">
        <v>12</v>
      </c>
      <c r="B240" s="10">
        <v>7534</v>
      </c>
      <c r="C240" s="101" t="s">
        <v>799</v>
      </c>
      <c r="D240" s="110"/>
      <c r="E240" s="111"/>
      <c r="F240" s="111"/>
      <c r="G240" s="111"/>
      <c r="H240" s="112"/>
      <c r="I240" s="1"/>
      <c r="J240" s="1"/>
      <c r="K240" s="1"/>
      <c r="L240" s="1"/>
      <c r="M240" s="1"/>
      <c r="N240" s="1"/>
      <c r="O240" s="1"/>
      <c r="P240" s="1"/>
      <c r="Q240" s="201">
        <v>90</v>
      </c>
      <c r="R240" s="202"/>
      <c r="S240" s="202"/>
      <c r="T240" s="1" t="s">
        <v>54</v>
      </c>
      <c r="U240" s="59"/>
      <c r="V240" s="5" t="s">
        <v>50</v>
      </c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115" t="s">
        <v>59</v>
      </c>
      <c r="AJ240" s="197">
        <f>AJ238</f>
        <v>1</v>
      </c>
      <c r="AK240" s="203"/>
      <c r="AL240" s="6"/>
      <c r="AM240" s="6"/>
      <c r="AN240" s="6"/>
      <c r="AO240" s="6"/>
      <c r="AP240" s="6"/>
      <c r="AQ240" s="6"/>
      <c r="AR240" s="6"/>
      <c r="AS240" s="6"/>
      <c r="AT240" s="60"/>
      <c r="AU240" s="1"/>
      <c r="AV240" s="1"/>
      <c r="AW240" s="59"/>
      <c r="AX240" s="69">
        <f>ROUND(Q240*AJ240,0)</f>
        <v>90</v>
      </c>
      <c r="AY240" s="41"/>
    </row>
    <row r="241" spans="1:51" ht="16.5" customHeight="1" x14ac:dyDescent="0.25">
      <c r="A241" s="8">
        <v>12</v>
      </c>
      <c r="B241" s="10">
        <v>7535</v>
      </c>
      <c r="C241" s="101" t="s">
        <v>798</v>
      </c>
      <c r="D241" s="110"/>
      <c r="E241" s="111"/>
      <c r="F241" s="111"/>
      <c r="G241" s="111"/>
      <c r="H241" s="112"/>
      <c r="I241" s="1"/>
      <c r="J241" s="1"/>
      <c r="K241" s="1"/>
      <c r="L241" s="1"/>
      <c r="M241" s="1"/>
      <c r="N241" s="1"/>
      <c r="O241" s="1"/>
      <c r="P241" s="1"/>
      <c r="Q241" s="129"/>
      <c r="R241" s="130"/>
      <c r="S241" s="130"/>
      <c r="T241" s="1"/>
      <c r="U241" s="59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79" t="s">
        <v>61</v>
      </c>
      <c r="AM241" s="44"/>
      <c r="AN241" s="44"/>
      <c r="AO241" s="44"/>
      <c r="AP241" s="44"/>
      <c r="AQ241" s="44"/>
      <c r="AR241" s="44"/>
      <c r="AS241" s="63"/>
      <c r="AT241" s="60"/>
      <c r="AU241" s="1"/>
      <c r="AV241" s="1"/>
      <c r="AW241" s="59"/>
      <c r="AX241" s="69">
        <f>ROUND(Q240*AR242,0)</f>
        <v>77</v>
      </c>
      <c r="AY241" s="41"/>
    </row>
    <row r="242" spans="1:51" ht="16.5" customHeight="1" x14ac:dyDescent="0.25">
      <c r="A242" s="8">
        <v>12</v>
      </c>
      <c r="B242" s="10">
        <v>7536</v>
      </c>
      <c r="C242" s="101" t="s">
        <v>797</v>
      </c>
      <c r="D242" s="110"/>
      <c r="E242" s="111"/>
      <c r="F242" s="111"/>
      <c r="G242" s="111"/>
      <c r="H242" s="112"/>
      <c r="I242" s="1"/>
      <c r="J242" s="1"/>
      <c r="K242" s="1"/>
      <c r="L242" s="1"/>
      <c r="M242" s="1"/>
      <c r="N242" s="1"/>
      <c r="O242" s="1"/>
      <c r="P242" s="1"/>
      <c r="Q242" s="129"/>
      <c r="R242" s="130"/>
      <c r="S242" s="130"/>
      <c r="T242" s="1"/>
      <c r="U242" s="59"/>
      <c r="V242" s="5" t="s">
        <v>50</v>
      </c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115" t="s">
        <v>59</v>
      </c>
      <c r="AJ242" s="197">
        <f>AJ240</f>
        <v>1</v>
      </c>
      <c r="AK242" s="198"/>
      <c r="AL242" s="58" t="s">
        <v>58</v>
      </c>
      <c r="AM242" s="6"/>
      <c r="AN242" s="6"/>
      <c r="AO242" s="6"/>
      <c r="AP242" s="6"/>
      <c r="AQ242" s="78" t="s">
        <v>1</v>
      </c>
      <c r="AR242" s="199">
        <f>AR238</f>
        <v>0.85</v>
      </c>
      <c r="AS242" s="199"/>
      <c r="AT242" s="60"/>
      <c r="AU242" s="1"/>
      <c r="AV242" s="1"/>
      <c r="AW242" s="59"/>
      <c r="AX242" s="69">
        <f>ROUND(ROUND(Q240*AJ242,0)*AR242,0)</f>
        <v>77</v>
      </c>
      <c r="AY242" s="41"/>
    </row>
    <row r="243" spans="1:51" ht="16.5" customHeight="1" x14ac:dyDescent="0.25">
      <c r="A243" s="8">
        <v>12</v>
      </c>
      <c r="B243" s="10">
        <v>7537</v>
      </c>
      <c r="C243" s="101" t="s">
        <v>796</v>
      </c>
      <c r="D243" s="110"/>
      <c r="E243" s="111"/>
      <c r="F243" s="111"/>
      <c r="G243" s="111"/>
      <c r="H243" s="112"/>
      <c r="I243" s="80"/>
      <c r="J243" s="1"/>
      <c r="K243" s="1"/>
      <c r="L243" s="1"/>
      <c r="M243" s="1"/>
      <c r="N243" s="1"/>
      <c r="O243" s="1"/>
      <c r="P243" s="1"/>
      <c r="Q243" s="129"/>
      <c r="R243" s="130"/>
      <c r="S243" s="130"/>
      <c r="T243" s="1"/>
      <c r="U243" s="59"/>
      <c r="V243" s="5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115"/>
      <c r="AJ243" s="113"/>
      <c r="AK243" s="114"/>
      <c r="AL243" s="44"/>
      <c r="AM243" s="44"/>
      <c r="AN243" s="44"/>
      <c r="AO243" s="44"/>
      <c r="AP243" s="44"/>
      <c r="AQ243" s="44"/>
      <c r="AR243" s="44"/>
      <c r="AS243" s="44"/>
      <c r="AT243" s="212" t="s">
        <v>750</v>
      </c>
      <c r="AU243" s="213"/>
      <c r="AV243" s="213"/>
      <c r="AW243" s="214"/>
      <c r="AX243" s="69">
        <f>ROUND(Q240*AT246,0)</f>
        <v>72</v>
      </c>
      <c r="AY243" s="41"/>
    </row>
    <row r="244" spans="1:51" ht="16.5" customHeight="1" x14ac:dyDescent="0.25">
      <c r="A244" s="8">
        <v>12</v>
      </c>
      <c r="B244" s="10">
        <v>7538</v>
      </c>
      <c r="C244" s="101" t="s">
        <v>795</v>
      </c>
      <c r="D244" s="110"/>
      <c r="E244" s="111"/>
      <c r="F244" s="111"/>
      <c r="G244" s="111"/>
      <c r="H244" s="112"/>
      <c r="I244" s="1"/>
      <c r="J244" s="1"/>
      <c r="K244" s="1"/>
      <c r="L244" s="1"/>
      <c r="M244" s="1"/>
      <c r="N244" s="1"/>
      <c r="O244" s="1"/>
      <c r="P244" s="1"/>
      <c r="Q244" s="242"/>
      <c r="R244" s="243"/>
      <c r="S244" s="243"/>
      <c r="T244" s="1"/>
      <c r="U244" s="59"/>
      <c r="V244" s="5" t="s">
        <v>50</v>
      </c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115" t="s">
        <v>59</v>
      </c>
      <c r="AJ244" s="197">
        <f>AJ242</f>
        <v>1</v>
      </c>
      <c r="AK244" s="203"/>
      <c r="AL244" s="6"/>
      <c r="AM244" s="6"/>
      <c r="AN244" s="6"/>
      <c r="AO244" s="6"/>
      <c r="AP244" s="6"/>
      <c r="AQ244" s="6"/>
      <c r="AR244" s="6"/>
      <c r="AS244" s="6"/>
      <c r="AT244" s="215"/>
      <c r="AU244" s="216"/>
      <c r="AV244" s="216"/>
      <c r="AW244" s="217"/>
      <c r="AX244" s="69">
        <f>ROUND(ROUND(Q240*AJ244,0)*AT246,0)</f>
        <v>72</v>
      </c>
      <c r="AY244" s="41"/>
    </row>
    <row r="245" spans="1:51" ht="16.5" customHeight="1" x14ac:dyDescent="0.25">
      <c r="A245" s="8">
        <v>12</v>
      </c>
      <c r="B245" s="10">
        <v>7539</v>
      </c>
      <c r="C245" s="101" t="s">
        <v>794</v>
      </c>
      <c r="D245" s="110"/>
      <c r="E245" s="111"/>
      <c r="F245" s="111"/>
      <c r="G245" s="111"/>
      <c r="H245" s="112"/>
      <c r="I245" s="1"/>
      <c r="J245" s="1"/>
      <c r="K245" s="1"/>
      <c r="L245" s="1"/>
      <c r="M245" s="1"/>
      <c r="N245" s="1"/>
      <c r="O245" s="1"/>
      <c r="P245" s="1"/>
      <c r="Q245" s="129"/>
      <c r="R245" s="130"/>
      <c r="S245" s="130"/>
      <c r="T245" s="1"/>
      <c r="U245" s="59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79" t="s">
        <v>61</v>
      </c>
      <c r="AM245" s="44"/>
      <c r="AN245" s="44"/>
      <c r="AO245" s="44"/>
      <c r="AP245" s="44"/>
      <c r="AQ245" s="44"/>
      <c r="AR245" s="44"/>
      <c r="AS245" s="63"/>
      <c r="AT245" s="235" t="s">
        <v>190</v>
      </c>
      <c r="AU245" s="236"/>
      <c r="AV245" s="236"/>
      <c r="AW245" s="237"/>
      <c r="AX245" s="69">
        <f>ROUND(ROUND(Q240*AR246,0)*AT246,0)</f>
        <v>62</v>
      </c>
      <c r="AY245" s="41"/>
    </row>
    <row r="246" spans="1:51" ht="16.5" customHeight="1" x14ac:dyDescent="0.25">
      <c r="A246" s="8">
        <v>12</v>
      </c>
      <c r="B246" s="10">
        <v>7540</v>
      </c>
      <c r="C246" s="101" t="s">
        <v>793</v>
      </c>
      <c r="D246" s="110"/>
      <c r="E246" s="111"/>
      <c r="F246" s="111"/>
      <c r="G246" s="111"/>
      <c r="H246" s="112"/>
      <c r="I246" s="1"/>
      <c r="J246" s="1"/>
      <c r="K246" s="1"/>
      <c r="L246" s="1"/>
      <c r="M246" s="1"/>
      <c r="N246" s="1"/>
      <c r="O246" s="1"/>
      <c r="P246" s="1"/>
      <c r="Q246" s="129"/>
      <c r="R246" s="130"/>
      <c r="S246" s="130"/>
      <c r="T246" s="1"/>
      <c r="U246" s="59"/>
      <c r="V246" s="5" t="s">
        <v>50</v>
      </c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115" t="s">
        <v>59</v>
      </c>
      <c r="AJ246" s="197">
        <f>AJ244</f>
        <v>1</v>
      </c>
      <c r="AK246" s="198"/>
      <c r="AL246" s="58" t="s">
        <v>58</v>
      </c>
      <c r="AM246" s="6"/>
      <c r="AN246" s="6"/>
      <c r="AO246" s="6"/>
      <c r="AP246" s="6"/>
      <c r="AQ246" s="78" t="s">
        <v>1</v>
      </c>
      <c r="AR246" s="199">
        <f>AR242</f>
        <v>0.85</v>
      </c>
      <c r="AS246" s="199"/>
      <c r="AT246" s="238">
        <f>AT238</f>
        <v>0.8</v>
      </c>
      <c r="AU246" s="199"/>
      <c r="AV246" s="199"/>
      <c r="AW246" s="200"/>
      <c r="AX246" s="69">
        <f>ROUND(ROUND(ROUND(Q240*AJ246,0)*AR246,0)*AT246,0)</f>
        <v>62</v>
      </c>
      <c r="AY246" s="41"/>
    </row>
    <row r="247" spans="1:51" ht="16.5" customHeight="1" x14ac:dyDescent="0.25">
      <c r="A247" s="8">
        <v>12</v>
      </c>
      <c r="B247" s="10">
        <v>7541</v>
      </c>
      <c r="C247" s="101" t="s">
        <v>792</v>
      </c>
      <c r="D247" s="110"/>
      <c r="E247" s="111"/>
      <c r="F247" s="111"/>
      <c r="G247" s="111"/>
      <c r="H247" s="112"/>
      <c r="I247" s="239" t="s">
        <v>791</v>
      </c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1"/>
      <c r="V247" s="5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115"/>
      <c r="AJ247" s="113"/>
      <c r="AK247" s="114"/>
      <c r="AL247" s="44"/>
      <c r="AM247" s="44"/>
      <c r="AN247" s="44"/>
      <c r="AO247" s="44"/>
      <c r="AP247" s="44"/>
      <c r="AQ247" s="44"/>
      <c r="AR247" s="44"/>
      <c r="AS247" s="44"/>
      <c r="AT247" s="103"/>
      <c r="AU247" s="66"/>
      <c r="AV247" s="44"/>
      <c r="AW247" s="63"/>
      <c r="AX247" s="69">
        <f>ROUND(Q248,0)</f>
        <v>92</v>
      </c>
      <c r="AY247" s="41"/>
    </row>
    <row r="248" spans="1:51" ht="16.5" customHeight="1" x14ac:dyDescent="0.25">
      <c r="A248" s="8">
        <v>12</v>
      </c>
      <c r="B248" s="10">
        <v>7542</v>
      </c>
      <c r="C248" s="101" t="s">
        <v>790</v>
      </c>
      <c r="D248" s="110"/>
      <c r="E248" s="111"/>
      <c r="F248" s="111"/>
      <c r="G248" s="111"/>
      <c r="H248" s="112"/>
      <c r="I248" s="1"/>
      <c r="J248" s="1"/>
      <c r="K248" s="1"/>
      <c r="L248" s="1"/>
      <c r="M248" s="1"/>
      <c r="N248" s="1"/>
      <c r="O248" s="1"/>
      <c r="P248" s="1"/>
      <c r="Q248" s="201">
        <v>92</v>
      </c>
      <c r="R248" s="202"/>
      <c r="S248" s="202"/>
      <c r="T248" s="1" t="s">
        <v>54</v>
      </c>
      <c r="U248" s="59"/>
      <c r="V248" s="5" t="s">
        <v>50</v>
      </c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115" t="s">
        <v>59</v>
      </c>
      <c r="AJ248" s="197">
        <f>AJ246</f>
        <v>1</v>
      </c>
      <c r="AK248" s="203"/>
      <c r="AL248" s="6"/>
      <c r="AM248" s="6"/>
      <c r="AN248" s="6"/>
      <c r="AO248" s="6"/>
      <c r="AP248" s="6"/>
      <c r="AQ248" s="6"/>
      <c r="AR248" s="6"/>
      <c r="AS248" s="6"/>
      <c r="AT248" s="60"/>
      <c r="AU248" s="1"/>
      <c r="AV248" s="1"/>
      <c r="AW248" s="59"/>
      <c r="AX248" s="69">
        <f>ROUND(Q248*AJ248,0)</f>
        <v>92</v>
      </c>
      <c r="AY248" s="41"/>
    </row>
    <row r="249" spans="1:51" ht="16.5" customHeight="1" x14ac:dyDescent="0.25">
      <c r="A249" s="8">
        <v>12</v>
      </c>
      <c r="B249" s="10">
        <v>7543</v>
      </c>
      <c r="C249" s="101" t="s">
        <v>789</v>
      </c>
      <c r="D249" s="110"/>
      <c r="E249" s="111"/>
      <c r="F249" s="111"/>
      <c r="G249" s="111"/>
      <c r="H249" s="112"/>
      <c r="I249" s="1"/>
      <c r="J249" s="1"/>
      <c r="K249" s="1"/>
      <c r="L249" s="1"/>
      <c r="M249" s="1"/>
      <c r="N249" s="1"/>
      <c r="O249" s="1"/>
      <c r="P249" s="1"/>
      <c r="Q249" s="129"/>
      <c r="R249" s="130"/>
      <c r="S249" s="130"/>
      <c r="T249" s="1"/>
      <c r="U249" s="59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79" t="s">
        <v>61</v>
      </c>
      <c r="AM249" s="44"/>
      <c r="AN249" s="44"/>
      <c r="AO249" s="44"/>
      <c r="AP249" s="44"/>
      <c r="AQ249" s="44"/>
      <c r="AR249" s="44"/>
      <c r="AS249" s="63"/>
      <c r="AT249" s="60"/>
      <c r="AU249" s="1"/>
      <c r="AV249" s="1"/>
      <c r="AW249" s="59"/>
      <c r="AX249" s="69">
        <f>ROUND(Q248*AR250,0)</f>
        <v>78</v>
      </c>
      <c r="AY249" s="41"/>
    </row>
    <row r="250" spans="1:51" ht="16.5" customHeight="1" x14ac:dyDescent="0.25">
      <c r="A250" s="8">
        <v>12</v>
      </c>
      <c r="B250" s="10">
        <v>7544</v>
      </c>
      <c r="C250" s="101" t="s">
        <v>788</v>
      </c>
      <c r="D250" s="110"/>
      <c r="E250" s="111"/>
      <c r="F250" s="111"/>
      <c r="G250" s="111"/>
      <c r="H250" s="112"/>
      <c r="I250" s="1"/>
      <c r="J250" s="1"/>
      <c r="K250" s="1"/>
      <c r="L250" s="1"/>
      <c r="M250" s="1"/>
      <c r="N250" s="1"/>
      <c r="O250" s="1"/>
      <c r="P250" s="1"/>
      <c r="Q250" s="129"/>
      <c r="R250" s="130"/>
      <c r="S250" s="130"/>
      <c r="T250" s="1"/>
      <c r="U250" s="59"/>
      <c r="V250" s="5" t="s">
        <v>50</v>
      </c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115" t="s">
        <v>59</v>
      </c>
      <c r="AJ250" s="197">
        <f>AJ248</f>
        <v>1</v>
      </c>
      <c r="AK250" s="198"/>
      <c r="AL250" s="58" t="s">
        <v>58</v>
      </c>
      <c r="AM250" s="6"/>
      <c r="AN250" s="6"/>
      <c r="AO250" s="6"/>
      <c r="AP250" s="6"/>
      <c r="AQ250" s="78" t="s">
        <v>1</v>
      </c>
      <c r="AR250" s="199">
        <f>AR246</f>
        <v>0.85</v>
      </c>
      <c r="AS250" s="199"/>
      <c r="AT250" s="60"/>
      <c r="AU250" s="1"/>
      <c r="AV250" s="1"/>
      <c r="AW250" s="59"/>
      <c r="AX250" s="69">
        <f>ROUND(ROUND(Q248*AJ250,0)*AR250,0)</f>
        <v>78</v>
      </c>
      <c r="AY250" s="41"/>
    </row>
    <row r="251" spans="1:51" ht="16.5" customHeight="1" x14ac:dyDescent="0.25">
      <c r="A251" s="8">
        <v>12</v>
      </c>
      <c r="B251" s="10">
        <v>7545</v>
      </c>
      <c r="C251" s="101" t="s">
        <v>787</v>
      </c>
      <c r="D251" s="110"/>
      <c r="E251" s="111"/>
      <c r="F251" s="111"/>
      <c r="G251" s="111"/>
      <c r="H251" s="112"/>
      <c r="I251" s="80"/>
      <c r="J251" s="1"/>
      <c r="K251" s="1"/>
      <c r="L251" s="1"/>
      <c r="M251" s="1"/>
      <c r="N251" s="1"/>
      <c r="O251" s="1"/>
      <c r="P251" s="1"/>
      <c r="Q251" s="129"/>
      <c r="R251" s="130"/>
      <c r="S251" s="130"/>
      <c r="T251" s="1"/>
      <c r="U251" s="59"/>
      <c r="V251" s="5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115"/>
      <c r="AJ251" s="113"/>
      <c r="AK251" s="114"/>
      <c r="AL251" s="44"/>
      <c r="AM251" s="44"/>
      <c r="AN251" s="44"/>
      <c r="AO251" s="44"/>
      <c r="AP251" s="44"/>
      <c r="AQ251" s="44"/>
      <c r="AR251" s="44"/>
      <c r="AS251" s="44"/>
      <c r="AT251" s="212" t="s">
        <v>750</v>
      </c>
      <c r="AU251" s="213"/>
      <c r="AV251" s="213"/>
      <c r="AW251" s="214"/>
      <c r="AX251" s="69">
        <f>ROUND(Q248*AT254,0)</f>
        <v>74</v>
      </c>
      <c r="AY251" s="41"/>
    </row>
    <row r="252" spans="1:51" ht="16.5" customHeight="1" x14ac:dyDescent="0.25">
      <c r="A252" s="8">
        <v>12</v>
      </c>
      <c r="B252" s="10">
        <v>7546</v>
      </c>
      <c r="C252" s="101" t="s">
        <v>786</v>
      </c>
      <c r="D252" s="110"/>
      <c r="E252" s="111"/>
      <c r="F252" s="111"/>
      <c r="G252" s="111"/>
      <c r="H252" s="112"/>
      <c r="I252" s="1"/>
      <c r="J252" s="1"/>
      <c r="K252" s="1"/>
      <c r="L252" s="1"/>
      <c r="M252" s="1"/>
      <c r="N252" s="1"/>
      <c r="O252" s="1"/>
      <c r="P252" s="1"/>
      <c r="Q252" s="242"/>
      <c r="R252" s="243"/>
      <c r="S252" s="243"/>
      <c r="T252" s="1"/>
      <c r="U252" s="59"/>
      <c r="V252" s="5" t="s">
        <v>50</v>
      </c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115" t="s">
        <v>59</v>
      </c>
      <c r="AJ252" s="197">
        <f>AJ250</f>
        <v>1</v>
      </c>
      <c r="AK252" s="203"/>
      <c r="AL252" s="6"/>
      <c r="AM252" s="6"/>
      <c r="AN252" s="6"/>
      <c r="AO252" s="6"/>
      <c r="AP252" s="6"/>
      <c r="AQ252" s="6"/>
      <c r="AR252" s="6"/>
      <c r="AS252" s="6"/>
      <c r="AT252" s="215"/>
      <c r="AU252" s="216"/>
      <c r="AV252" s="216"/>
      <c r="AW252" s="217"/>
      <c r="AX252" s="69">
        <f>ROUND(ROUND(Q248*AJ252,0)*AT254,0)</f>
        <v>74</v>
      </c>
      <c r="AY252" s="41"/>
    </row>
    <row r="253" spans="1:51" ht="16.5" customHeight="1" x14ac:dyDescent="0.25">
      <c r="A253" s="8">
        <v>12</v>
      </c>
      <c r="B253" s="10">
        <v>7547</v>
      </c>
      <c r="C253" s="101" t="s">
        <v>785</v>
      </c>
      <c r="D253" s="110"/>
      <c r="E253" s="111"/>
      <c r="F253" s="111"/>
      <c r="G253" s="111"/>
      <c r="H253" s="112"/>
      <c r="I253" s="1"/>
      <c r="J253" s="1"/>
      <c r="K253" s="1"/>
      <c r="L253" s="1"/>
      <c r="M253" s="1"/>
      <c r="N253" s="1"/>
      <c r="O253" s="1"/>
      <c r="P253" s="1"/>
      <c r="Q253" s="129"/>
      <c r="R253" s="130"/>
      <c r="S253" s="130"/>
      <c r="T253" s="1"/>
      <c r="U253" s="59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79" t="s">
        <v>61</v>
      </c>
      <c r="AM253" s="44"/>
      <c r="AN253" s="44"/>
      <c r="AO253" s="44"/>
      <c r="AP253" s="44"/>
      <c r="AQ253" s="44"/>
      <c r="AR253" s="44"/>
      <c r="AS253" s="63"/>
      <c r="AT253" s="235" t="s">
        <v>190</v>
      </c>
      <c r="AU253" s="236"/>
      <c r="AV253" s="236"/>
      <c r="AW253" s="237"/>
      <c r="AX253" s="69">
        <f>ROUND(ROUND(Q248*AR254,0)*AT254,0)</f>
        <v>62</v>
      </c>
      <c r="AY253" s="41"/>
    </row>
    <row r="254" spans="1:51" ht="16.5" customHeight="1" x14ac:dyDescent="0.25">
      <c r="A254" s="8">
        <v>12</v>
      </c>
      <c r="B254" s="10">
        <v>7548</v>
      </c>
      <c r="C254" s="101" t="s">
        <v>784</v>
      </c>
      <c r="D254" s="110"/>
      <c r="E254" s="111"/>
      <c r="F254" s="111"/>
      <c r="G254" s="111"/>
      <c r="H254" s="112"/>
      <c r="I254" s="1"/>
      <c r="J254" s="1"/>
      <c r="K254" s="1"/>
      <c r="L254" s="1"/>
      <c r="M254" s="1"/>
      <c r="N254" s="1"/>
      <c r="O254" s="1"/>
      <c r="P254" s="1"/>
      <c r="Q254" s="129"/>
      <c r="R254" s="130"/>
      <c r="S254" s="130"/>
      <c r="T254" s="1"/>
      <c r="U254" s="59"/>
      <c r="V254" s="5" t="s">
        <v>50</v>
      </c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115" t="s">
        <v>59</v>
      </c>
      <c r="AJ254" s="197">
        <f>AJ252</f>
        <v>1</v>
      </c>
      <c r="AK254" s="198"/>
      <c r="AL254" s="58" t="s">
        <v>58</v>
      </c>
      <c r="AM254" s="6"/>
      <c r="AN254" s="6"/>
      <c r="AO254" s="6"/>
      <c r="AP254" s="6"/>
      <c r="AQ254" s="78" t="s">
        <v>1</v>
      </c>
      <c r="AR254" s="199">
        <f>AR250</f>
        <v>0.85</v>
      </c>
      <c r="AS254" s="199"/>
      <c r="AT254" s="238">
        <f>AT246</f>
        <v>0.8</v>
      </c>
      <c r="AU254" s="199"/>
      <c r="AV254" s="199"/>
      <c r="AW254" s="200"/>
      <c r="AX254" s="69">
        <f>ROUND(ROUND(ROUND(Q248*AJ254,0)*AR254,0)*AT254,0)</f>
        <v>62</v>
      </c>
      <c r="AY254" s="41"/>
    </row>
    <row r="255" spans="1:51" ht="17.2" customHeight="1" x14ac:dyDescent="0.25">
      <c r="A255" s="8">
        <v>12</v>
      </c>
      <c r="B255" s="10">
        <v>7549</v>
      </c>
      <c r="C255" s="101" t="s">
        <v>783</v>
      </c>
      <c r="D255" s="110"/>
      <c r="E255" s="111"/>
      <c r="F255" s="111"/>
      <c r="G255" s="111"/>
      <c r="H255" s="112"/>
      <c r="I255" s="239" t="s">
        <v>782</v>
      </c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1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113"/>
      <c r="AK255" s="114"/>
      <c r="AL255" s="44"/>
      <c r="AM255" s="44"/>
      <c r="AN255" s="44"/>
      <c r="AO255" s="44"/>
      <c r="AP255" s="44"/>
      <c r="AQ255" s="44"/>
      <c r="AR255" s="44"/>
      <c r="AS255" s="44"/>
      <c r="AT255" s="103"/>
      <c r="AU255" s="66"/>
      <c r="AV255" s="44"/>
      <c r="AW255" s="63"/>
      <c r="AX255" s="69">
        <f>ROUND(Q256,0)</f>
        <v>85</v>
      </c>
      <c r="AY255" s="41"/>
    </row>
    <row r="256" spans="1:51" ht="16.5" customHeight="1" x14ac:dyDescent="0.25">
      <c r="A256" s="8">
        <v>12</v>
      </c>
      <c r="B256" s="10">
        <v>7550</v>
      </c>
      <c r="C256" s="101" t="s">
        <v>781</v>
      </c>
      <c r="D256" s="110"/>
      <c r="E256" s="111"/>
      <c r="F256" s="111"/>
      <c r="G256" s="111"/>
      <c r="H256" s="112"/>
      <c r="I256" s="1"/>
      <c r="J256" s="1"/>
      <c r="K256" s="1"/>
      <c r="L256" s="1"/>
      <c r="M256" s="1"/>
      <c r="N256" s="1"/>
      <c r="O256" s="1"/>
      <c r="P256" s="1"/>
      <c r="Q256" s="201">
        <v>85</v>
      </c>
      <c r="R256" s="202"/>
      <c r="S256" s="202"/>
      <c r="T256" s="1" t="s">
        <v>54</v>
      </c>
      <c r="U256" s="59"/>
      <c r="V256" s="5" t="s">
        <v>50</v>
      </c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115" t="s">
        <v>59</v>
      </c>
      <c r="AJ256" s="197">
        <f>AJ254</f>
        <v>1</v>
      </c>
      <c r="AK256" s="203"/>
      <c r="AL256" s="6"/>
      <c r="AM256" s="6"/>
      <c r="AN256" s="6"/>
      <c r="AO256" s="6"/>
      <c r="AP256" s="6"/>
      <c r="AQ256" s="6"/>
      <c r="AR256" s="6"/>
      <c r="AS256" s="115"/>
      <c r="AT256" s="60"/>
      <c r="AU256" s="1"/>
      <c r="AV256" s="1"/>
      <c r="AW256" s="59"/>
      <c r="AX256" s="69">
        <f>ROUND(Q256*AJ256,0)</f>
        <v>85</v>
      </c>
      <c r="AY256" s="41"/>
    </row>
    <row r="257" spans="1:51" ht="16.5" customHeight="1" x14ac:dyDescent="0.25">
      <c r="A257" s="8">
        <v>12</v>
      </c>
      <c r="B257" s="10">
        <v>7551</v>
      </c>
      <c r="C257" s="101" t="s">
        <v>780</v>
      </c>
      <c r="D257" s="110"/>
      <c r="E257" s="111"/>
      <c r="F257" s="111"/>
      <c r="G257" s="111"/>
      <c r="H257" s="112"/>
      <c r="I257" s="1"/>
      <c r="J257" s="1"/>
      <c r="K257" s="1"/>
      <c r="L257" s="1"/>
      <c r="M257" s="1"/>
      <c r="N257" s="1"/>
      <c r="O257" s="1"/>
      <c r="P257" s="1"/>
      <c r="Q257" s="129"/>
      <c r="R257" s="130"/>
      <c r="S257" s="130"/>
      <c r="T257" s="1"/>
      <c r="U257" s="59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79" t="s">
        <v>61</v>
      </c>
      <c r="AM257" s="44"/>
      <c r="AN257" s="44"/>
      <c r="AO257" s="44"/>
      <c r="AP257" s="44"/>
      <c r="AQ257" s="44"/>
      <c r="AR257" s="44"/>
      <c r="AS257" s="63"/>
      <c r="AT257" s="60"/>
      <c r="AU257" s="1"/>
      <c r="AV257" s="1"/>
      <c r="AW257" s="59"/>
      <c r="AX257" s="69">
        <f>ROUND(Q256*AR258,0)</f>
        <v>72</v>
      </c>
      <c r="AY257" s="41"/>
    </row>
    <row r="258" spans="1:51" ht="16.5" customHeight="1" x14ac:dyDescent="0.25">
      <c r="A258" s="8">
        <v>12</v>
      </c>
      <c r="B258" s="10">
        <v>7552</v>
      </c>
      <c r="C258" s="101" t="s">
        <v>779</v>
      </c>
      <c r="D258" s="110"/>
      <c r="E258" s="111"/>
      <c r="F258" s="111"/>
      <c r="G258" s="111"/>
      <c r="H258" s="112"/>
      <c r="I258" s="1"/>
      <c r="J258" s="1"/>
      <c r="K258" s="1"/>
      <c r="L258" s="1"/>
      <c r="M258" s="1"/>
      <c r="N258" s="1"/>
      <c r="O258" s="1"/>
      <c r="P258" s="1"/>
      <c r="Q258" s="129"/>
      <c r="R258" s="130"/>
      <c r="S258" s="130"/>
      <c r="T258" s="1"/>
      <c r="U258" s="59"/>
      <c r="V258" s="5" t="s">
        <v>50</v>
      </c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115" t="s">
        <v>59</v>
      </c>
      <c r="AJ258" s="197">
        <f>AJ256</f>
        <v>1</v>
      </c>
      <c r="AK258" s="198"/>
      <c r="AL258" s="58" t="s">
        <v>58</v>
      </c>
      <c r="AM258" s="6"/>
      <c r="AN258" s="6"/>
      <c r="AO258" s="6"/>
      <c r="AP258" s="6"/>
      <c r="AQ258" s="78" t="s">
        <v>1</v>
      </c>
      <c r="AR258" s="199">
        <f>AR254</f>
        <v>0.85</v>
      </c>
      <c r="AS258" s="199"/>
      <c r="AT258" s="60"/>
      <c r="AU258" s="1"/>
      <c r="AV258" s="1"/>
      <c r="AW258" s="59"/>
      <c r="AX258" s="69">
        <f>ROUND(ROUND(Q256*AJ258,0)*AR258,0)</f>
        <v>72</v>
      </c>
      <c r="AY258" s="41"/>
    </row>
    <row r="259" spans="1:51" ht="17.2" customHeight="1" x14ac:dyDescent="0.25">
      <c r="A259" s="8">
        <v>12</v>
      </c>
      <c r="B259" s="10">
        <v>7553</v>
      </c>
      <c r="C259" s="101" t="s">
        <v>778</v>
      </c>
      <c r="D259" s="110"/>
      <c r="E259" s="111"/>
      <c r="F259" s="111"/>
      <c r="G259" s="111"/>
      <c r="H259" s="112"/>
      <c r="I259" s="80"/>
      <c r="J259" s="1"/>
      <c r="K259" s="1"/>
      <c r="L259" s="130"/>
      <c r="M259" s="130"/>
      <c r="N259" s="130"/>
      <c r="O259" s="1"/>
      <c r="P259" s="1"/>
      <c r="Q259" s="1"/>
      <c r="R259" s="1"/>
      <c r="S259" s="1"/>
      <c r="T259" s="1"/>
      <c r="U259" s="59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113"/>
      <c r="AK259" s="114"/>
      <c r="AL259" s="44"/>
      <c r="AM259" s="44"/>
      <c r="AN259" s="44"/>
      <c r="AO259" s="44"/>
      <c r="AP259" s="44"/>
      <c r="AQ259" s="44"/>
      <c r="AR259" s="44"/>
      <c r="AS259" s="44"/>
      <c r="AT259" s="212" t="s">
        <v>750</v>
      </c>
      <c r="AU259" s="213"/>
      <c r="AV259" s="213"/>
      <c r="AW259" s="214"/>
      <c r="AX259" s="69">
        <f>ROUND(Q256*AT262,0)</f>
        <v>68</v>
      </c>
      <c r="AY259" s="41"/>
    </row>
    <row r="260" spans="1:51" ht="16.5" customHeight="1" x14ac:dyDescent="0.25">
      <c r="A260" s="8">
        <v>12</v>
      </c>
      <c r="B260" s="10">
        <v>7554</v>
      </c>
      <c r="C260" s="101" t="s">
        <v>777</v>
      </c>
      <c r="D260" s="110"/>
      <c r="E260" s="111"/>
      <c r="F260" s="111"/>
      <c r="G260" s="111"/>
      <c r="H260" s="112"/>
      <c r="I260" s="1"/>
      <c r="J260" s="1"/>
      <c r="K260" s="1"/>
      <c r="L260" s="1"/>
      <c r="M260" s="1"/>
      <c r="N260" s="1"/>
      <c r="O260" s="1"/>
      <c r="P260" s="1"/>
      <c r="Q260" s="242"/>
      <c r="R260" s="243"/>
      <c r="S260" s="243"/>
      <c r="T260" s="1"/>
      <c r="U260" s="59"/>
      <c r="V260" s="5" t="s">
        <v>50</v>
      </c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115" t="s">
        <v>59</v>
      </c>
      <c r="AJ260" s="197">
        <f>AJ258</f>
        <v>1</v>
      </c>
      <c r="AK260" s="203"/>
      <c r="AL260" s="6"/>
      <c r="AM260" s="6"/>
      <c r="AN260" s="6"/>
      <c r="AO260" s="6"/>
      <c r="AP260" s="6"/>
      <c r="AQ260" s="6"/>
      <c r="AR260" s="6"/>
      <c r="AS260" s="115"/>
      <c r="AT260" s="215"/>
      <c r="AU260" s="216"/>
      <c r="AV260" s="216"/>
      <c r="AW260" s="217"/>
      <c r="AX260" s="69">
        <f>ROUND(ROUND(Q256*AJ260,0)*AT262,0)</f>
        <v>68</v>
      </c>
      <c r="AY260" s="41"/>
    </row>
    <row r="261" spans="1:51" ht="16.5" customHeight="1" x14ac:dyDescent="0.25">
      <c r="A261" s="8">
        <v>12</v>
      </c>
      <c r="B261" s="10">
        <v>7555</v>
      </c>
      <c r="C261" s="101" t="s">
        <v>776</v>
      </c>
      <c r="D261" s="110"/>
      <c r="E261" s="111"/>
      <c r="F261" s="111"/>
      <c r="G261" s="111"/>
      <c r="H261" s="112"/>
      <c r="I261" s="1"/>
      <c r="J261" s="1"/>
      <c r="K261" s="1"/>
      <c r="L261" s="1"/>
      <c r="M261" s="1"/>
      <c r="N261" s="1"/>
      <c r="O261" s="1"/>
      <c r="P261" s="1"/>
      <c r="Q261" s="129"/>
      <c r="R261" s="130"/>
      <c r="S261" s="130"/>
      <c r="T261" s="1"/>
      <c r="U261" s="59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79" t="s">
        <v>61</v>
      </c>
      <c r="AM261" s="44"/>
      <c r="AN261" s="44"/>
      <c r="AO261" s="44"/>
      <c r="AP261" s="44"/>
      <c r="AQ261" s="44"/>
      <c r="AR261" s="44"/>
      <c r="AS261" s="63"/>
      <c r="AT261" s="235" t="s">
        <v>190</v>
      </c>
      <c r="AU261" s="236"/>
      <c r="AV261" s="236"/>
      <c r="AW261" s="237"/>
      <c r="AX261" s="69">
        <f>ROUND(ROUND(Q256*AR262,0)*AT262,0)</f>
        <v>58</v>
      </c>
      <c r="AY261" s="41"/>
    </row>
    <row r="262" spans="1:51" ht="16.5" customHeight="1" x14ac:dyDescent="0.25">
      <c r="A262" s="8">
        <v>12</v>
      </c>
      <c r="B262" s="10">
        <v>7556</v>
      </c>
      <c r="C262" s="101" t="s">
        <v>775</v>
      </c>
      <c r="D262" s="110"/>
      <c r="E262" s="111"/>
      <c r="F262" s="111"/>
      <c r="G262" s="111"/>
      <c r="H262" s="112"/>
      <c r="I262" s="1"/>
      <c r="J262" s="1"/>
      <c r="K262" s="1"/>
      <c r="L262" s="1"/>
      <c r="M262" s="1"/>
      <c r="N262" s="1"/>
      <c r="O262" s="1"/>
      <c r="P262" s="1"/>
      <c r="Q262" s="129"/>
      <c r="R262" s="130"/>
      <c r="S262" s="130"/>
      <c r="T262" s="1"/>
      <c r="U262" s="59"/>
      <c r="V262" s="5" t="s">
        <v>50</v>
      </c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115" t="s">
        <v>59</v>
      </c>
      <c r="AJ262" s="197">
        <f>AJ260</f>
        <v>1</v>
      </c>
      <c r="AK262" s="198"/>
      <c r="AL262" s="58" t="s">
        <v>58</v>
      </c>
      <c r="AM262" s="6"/>
      <c r="AN262" s="6"/>
      <c r="AO262" s="6"/>
      <c r="AP262" s="6"/>
      <c r="AQ262" s="78" t="s">
        <v>1</v>
      </c>
      <c r="AR262" s="199">
        <f>AR258</f>
        <v>0.85</v>
      </c>
      <c r="AS262" s="199"/>
      <c r="AT262" s="238">
        <f>AT254</f>
        <v>0.8</v>
      </c>
      <c r="AU262" s="199"/>
      <c r="AV262" s="199"/>
      <c r="AW262" s="200"/>
      <c r="AX262" s="69">
        <f>ROUND(ROUND(ROUND(Q256*AJ262,0)*AR262,0)*AT262,0)</f>
        <v>58</v>
      </c>
      <c r="AY262" s="41"/>
    </row>
    <row r="263" spans="1:51" ht="17.2" customHeight="1" x14ac:dyDescent="0.25">
      <c r="A263" s="8">
        <v>12</v>
      </c>
      <c r="B263" s="10">
        <v>7557</v>
      </c>
      <c r="C263" s="101" t="s">
        <v>774</v>
      </c>
      <c r="D263" s="110"/>
      <c r="E263" s="111"/>
      <c r="F263" s="111"/>
      <c r="G263" s="111"/>
      <c r="H263" s="112"/>
      <c r="I263" s="239" t="s">
        <v>773</v>
      </c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1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113"/>
      <c r="AK263" s="114"/>
      <c r="AL263" s="44"/>
      <c r="AM263" s="44"/>
      <c r="AN263" s="44"/>
      <c r="AO263" s="44"/>
      <c r="AP263" s="44"/>
      <c r="AQ263" s="44"/>
      <c r="AR263" s="44"/>
      <c r="AS263" s="44"/>
      <c r="AT263" s="103"/>
      <c r="AU263" s="66"/>
      <c r="AV263" s="44"/>
      <c r="AW263" s="63"/>
      <c r="AX263" s="69">
        <f>ROUND(Q264,0)</f>
        <v>85</v>
      </c>
      <c r="AY263" s="41"/>
    </row>
    <row r="264" spans="1:51" ht="16.5" customHeight="1" x14ac:dyDescent="0.25">
      <c r="A264" s="8">
        <v>12</v>
      </c>
      <c r="B264" s="10">
        <v>7558</v>
      </c>
      <c r="C264" s="101" t="s">
        <v>772</v>
      </c>
      <c r="D264" s="110"/>
      <c r="E264" s="111"/>
      <c r="F264" s="111"/>
      <c r="G264" s="111"/>
      <c r="H264" s="112"/>
      <c r="I264" s="1"/>
      <c r="J264" s="1"/>
      <c r="K264" s="1"/>
      <c r="L264" s="1"/>
      <c r="M264" s="1"/>
      <c r="N264" s="1"/>
      <c r="O264" s="1"/>
      <c r="P264" s="1"/>
      <c r="Q264" s="201">
        <v>85</v>
      </c>
      <c r="R264" s="202"/>
      <c r="S264" s="202"/>
      <c r="T264" s="1" t="s">
        <v>54</v>
      </c>
      <c r="U264" s="59"/>
      <c r="V264" s="5" t="s">
        <v>50</v>
      </c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115" t="s">
        <v>59</v>
      </c>
      <c r="AJ264" s="197">
        <f>AJ262</f>
        <v>1</v>
      </c>
      <c r="AK264" s="203"/>
      <c r="AL264" s="6"/>
      <c r="AM264" s="6"/>
      <c r="AN264" s="6"/>
      <c r="AO264" s="6"/>
      <c r="AP264" s="6"/>
      <c r="AQ264" s="6"/>
      <c r="AR264" s="6"/>
      <c r="AS264" s="115"/>
      <c r="AT264" s="60"/>
      <c r="AU264" s="1"/>
      <c r="AV264" s="1"/>
      <c r="AW264" s="59"/>
      <c r="AX264" s="69">
        <f>ROUND(Q264*AJ264,0)</f>
        <v>85</v>
      </c>
      <c r="AY264" s="41"/>
    </row>
    <row r="265" spans="1:51" ht="16.5" customHeight="1" x14ac:dyDescent="0.25">
      <c r="A265" s="8">
        <v>12</v>
      </c>
      <c r="B265" s="10">
        <v>7559</v>
      </c>
      <c r="C265" s="101" t="s">
        <v>771</v>
      </c>
      <c r="D265" s="110"/>
      <c r="E265" s="111"/>
      <c r="F265" s="111"/>
      <c r="G265" s="111"/>
      <c r="H265" s="112"/>
      <c r="I265" s="1"/>
      <c r="J265" s="1"/>
      <c r="K265" s="1"/>
      <c r="L265" s="1"/>
      <c r="M265" s="1"/>
      <c r="N265" s="1"/>
      <c r="O265" s="1"/>
      <c r="P265" s="1"/>
      <c r="Q265" s="129"/>
      <c r="R265" s="130"/>
      <c r="S265" s="130"/>
      <c r="T265" s="1"/>
      <c r="U265" s="59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79" t="s">
        <v>61</v>
      </c>
      <c r="AM265" s="44"/>
      <c r="AN265" s="44"/>
      <c r="AO265" s="44"/>
      <c r="AP265" s="44"/>
      <c r="AQ265" s="44"/>
      <c r="AR265" s="44"/>
      <c r="AS265" s="63"/>
      <c r="AT265" s="60"/>
      <c r="AU265" s="1"/>
      <c r="AV265" s="1"/>
      <c r="AW265" s="59"/>
      <c r="AX265" s="69">
        <f>ROUND(Q264*AR266,0)</f>
        <v>72</v>
      </c>
      <c r="AY265" s="41"/>
    </row>
    <row r="266" spans="1:51" ht="16.5" customHeight="1" x14ac:dyDescent="0.25">
      <c r="A266" s="8">
        <v>12</v>
      </c>
      <c r="B266" s="10">
        <v>7560</v>
      </c>
      <c r="C266" s="101" t="s">
        <v>770</v>
      </c>
      <c r="D266" s="110"/>
      <c r="E266" s="111"/>
      <c r="F266" s="111"/>
      <c r="G266" s="111"/>
      <c r="H266" s="112"/>
      <c r="I266" s="1"/>
      <c r="J266" s="1"/>
      <c r="K266" s="1"/>
      <c r="L266" s="1"/>
      <c r="M266" s="1"/>
      <c r="N266" s="1"/>
      <c r="O266" s="1"/>
      <c r="P266" s="1"/>
      <c r="Q266" s="129"/>
      <c r="R266" s="130"/>
      <c r="S266" s="130"/>
      <c r="T266" s="1"/>
      <c r="U266" s="59"/>
      <c r="V266" s="5" t="s">
        <v>50</v>
      </c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115" t="s">
        <v>59</v>
      </c>
      <c r="AJ266" s="197">
        <f>AJ264</f>
        <v>1</v>
      </c>
      <c r="AK266" s="198"/>
      <c r="AL266" s="58" t="s">
        <v>58</v>
      </c>
      <c r="AM266" s="6"/>
      <c r="AN266" s="6"/>
      <c r="AO266" s="6"/>
      <c r="AP266" s="6"/>
      <c r="AQ266" s="78" t="s">
        <v>1</v>
      </c>
      <c r="AR266" s="199">
        <f>AR262</f>
        <v>0.85</v>
      </c>
      <c r="AS266" s="199"/>
      <c r="AT266" s="60"/>
      <c r="AU266" s="1"/>
      <c r="AV266" s="1"/>
      <c r="AW266" s="59"/>
      <c r="AX266" s="69">
        <f>ROUND(ROUND(Q264*AJ266,0)*AR266,0)</f>
        <v>72</v>
      </c>
      <c r="AY266" s="41"/>
    </row>
    <row r="267" spans="1:51" ht="17.2" customHeight="1" x14ac:dyDescent="0.25">
      <c r="A267" s="8">
        <v>12</v>
      </c>
      <c r="B267" s="10">
        <v>7561</v>
      </c>
      <c r="C267" s="101" t="s">
        <v>769</v>
      </c>
      <c r="D267" s="110"/>
      <c r="E267" s="111"/>
      <c r="F267" s="111"/>
      <c r="G267" s="111"/>
      <c r="H267" s="112"/>
      <c r="I267" s="80"/>
      <c r="J267" s="1"/>
      <c r="K267" s="1"/>
      <c r="L267" s="130"/>
      <c r="M267" s="130"/>
      <c r="N267" s="130"/>
      <c r="O267" s="1"/>
      <c r="P267" s="1"/>
      <c r="Q267" s="1"/>
      <c r="R267" s="1"/>
      <c r="S267" s="1"/>
      <c r="T267" s="1"/>
      <c r="U267" s="59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113"/>
      <c r="AK267" s="114"/>
      <c r="AL267" s="44"/>
      <c r="AM267" s="44"/>
      <c r="AN267" s="44"/>
      <c r="AO267" s="44"/>
      <c r="AP267" s="44"/>
      <c r="AQ267" s="44"/>
      <c r="AR267" s="44"/>
      <c r="AS267" s="44"/>
      <c r="AT267" s="212" t="s">
        <v>750</v>
      </c>
      <c r="AU267" s="213"/>
      <c r="AV267" s="213"/>
      <c r="AW267" s="214"/>
      <c r="AX267" s="69">
        <f>ROUND(Q264*AT270,0)</f>
        <v>68</v>
      </c>
      <c r="AY267" s="41"/>
    </row>
    <row r="268" spans="1:51" ht="16.5" customHeight="1" x14ac:dyDescent="0.25">
      <c r="A268" s="8">
        <v>12</v>
      </c>
      <c r="B268" s="10">
        <v>7562</v>
      </c>
      <c r="C268" s="101" t="s">
        <v>768</v>
      </c>
      <c r="D268" s="110"/>
      <c r="E268" s="111"/>
      <c r="F268" s="111"/>
      <c r="G268" s="111"/>
      <c r="H268" s="112"/>
      <c r="I268" s="1"/>
      <c r="J268" s="1"/>
      <c r="K268" s="1"/>
      <c r="L268" s="1"/>
      <c r="M268" s="1"/>
      <c r="N268" s="1"/>
      <c r="O268" s="1"/>
      <c r="P268" s="1"/>
      <c r="Q268" s="242"/>
      <c r="R268" s="243"/>
      <c r="S268" s="243"/>
      <c r="T268" s="1"/>
      <c r="U268" s="59"/>
      <c r="V268" s="5" t="s">
        <v>50</v>
      </c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115" t="s">
        <v>59</v>
      </c>
      <c r="AJ268" s="197">
        <f>AJ266</f>
        <v>1</v>
      </c>
      <c r="AK268" s="203"/>
      <c r="AL268" s="6"/>
      <c r="AM268" s="6"/>
      <c r="AN268" s="6"/>
      <c r="AO268" s="6"/>
      <c r="AP268" s="6"/>
      <c r="AQ268" s="6"/>
      <c r="AR268" s="6"/>
      <c r="AS268" s="115"/>
      <c r="AT268" s="215"/>
      <c r="AU268" s="216"/>
      <c r="AV268" s="216"/>
      <c r="AW268" s="217"/>
      <c r="AX268" s="69">
        <f>ROUND(ROUND(Q264*AJ268,0)*AT270,0)</f>
        <v>68</v>
      </c>
      <c r="AY268" s="41"/>
    </row>
    <row r="269" spans="1:51" ht="16.5" customHeight="1" x14ac:dyDescent="0.25">
      <c r="A269" s="8">
        <v>12</v>
      </c>
      <c r="B269" s="10">
        <v>7563</v>
      </c>
      <c r="C269" s="101" t="s">
        <v>767</v>
      </c>
      <c r="D269" s="110"/>
      <c r="E269" s="111"/>
      <c r="F269" s="111"/>
      <c r="G269" s="111"/>
      <c r="H269" s="112"/>
      <c r="I269" s="1"/>
      <c r="J269" s="1"/>
      <c r="K269" s="1"/>
      <c r="L269" s="1"/>
      <c r="M269" s="1"/>
      <c r="N269" s="1"/>
      <c r="O269" s="1"/>
      <c r="P269" s="1"/>
      <c r="Q269" s="129"/>
      <c r="R269" s="130"/>
      <c r="S269" s="130"/>
      <c r="T269" s="1"/>
      <c r="U269" s="59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79" t="s">
        <v>61</v>
      </c>
      <c r="AM269" s="44"/>
      <c r="AN269" s="44"/>
      <c r="AO269" s="44"/>
      <c r="AP269" s="44"/>
      <c r="AQ269" s="44"/>
      <c r="AR269" s="44"/>
      <c r="AS269" s="63"/>
      <c r="AT269" s="235" t="s">
        <v>190</v>
      </c>
      <c r="AU269" s="236"/>
      <c r="AV269" s="236"/>
      <c r="AW269" s="237"/>
      <c r="AX269" s="69">
        <f>ROUND(ROUND(Q264*AR270,0)*AT270,0)</f>
        <v>58</v>
      </c>
      <c r="AY269" s="41"/>
    </row>
    <row r="270" spans="1:51" ht="16.5" customHeight="1" x14ac:dyDescent="0.25">
      <c r="A270" s="8">
        <v>12</v>
      </c>
      <c r="B270" s="10">
        <v>7564</v>
      </c>
      <c r="C270" s="101" t="s">
        <v>766</v>
      </c>
      <c r="D270" s="110"/>
      <c r="E270" s="111"/>
      <c r="F270" s="111"/>
      <c r="G270" s="111"/>
      <c r="H270" s="112"/>
      <c r="I270" s="1"/>
      <c r="J270" s="1"/>
      <c r="K270" s="1"/>
      <c r="L270" s="1"/>
      <c r="M270" s="1"/>
      <c r="N270" s="1"/>
      <c r="O270" s="1"/>
      <c r="P270" s="1"/>
      <c r="Q270" s="129"/>
      <c r="R270" s="130"/>
      <c r="S270" s="130"/>
      <c r="T270" s="1"/>
      <c r="U270" s="59"/>
      <c r="V270" s="5" t="s">
        <v>50</v>
      </c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115" t="s">
        <v>59</v>
      </c>
      <c r="AJ270" s="197">
        <f>AJ268</f>
        <v>1</v>
      </c>
      <c r="AK270" s="198"/>
      <c r="AL270" s="58" t="s">
        <v>58</v>
      </c>
      <c r="AM270" s="6"/>
      <c r="AN270" s="6"/>
      <c r="AO270" s="6"/>
      <c r="AP270" s="6"/>
      <c r="AQ270" s="78" t="s">
        <v>1</v>
      </c>
      <c r="AR270" s="199">
        <f>AR266</f>
        <v>0.85</v>
      </c>
      <c r="AS270" s="199"/>
      <c r="AT270" s="238">
        <f>AT262</f>
        <v>0.8</v>
      </c>
      <c r="AU270" s="199"/>
      <c r="AV270" s="199"/>
      <c r="AW270" s="200"/>
      <c r="AX270" s="69">
        <f>ROUND(ROUND(ROUND(Q264*AJ270,0)*AR270,0)*AT270,0)</f>
        <v>58</v>
      </c>
      <c r="AY270" s="41"/>
    </row>
    <row r="271" spans="1:51" ht="17.2" customHeight="1" x14ac:dyDescent="0.25">
      <c r="A271" s="8">
        <v>12</v>
      </c>
      <c r="B271" s="10">
        <v>7565</v>
      </c>
      <c r="C271" s="101" t="s">
        <v>765</v>
      </c>
      <c r="D271" s="110"/>
      <c r="E271" s="111"/>
      <c r="F271" s="111"/>
      <c r="G271" s="111"/>
      <c r="H271" s="112"/>
      <c r="I271" s="239" t="s">
        <v>764</v>
      </c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1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113"/>
      <c r="AK271" s="114"/>
      <c r="AL271" s="44"/>
      <c r="AM271" s="44"/>
      <c r="AN271" s="44"/>
      <c r="AO271" s="44"/>
      <c r="AP271" s="44"/>
      <c r="AQ271" s="44"/>
      <c r="AR271" s="44"/>
      <c r="AS271" s="44"/>
      <c r="AT271" s="103"/>
      <c r="AU271" s="66"/>
      <c r="AV271" s="44"/>
      <c r="AW271" s="63"/>
      <c r="AX271" s="69">
        <f>ROUND(Q272,0)</f>
        <v>80</v>
      </c>
      <c r="AY271" s="41"/>
    </row>
    <row r="272" spans="1:51" ht="16.5" customHeight="1" x14ac:dyDescent="0.25">
      <c r="A272" s="8">
        <v>12</v>
      </c>
      <c r="B272" s="10">
        <v>7566</v>
      </c>
      <c r="C272" s="101" t="s">
        <v>763</v>
      </c>
      <c r="D272" s="110"/>
      <c r="E272" s="111"/>
      <c r="F272" s="111"/>
      <c r="G272" s="111"/>
      <c r="H272" s="112"/>
      <c r="I272" s="1"/>
      <c r="J272" s="1"/>
      <c r="K272" s="1"/>
      <c r="L272" s="1"/>
      <c r="M272" s="1"/>
      <c r="N272" s="1"/>
      <c r="O272" s="1"/>
      <c r="P272" s="1"/>
      <c r="Q272" s="201">
        <v>80</v>
      </c>
      <c r="R272" s="202"/>
      <c r="S272" s="202"/>
      <c r="T272" s="1" t="s">
        <v>54</v>
      </c>
      <c r="U272" s="59"/>
      <c r="V272" s="5" t="s">
        <v>50</v>
      </c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115" t="s">
        <v>59</v>
      </c>
      <c r="AJ272" s="197">
        <f>AJ270</f>
        <v>1</v>
      </c>
      <c r="AK272" s="203"/>
      <c r="AL272" s="6"/>
      <c r="AM272" s="6"/>
      <c r="AN272" s="6"/>
      <c r="AO272" s="6"/>
      <c r="AP272" s="6"/>
      <c r="AQ272" s="6"/>
      <c r="AR272" s="6"/>
      <c r="AS272" s="115"/>
      <c r="AT272" s="60"/>
      <c r="AU272" s="1"/>
      <c r="AV272" s="1"/>
      <c r="AW272" s="59"/>
      <c r="AX272" s="69">
        <f>ROUND(Q272*AJ272,0)</f>
        <v>80</v>
      </c>
      <c r="AY272" s="41"/>
    </row>
    <row r="273" spans="1:51" ht="16.5" customHeight="1" x14ac:dyDescent="0.25">
      <c r="A273" s="8">
        <v>12</v>
      </c>
      <c r="B273" s="10">
        <v>7567</v>
      </c>
      <c r="C273" s="101" t="s">
        <v>762</v>
      </c>
      <c r="D273" s="110"/>
      <c r="E273" s="111"/>
      <c r="F273" s="111"/>
      <c r="G273" s="111"/>
      <c r="H273" s="112"/>
      <c r="I273" s="1"/>
      <c r="J273" s="1"/>
      <c r="K273" s="1"/>
      <c r="L273" s="1"/>
      <c r="M273" s="1"/>
      <c r="N273" s="1"/>
      <c r="O273" s="1"/>
      <c r="P273" s="1"/>
      <c r="Q273" s="129"/>
      <c r="R273" s="130"/>
      <c r="S273" s="130"/>
      <c r="T273" s="1"/>
      <c r="U273" s="59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79" t="s">
        <v>61</v>
      </c>
      <c r="AM273" s="44"/>
      <c r="AN273" s="44"/>
      <c r="AO273" s="44"/>
      <c r="AP273" s="44"/>
      <c r="AQ273" s="44"/>
      <c r="AR273" s="44"/>
      <c r="AS273" s="63"/>
      <c r="AT273" s="60"/>
      <c r="AU273" s="1"/>
      <c r="AV273" s="1"/>
      <c r="AW273" s="59"/>
      <c r="AX273" s="69">
        <f>ROUND(Q272*AR274,0)</f>
        <v>68</v>
      </c>
      <c r="AY273" s="41"/>
    </row>
    <row r="274" spans="1:51" ht="16.5" customHeight="1" x14ac:dyDescent="0.25">
      <c r="A274" s="8">
        <v>12</v>
      </c>
      <c r="B274" s="10">
        <v>7568</v>
      </c>
      <c r="C274" s="101" t="s">
        <v>761</v>
      </c>
      <c r="D274" s="110"/>
      <c r="E274" s="111"/>
      <c r="F274" s="111"/>
      <c r="G274" s="111"/>
      <c r="H274" s="112"/>
      <c r="I274" s="1"/>
      <c r="J274" s="1"/>
      <c r="K274" s="1"/>
      <c r="L274" s="1"/>
      <c r="M274" s="1"/>
      <c r="N274" s="1"/>
      <c r="O274" s="1"/>
      <c r="P274" s="1"/>
      <c r="Q274" s="129"/>
      <c r="R274" s="130"/>
      <c r="S274" s="130"/>
      <c r="T274" s="1"/>
      <c r="U274" s="59"/>
      <c r="V274" s="5" t="s">
        <v>50</v>
      </c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115" t="s">
        <v>59</v>
      </c>
      <c r="AJ274" s="197">
        <f>AJ272</f>
        <v>1</v>
      </c>
      <c r="AK274" s="198"/>
      <c r="AL274" s="58" t="s">
        <v>58</v>
      </c>
      <c r="AM274" s="6"/>
      <c r="AN274" s="6"/>
      <c r="AO274" s="6"/>
      <c r="AP274" s="6"/>
      <c r="AQ274" s="78" t="s">
        <v>1</v>
      </c>
      <c r="AR274" s="199">
        <f>AR270</f>
        <v>0.85</v>
      </c>
      <c r="AS274" s="199"/>
      <c r="AT274" s="60"/>
      <c r="AU274" s="1"/>
      <c r="AV274" s="1"/>
      <c r="AW274" s="59"/>
      <c r="AX274" s="69">
        <f>ROUND(ROUND(Q272*AJ274,0)*AR274,0)</f>
        <v>68</v>
      </c>
      <c r="AY274" s="41"/>
    </row>
    <row r="275" spans="1:51" ht="17.2" customHeight="1" x14ac:dyDescent="0.25">
      <c r="A275" s="8">
        <v>12</v>
      </c>
      <c r="B275" s="10">
        <v>7569</v>
      </c>
      <c r="C275" s="101" t="s">
        <v>760</v>
      </c>
      <c r="D275" s="110"/>
      <c r="E275" s="111"/>
      <c r="F275" s="111"/>
      <c r="G275" s="111"/>
      <c r="H275" s="112"/>
      <c r="I275" s="80"/>
      <c r="J275" s="1"/>
      <c r="K275" s="1"/>
      <c r="L275" s="130"/>
      <c r="M275" s="130"/>
      <c r="N275" s="130"/>
      <c r="O275" s="1"/>
      <c r="P275" s="1"/>
      <c r="Q275" s="1"/>
      <c r="R275" s="1"/>
      <c r="S275" s="1"/>
      <c r="T275" s="1"/>
      <c r="U275" s="59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113"/>
      <c r="AK275" s="114"/>
      <c r="AL275" s="44"/>
      <c r="AM275" s="44"/>
      <c r="AN275" s="44"/>
      <c r="AO275" s="44"/>
      <c r="AP275" s="44"/>
      <c r="AQ275" s="44"/>
      <c r="AR275" s="44"/>
      <c r="AS275" s="44"/>
      <c r="AT275" s="212" t="s">
        <v>750</v>
      </c>
      <c r="AU275" s="213"/>
      <c r="AV275" s="213"/>
      <c r="AW275" s="214"/>
      <c r="AX275" s="69">
        <f>ROUND(Q272*AT278,0)</f>
        <v>64</v>
      </c>
      <c r="AY275" s="41"/>
    </row>
    <row r="276" spans="1:51" ht="16.5" customHeight="1" x14ac:dyDescent="0.25">
      <c r="A276" s="8">
        <v>12</v>
      </c>
      <c r="B276" s="10">
        <v>7570</v>
      </c>
      <c r="C276" s="101" t="s">
        <v>759</v>
      </c>
      <c r="D276" s="110"/>
      <c r="E276" s="111"/>
      <c r="F276" s="111"/>
      <c r="G276" s="111"/>
      <c r="H276" s="112"/>
      <c r="I276" s="1"/>
      <c r="J276" s="1"/>
      <c r="K276" s="1"/>
      <c r="L276" s="1"/>
      <c r="M276" s="1"/>
      <c r="N276" s="1"/>
      <c r="O276" s="1"/>
      <c r="P276" s="1"/>
      <c r="Q276" s="242"/>
      <c r="R276" s="243"/>
      <c r="S276" s="243"/>
      <c r="T276" s="1"/>
      <c r="U276" s="59"/>
      <c r="V276" s="5" t="s">
        <v>50</v>
      </c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115" t="s">
        <v>59</v>
      </c>
      <c r="AJ276" s="197">
        <f>AJ274</f>
        <v>1</v>
      </c>
      <c r="AK276" s="203"/>
      <c r="AL276" s="6"/>
      <c r="AM276" s="6"/>
      <c r="AN276" s="6"/>
      <c r="AO276" s="6"/>
      <c r="AP276" s="6"/>
      <c r="AQ276" s="6"/>
      <c r="AR276" s="6"/>
      <c r="AS276" s="115"/>
      <c r="AT276" s="215"/>
      <c r="AU276" s="216"/>
      <c r="AV276" s="216"/>
      <c r="AW276" s="217"/>
      <c r="AX276" s="69">
        <f>ROUND(ROUND(Q272*AJ276,0)*AT278,0)</f>
        <v>64</v>
      </c>
      <c r="AY276" s="41"/>
    </row>
    <row r="277" spans="1:51" ht="16.5" customHeight="1" x14ac:dyDescent="0.25">
      <c r="A277" s="8">
        <v>12</v>
      </c>
      <c r="B277" s="10">
        <v>7571</v>
      </c>
      <c r="C277" s="101" t="s">
        <v>758</v>
      </c>
      <c r="D277" s="110"/>
      <c r="E277" s="111"/>
      <c r="F277" s="111"/>
      <c r="G277" s="111"/>
      <c r="H277" s="112"/>
      <c r="I277" s="1"/>
      <c r="J277" s="1"/>
      <c r="K277" s="1"/>
      <c r="L277" s="1"/>
      <c r="M277" s="1"/>
      <c r="N277" s="1"/>
      <c r="O277" s="1"/>
      <c r="P277" s="1"/>
      <c r="Q277" s="129"/>
      <c r="R277" s="130"/>
      <c r="S277" s="130"/>
      <c r="T277" s="1"/>
      <c r="U277" s="59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79" t="s">
        <v>61</v>
      </c>
      <c r="AM277" s="44"/>
      <c r="AN277" s="44"/>
      <c r="AO277" s="44"/>
      <c r="AP277" s="44"/>
      <c r="AQ277" s="44"/>
      <c r="AR277" s="44"/>
      <c r="AS277" s="63"/>
      <c r="AT277" s="235" t="s">
        <v>190</v>
      </c>
      <c r="AU277" s="236"/>
      <c r="AV277" s="236"/>
      <c r="AW277" s="237"/>
      <c r="AX277" s="69">
        <f>ROUND(ROUND(Q272*AR278,0)*AT278,0)</f>
        <v>54</v>
      </c>
      <c r="AY277" s="41"/>
    </row>
    <row r="278" spans="1:51" ht="16.5" customHeight="1" x14ac:dyDescent="0.25">
      <c r="A278" s="8">
        <v>12</v>
      </c>
      <c r="B278" s="10">
        <v>7572</v>
      </c>
      <c r="C278" s="101" t="s">
        <v>757</v>
      </c>
      <c r="D278" s="96"/>
      <c r="E278" s="97"/>
      <c r="F278" s="97"/>
      <c r="G278" s="97"/>
      <c r="H278" s="98"/>
      <c r="I278" s="6"/>
      <c r="J278" s="6"/>
      <c r="K278" s="6"/>
      <c r="L278" s="6"/>
      <c r="M278" s="6"/>
      <c r="N278" s="6"/>
      <c r="O278" s="6"/>
      <c r="P278" s="6"/>
      <c r="Q278" s="86"/>
      <c r="R278" s="73"/>
      <c r="S278" s="73"/>
      <c r="T278" s="6"/>
      <c r="U278" s="21"/>
      <c r="V278" s="5" t="s">
        <v>50</v>
      </c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115" t="s">
        <v>59</v>
      </c>
      <c r="AJ278" s="197">
        <f>AJ276</f>
        <v>1</v>
      </c>
      <c r="AK278" s="198"/>
      <c r="AL278" s="58" t="s">
        <v>58</v>
      </c>
      <c r="AM278" s="6"/>
      <c r="AN278" s="6"/>
      <c r="AO278" s="6"/>
      <c r="AP278" s="6"/>
      <c r="AQ278" s="78" t="s">
        <v>1</v>
      </c>
      <c r="AR278" s="199">
        <f>AR274</f>
        <v>0.85</v>
      </c>
      <c r="AS278" s="199"/>
      <c r="AT278" s="238">
        <f>AT270</f>
        <v>0.8</v>
      </c>
      <c r="AU278" s="199"/>
      <c r="AV278" s="199"/>
      <c r="AW278" s="200"/>
      <c r="AX278" s="70">
        <f>ROUND(ROUND(ROUND(Q272*AJ278,0)*AR278,0)*AT278,0)</f>
        <v>54</v>
      </c>
      <c r="AY278" s="87"/>
    </row>
    <row r="279" spans="1:51" ht="17.2" customHeight="1" x14ac:dyDescent="0.3">
      <c r="A279" s="40">
        <v>12</v>
      </c>
      <c r="B279" s="39">
        <v>7573</v>
      </c>
      <c r="C279" s="102" t="s">
        <v>756</v>
      </c>
      <c r="D279" s="215" t="s">
        <v>147</v>
      </c>
      <c r="E279" s="216"/>
      <c r="F279" s="216"/>
      <c r="G279" s="216"/>
      <c r="H279" s="217"/>
      <c r="I279" s="239" t="s">
        <v>755</v>
      </c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1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113"/>
      <c r="AK279" s="114"/>
      <c r="AL279" s="1"/>
      <c r="AM279" s="1"/>
      <c r="AN279" s="1"/>
      <c r="AO279" s="1"/>
      <c r="AP279" s="1"/>
      <c r="AQ279" s="1"/>
      <c r="AR279" s="1"/>
      <c r="AS279" s="1"/>
      <c r="AT279" s="68"/>
      <c r="AU279" s="130"/>
      <c r="AV279" s="1"/>
      <c r="AW279" s="59"/>
      <c r="AX279" s="71">
        <f>ROUND(Q280,0)</f>
        <v>86</v>
      </c>
      <c r="AY279" s="19" t="s">
        <v>145</v>
      </c>
    </row>
    <row r="280" spans="1:51" ht="16.5" customHeight="1" x14ac:dyDescent="0.25">
      <c r="A280" s="8">
        <v>12</v>
      </c>
      <c r="B280" s="10">
        <v>7574</v>
      </c>
      <c r="C280" s="101" t="s">
        <v>754</v>
      </c>
      <c r="D280" s="215"/>
      <c r="E280" s="216"/>
      <c r="F280" s="216"/>
      <c r="G280" s="216"/>
      <c r="H280" s="217"/>
      <c r="I280" s="1"/>
      <c r="J280" s="1"/>
      <c r="K280" s="1"/>
      <c r="L280" s="1"/>
      <c r="M280" s="1"/>
      <c r="N280" s="1"/>
      <c r="O280" s="1"/>
      <c r="P280" s="1"/>
      <c r="Q280" s="201">
        <v>86</v>
      </c>
      <c r="R280" s="202"/>
      <c r="S280" s="202"/>
      <c r="T280" s="1" t="s">
        <v>54</v>
      </c>
      <c r="U280" s="59"/>
      <c r="V280" s="5" t="s">
        <v>50</v>
      </c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115" t="s">
        <v>59</v>
      </c>
      <c r="AJ280" s="197">
        <f>AJ182</f>
        <v>1</v>
      </c>
      <c r="AK280" s="203"/>
      <c r="AL280" s="6"/>
      <c r="AM280" s="6"/>
      <c r="AN280" s="6"/>
      <c r="AO280" s="6"/>
      <c r="AP280" s="6"/>
      <c r="AQ280" s="6"/>
      <c r="AR280" s="6"/>
      <c r="AS280" s="115"/>
      <c r="AT280" s="60"/>
      <c r="AU280" s="1"/>
      <c r="AV280" s="1"/>
      <c r="AW280" s="59"/>
      <c r="AX280" s="69">
        <f>ROUND(Q280*AJ280,0)</f>
        <v>86</v>
      </c>
      <c r="AY280" s="41"/>
    </row>
    <row r="281" spans="1:51" ht="16.5" customHeight="1" x14ac:dyDescent="0.25">
      <c r="A281" s="8">
        <v>12</v>
      </c>
      <c r="B281" s="10">
        <v>7575</v>
      </c>
      <c r="C281" s="101" t="s">
        <v>753</v>
      </c>
      <c r="D281" s="215"/>
      <c r="E281" s="216"/>
      <c r="F281" s="216"/>
      <c r="G281" s="216"/>
      <c r="H281" s="217"/>
      <c r="I281" s="1"/>
      <c r="J281" s="1"/>
      <c r="K281" s="1"/>
      <c r="L281" s="1"/>
      <c r="M281" s="1"/>
      <c r="N281" s="1"/>
      <c r="O281" s="1"/>
      <c r="P281" s="1"/>
      <c r="Q281" s="129"/>
      <c r="R281" s="130"/>
      <c r="S281" s="130"/>
      <c r="T281" s="1"/>
      <c r="U281" s="59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79" t="s">
        <v>61</v>
      </c>
      <c r="AM281" s="44"/>
      <c r="AN281" s="44"/>
      <c r="AO281" s="44"/>
      <c r="AP281" s="44"/>
      <c r="AQ281" s="44"/>
      <c r="AR281" s="44"/>
      <c r="AS281" s="63"/>
      <c r="AT281" s="60"/>
      <c r="AU281" s="1"/>
      <c r="AV281" s="1"/>
      <c r="AW281" s="59"/>
      <c r="AX281" s="69">
        <f>ROUND(Q280*AR282,0)</f>
        <v>73</v>
      </c>
      <c r="AY281" s="41"/>
    </row>
    <row r="282" spans="1:51" ht="16.5" customHeight="1" x14ac:dyDescent="0.25">
      <c r="A282" s="8">
        <v>12</v>
      </c>
      <c r="B282" s="10">
        <v>7576</v>
      </c>
      <c r="C282" s="101" t="s">
        <v>752</v>
      </c>
      <c r="D282" s="215"/>
      <c r="E282" s="216"/>
      <c r="F282" s="216"/>
      <c r="G282" s="216"/>
      <c r="H282" s="217"/>
      <c r="I282" s="1"/>
      <c r="J282" s="1"/>
      <c r="K282" s="1"/>
      <c r="L282" s="1"/>
      <c r="M282" s="1"/>
      <c r="N282" s="1"/>
      <c r="O282" s="1"/>
      <c r="P282" s="1"/>
      <c r="Q282" s="129"/>
      <c r="R282" s="130"/>
      <c r="S282" s="130"/>
      <c r="T282" s="1"/>
      <c r="U282" s="59"/>
      <c r="V282" s="5" t="s">
        <v>50</v>
      </c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115" t="s">
        <v>59</v>
      </c>
      <c r="AJ282" s="197">
        <f>AJ280</f>
        <v>1</v>
      </c>
      <c r="AK282" s="198"/>
      <c r="AL282" s="58" t="s">
        <v>58</v>
      </c>
      <c r="AM282" s="6"/>
      <c r="AN282" s="6"/>
      <c r="AO282" s="6"/>
      <c r="AP282" s="6"/>
      <c r="AQ282" s="78" t="s">
        <v>1</v>
      </c>
      <c r="AR282" s="199">
        <f>AR182</f>
        <v>0.85</v>
      </c>
      <c r="AS282" s="199"/>
      <c r="AT282" s="60"/>
      <c r="AU282" s="1"/>
      <c r="AV282" s="1"/>
      <c r="AW282" s="59"/>
      <c r="AX282" s="69">
        <f>ROUND(ROUND(Q280*AJ282,0)*AR282,0)</f>
        <v>73</v>
      </c>
      <c r="AY282" s="41"/>
    </row>
    <row r="283" spans="1:51" ht="17.2" customHeight="1" x14ac:dyDescent="0.25">
      <c r="A283" s="8">
        <v>12</v>
      </c>
      <c r="B283" s="10">
        <v>7577</v>
      </c>
      <c r="C283" s="101" t="s">
        <v>751</v>
      </c>
      <c r="D283" s="110"/>
      <c r="E283" s="111"/>
      <c r="F283" s="111"/>
      <c r="G283" s="111"/>
      <c r="H283" s="112"/>
      <c r="I283" s="80"/>
      <c r="J283" s="1"/>
      <c r="K283" s="1"/>
      <c r="L283" s="130"/>
      <c r="M283" s="130"/>
      <c r="N283" s="130"/>
      <c r="O283" s="1"/>
      <c r="P283" s="1"/>
      <c r="Q283" s="1"/>
      <c r="R283" s="1"/>
      <c r="S283" s="1"/>
      <c r="T283" s="1"/>
      <c r="U283" s="59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13"/>
      <c r="AK283" s="114"/>
      <c r="AL283" s="44"/>
      <c r="AM283" s="44"/>
      <c r="AN283" s="44"/>
      <c r="AO283" s="44"/>
      <c r="AP283" s="44"/>
      <c r="AQ283" s="44"/>
      <c r="AR283" s="44"/>
      <c r="AS283" s="44"/>
      <c r="AT283" s="212" t="s">
        <v>750</v>
      </c>
      <c r="AU283" s="213"/>
      <c r="AV283" s="213"/>
      <c r="AW283" s="214"/>
      <c r="AX283" s="69">
        <f>ROUND(Q280*AT286,0)</f>
        <v>69</v>
      </c>
      <c r="AY283" s="41"/>
    </row>
    <row r="284" spans="1:51" ht="16.5" customHeight="1" x14ac:dyDescent="0.25">
      <c r="A284" s="8">
        <v>12</v>
      </c>
      <c r="B284" s="10">
        <v>7578</v>
      </c>
      <c r="C284" s="101" t="s">
        <v>749</v>
      </c>
      <c r="D284" s="110"/>
      <c r="E284" s="111"/>
      <c r="F284" s="111"/>
      <c r="G284" s="111"/>
      <c r="H284" s="112"/>
      <c r="I284" s="1"/>
      <c r="J284" s="1"/>
      <c r="K284" s="1"/>
      <c r="L284" s="1"/>
      <c r="M284" s="1"/>
      <c r="N284" s="1"/>
      <c r="O284" s="1"/>
      <c r="P284" s="1"/>
      <c r="Q284" s="242"/>
      <c r="R284" s="243"/>
      <c r="S284" s="243"/>
      <c r="T284" s="1"/>
      <c r="U284" s="59"/>
      <c r="V284" s="5" t="s">
        <v>50</v>
      </c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115" t="s">
        <v>59</v>
      </c>
      <c r="AJ284" s="197">
        <f>AJ282</f>
        <v>1</v>
      </c>
      <c r="AK284" s="203"/>
      <c r="AL284" s="6"/>
      <c r="AM284" s="6"/>
      <c r="AN284" s="6"/>
      <c r="AO284" s="6"/>
      <c r="AP284" s="6"/>
      <c r="AQ284" s="6"/>
      <c r="AR284" s="6"/>
      <c r="AS284" s="115"/>
      <c r="AT284" s="215"/>
      <c r="AU284" s="216"/>
      <c r="AV284" s="216"/>
      <c r="AW284" s="217"/>
      <c r="AX284" s="69">
        <f>ROUND(ROUND(Q280*AJ284,0)*AT286,0)</f>
        <v>69</v>
      </c>
      <c r="AY284" s="41"/>
    </row>
    <row r="285" spans="1:51" ht="16.5" customHeight="1" x14ac:dyDescent="0.25">
      <c r="A285" s="8">
        <v>12</v>
      </c>
      <c r="B285" s="10">
        <v>7579</v>
      </c>
      <c r="C285" s="101" t="s">
        <v>748</v>
      </c>
      <c r="D285" s="110"/>
      <c r="E285" s="111"/>
      <c r="F285" s="106"/>
      <c r="G285" s="106"/>
      <c r="H285" s="107"/>
      <c r="I285" s="1"/>
      <c r="J285" s="1"/>
      <c r="K285" s="1"/>
      <c r="L285" s="1"/>
      <c r="M285" s="1"/>
      <c r="N285" s="1"/>
      <c r="O285" s="1"/>
      <c r="P285" s="1"/>
      <c r="Q285" s="129"/>
      <c r="R285" s="130"/>
      <c r="S285" s="130"/>
      <c r="T285" s="1"/>
      <c r="U285" s="59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79" t="s">
        <v>61</v>
      </c>
      <c r="AM285" s="44"/>
      <c r="AN285" s="44"/>
      <c r="AO285" s="44"/>
      <c r="AP285" s="44"/>
      <c r="AQ285" s="44"/>
      <c r="AR285" s="44"/>
      <c r="AS285" s="63"/>
      <c r="AT285" s="235" t="s">
        <v>190</v>
      </c>
      <c r="AU285" s="236"/>
      <c r="AV285" s="236"/>
      <c r="AW285" s="237"/>
      <c r="AX285" s="69">
        <f>ROUND(ROUND(Q280*AR286,0)*AT286,0)</f>
        <v>58</v>
      </c>
      <c r="AY285" s="41"/>
    </row>
    <row r="286" spans="1:51" ht="16.5" customHeight="1" x14ac:dyDescent="0.25">
      <c r="A286" s="8">
        <v>12</v>
      </c>
      <c r="B286" s="10">
        <v>7580</v>
      </c>
      <c r="C286" s="101" t="s">
        <v>747</v>
      </c>
      <c r="D286" s="110"/>
      <c r="E286" s="111"/>
      <c r="F286" s="111"/>
      <c r="G286" s="111"/>
      <c r="H286" s="112"/>
      <c r="I286" s="1"/>
      <c r="J286" s="1"/>
      <c r="K286" s="1"/>
      <c r="L286" s="1"/>
      <c r="M286" s="1"/>
      <c r="N286" s="1"/>
      <c r="O286" s="1"/>
      <c r="P286" s="1"/>
      <c r="Q286" s="129"/>
      <c r="R286" s="130"/>
      <c r="S286" s="130"/>
      <c r="T286" s="1"/>
      <c r="U286" s="59"/>
      <c r="V286" s="5" t="s">
        <v>50</v>
      </c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115" t="s">
        <v>59</v>
      </c>
      <c r="AJ286" s="197">
        <f>AJ284</f>
        <v>1</v>
      </c>
      <c r="AK286" s="198"/>
      <c r="AL286" s="58" t="s">
        <v>58</v>
      </c>
      <c r="AM286" s="6"/>
      <c r="AN286" s="6"/>
      <c r="AO286" s="6"/>
      <c r="AP286" s="6"/>
      <c r="AQ286" s="78" t="s">
        <v>1</v>
      </c>
      <c r="AR286" s="199">
        <f>AR282</f>
        <v>0.85</v>
      </c>
      <c r="AS286" s="199"/>
      <c r="AT286" s="238">
        <f>AT278</f>
        <v>0.8</v>
      </c>
      <c r="AU286" s="199"/>
      <c r="AV286" s="199"/>
      <c r="AW286" s="200"/>
      <c r="AX286" s="69">
        <f>ROUND(ROUND(ROUND(Q280*AJ286,0)*AR286,0)*AT286,0)</f>
        <v>58</v>
      </c>
      <c r="AY286" s="41"/>
    </row>
    <row r="287" spans="1:51" ht="17.2" customHeight="1" x14ac:dyDescent="0.25">
      <c r="A287" s="8">
        <v>12</v>
      </c>
      <c r="B287" s="10">
        <v>7581</v>
      </c>
      <c r="C287" s="101" t="s">
        <v>746</v>
      </c>
      <c r="D287" s="110"/>
      <c r="E287" s="111"/>
      <c r="F287" s="111"/>
      <c r="G287" s="111"/>
      <c r="H287" s="112"/>
      <c r="I287" s="239" t="s">
        <v>745</v>
      </c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1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13"/>
      <c r="AK287" s="114"/>
      <c r="AL287" s="44"/>
      <c r="AM287" s="44"/>
      <c r="AN287" s="44"/>
      <c r="AO287" s="44"/>
      <c r="AP287" s="44"/>
      <c r="AQ287" s="44"/>
      <c r="AR287" s="44"/>
      <c r="AS287" s="44"/>
      <c r="AT287" s="103"/>
      <c r="AU287" s="66"/>
      <c r="AV287" s="44"/>
      <c r="AW287" s="63"/>
      <c r="AX287" s="69">
        <f>ROUND(Q288,0)</f>
        <v>80</v>
      </c>
      <c r="AY287" s="41"/>
    </row>
    <row r="288" spans="1:51" ht="16.5" customHeight="1" x14ac:dyDescent="0.25">
      <c r="A288" s="8">
        <v>12</v>
      </c>
      <c r="B288" s="10">
        <v>7582</v>
      </c>
      <c r="C288" s="101" t="s">
        <v>744</v>
      </c>
      <c r="D288" s="110"/>
      <c r="E288" s="111"/>
      <c r="F288" s="111"/>
      <c r="G288" s="111"/>
      <c r="H288" s="112"/>
      <c r="I288" s="1"/>
      <c r="J288" s="1"/>
      <c r="K288" s="1"/>
      <c r="L288" s="1"/>
      <c r="M288" s="1"/>
      <c r="N288" s="1"/>
      <c r="O288" s="1"/>
      <c r="P288" s="1"/>
      <c r="Q288" s="201">
        <v>80</v>
      </c>
      <c r="R288" s="202"/>
      <c r="S288" s="202"/>
      <c r="T288" s="1" t="s">
        <v>54</v>
      </c>
      <c r="U288" s="59"/>
      <c r="V288" s="5" t="s">
        <v>50</v>
      </c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115" t="s">
        <v>49</v>
      </c>
      <c r="AJ288" s="197">
        <f>AJ286</f>
        <v>1</v>
      </c>
      <c r="AK288" s="203"/>
      <c r="AL288" s="6"/>
      <c r="AM288" s="6"/>
      <c r="AN288" s="6"/>
      <c r="AO288" s="6"/>
      <c r="AP288" s="6"/>
      <c r="AQ288" s="6"/>
      <c r="AR288" s="6"/>
      <c r="AS288" s="115"/>
      <c r="AT288" s="60"/>
      <c r="AU288" s="1"/>
      <c r="AV288" s="1"/>
      <c r="AW288" s="59"/>
      <c r="AX288" s="69">
        <f>ROUND(Q288*AJ288,0)</f>
        <v>80</v>
      </c>
      <c r="AY288" s="41"/>
    </row>
    <row r="289" spans="1:51" ht="16.5" customHeight="1" x14ac:dyDescent="0.25">
      <c r="A289" s="8">
        <v>12</v>
      </c>
      <c r="B289" s="10">
        <v>7583</v>
      </c>
      <c r="C289" s="101" t="s">
        <v>743</v>
      </c>
      <c r="D289" s="90"/>
      <c r="E289" s="91"/>
      <c r="F289" s="91"/>
      <c r="G289" s="91"/>
      <c r="H289" s="92"/>
      <c r="I289" s="1"/>
      <c r="J289" s="1"/>
      <c r="K289" s="1"/>
      <c r="L289" s="1"/>
      <c r="M289" s="1"/>
      <c r="N289" s="1"/>
      <c r="O289" s="1"/>
      <c r="P289" s="1"/>
      <c r="Q289" s="129"/>
      <c r="R289" s="130"/>
      <c r="S289" s="130"/>
      <c r="T289" s="1"/>
      <c r="U289" s="59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79" t="s">
        <v>52</v>
      </c>
      <c r="AM289" s="44"/>
      <c r="AN289" s="44"/>
      <c r="AO289" s="44"/>
      <c r="AP289" s="44"/>
      <c r="AQ289" s="44"/>
      <c r="AR289" s="44"/>
      <c r="AS289" s="63"/>
      <c r="AT289" s="60"/>
      <c r="AU289" s="1"/>
      <c r="AV289" s="1"/>
      <c r="AW289" s="59"/>
      <c r="AX289" s="69">
        <f>ROUND(Q288*AR290,0)</f>
        <v>68</v>
      </c>
      <c r="AY289" s="41"/>
    </row>
    <row r="290" spans="1:51" ht="16.5" customHeight="1" x14ac:dyDescent="0.25">
      <c r="A290" s="8">
        <v>12</v>
      </c>
      <c r="B290" s="10">
        <v>7584</v>
      </c>
      <c r="C290" s="101" t="s">
        <v>742</v>
      </c>
      <c r="D290" s="90"/>
      <c r="E290" s="91"/>
      <c r="F290" s="91"/>
      <c r="G290" s="91"/>
      <c r="H290" s="92"/>
      <c r="I290" s="1"/>
      <c r="J290" s="1"/>
      <c r="K290" s="1"/>
      <c r="L290" s="1"/>
      <c r="M290" s="1"/>
      <c r="N290" s="1"/>
      <c r="O290" s="1"/>
      <c r="P290" s="1"/>
      <c r="Q290" s="129"/>
      <c r="R290" s="130"/>
      <c r="S290" s="130"/>
      <c r="T290" s="1"/>
      <c r="U290" s="59"/>
      <c r="V290" s="5" t="s">
        <v>50</v>
      </c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115" t="s">
        <v>49</v>
      </c>
      <c r="AJ290" s="197">
        <f>AJ288</f>
        <v>1</v>
      </c>
      <c r="AK290" s="198"/>
      <c r="AL290" s="58" t="s">
        <v>48</v>
      </c>
      <c r="AM290" s="6"/>
      <c r="AN290" s="6"/>
      <c r="AO290" s="6"/>
      <c r="AP290" s="6"/>
      <c r="AQ290" s="78" t="s">
        <v>1</v>
      </c>
      <c r="AR290" s="199">
        <f>AR286</f>
        <v>0.85</v>
      </c>
      <c r="AS290" s="199"/>
      <c r="AT290" s="60"/>
      <c r="AU290" s="1"/>
      <c r="AV290" s="1"/>
      <c r="AW290" s="59"/>
      <c r="AX290" s="69">
        <f>ROUND(ROUND(Q288*AJ290,0)*AR290,0)</f>
        <v>68</v>
      </c>
      <c r="AY290" s="41"/>
    </row>
    <row r="291" spans="1:51" ht="17.2" customHeight="1" x14ac:dyDescent="0.25">
      <c r="A291" s="8">
        <v>12</v>
      </c>
      <c r="B291" s="10">
        <v>7585</v>
      </c>
      <c r="C291" s="101" t="s">
        <v>741</v>
      </c>
      <c r="D291" s="110"/>
      <c r="E291" s="111"/>
      <c r="F291" s="111"/>
      <c r="G291" s="111"/>
      <c r="H291" s="112"/>
      <c r="I291" s="80"/>
      <c r="J291" s="1"/>
      <c r="K291" s="1"/>
      <c r="L291" s="130"/>
      <c r="M291" s="130"/>
      <c r="N291" s="130"/>
      <c r="O291" s="1"/>
      <c r="P291" s="1"/>
      <c r="Q291" s="1"/>
      <c r="R291" s="1"/>
      <c r="S291" s="1"/>
      <c r="T291" s="1"/>
      <c r="U291" s="59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113"/>
      <c r="AK291" s="114"/>
      <c r="AL291" s="44"/>
      <c r="AM291" s="44"/>
      <c r="AN291" s="44"/>
      <c r="AO291" s="44"/>
      <c r="AP291" s="44"/>
      <c r="AQ291" s="44"/>
      <c r="AR291" s="44"/>
      <c r="AS291" s="44"/>
      <c r="AT291" s="212" t="s">
        <v>740</v>
      </c>
      <c r="AU291" s="213"/>
      <c r="AV291" s="213"/>
      <c r="AW291" s="214"/>
      <c r="AX291" s="69">
        <f>ROUND(Q288*AT294,0)</f>
        <v>64</v>
      </c>
      <c r="AY291" s="41"/>
    </row>
    <row r="292" spans="1:51" ht="16.5" customHeight="1" x14ac:dyDescent="0.25">
      <c r="A292" s="8">
        <v>12</v>
      </c>
      <c r="B292" s="10">
        <v>7586</v>
      </c>
      <c r="C292" s="101" t="s">
        <v>739</v>
      </c>
      <c r="D292" s="110"/>
      <c r="E292" s="111"/>
      <c r="F292" s="111"/>
      <c r="G292" s="111"/>
      <c r="H292" s="112"/>
      <c r="I292" s="1"/>
      <c r="J292" s="1"/>
      <c r="K292" s="1"/>
      <c r="L292" s="1"/>
      <c r="M292" s="1"/>
      <c r="N292" s="1"/>
      <c r="O292" s="1"/>
      <c r="P292" s="1"/>
      <c r="Q292" s="242"/>
      <c r="R292" s="243"/>
      <c r="S292" s="243"/>
      <c r="T292" s="1"/>
      <c r="U292" s="59"/>
      <c r="V292" s="5" t="s">
        <v>50</v>
      </c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115" t="s">
        <v>49</v>
      </c>
      <c r="AJ292" s="197">
        <f>AJ290</f>
        <v>1</v>
      </c>
      <c r="AK292" s="203"/>
      <c r="AL292" s="6"/>
      <c r="AM292" s="6"/>
      <c r="AN292" s="6"/>
      <c r="AO292" s="6"/>
      <c r="AP292" s="6"/>
      <c r="AQ292" s="6"/>
      <c r="AR292" s="6"/>
      <c r="AS292" s="115"/>
      <c r="AT292" s="215"/>
      <c r="AU292" s="216"/>
      <c r="AV292" s="216"/>
      <c r="AW292" s="217"/>
      <c r="AX292" s="69">
        <f>ROUND(ROUND(Q288*AJ292,0)*AT294,0)</f>
        <v>64</v>
      </c>
      <c r="AY292" s="41"/>
    </row>
    <row r="293" spans="1:51" ht="16.5" customHeight="1" x14ac:dyDescent="0.25">
      <c r="A293" s="8">
        <v>12</v>
      </c>
      <c r="B293" s="10">
        <v>7587</v>
      </c>
      <c r="C293" s="101" t="s">
        <v>738</v>
      </c>
      <c r="D293" s="90"/>
      <c r="E293" s="91"/>
      <c r="F293" s="91"/>
      <c r="G293" s="91"/>
      <c r="H293" s="92"/>
      <c r="I293" s="1"/>
      <c r="J293" s="1"/>
      <c r="K293" s="1"/>
      <c r="L293" s="1"/>
      <c r="M293" s="1"/>
      <c r="N293" s="1"/>
      <c r="O293" s="1"/>
      <c r="P293" s="1"/>
      <c r="Q293" s="129"/>
      <c r="R293" s="130"/>
      <c r="S293" s="130"/>
      <c r="T293" s="1"/>
      <c r="U293" s="59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79" t="s">
        <v>52</v>
      </c>
      <c r="AM293" s="44"/>
      <c r="AN293" s="44"/>
      <c r="AO293" s="44"/>
      <c r="AP293" s="44"/>
      <c r="AQ293" s="44"/>
      <c r="AR293" s="44"/>
      <c r="AS293" s="63"/>
      <c r="AT293" s="235" t="s">
        <v>737</v>
      </c>
      <c r="AU293" s="236"/>
      <c r="AV293" s="236"/>
      <c r="AW293" s="237"/>
      <c r="AX293" s="69">
        <f>ROUND(ROUND(Q288*AR294,0)*AT294,0)</f>
        <v>54</v>
      </c>
      <c r="AY293" s="41"/>
    </row>
    <row r="294" spans="1:51" ht="16.5" customHeight="1" x14ac:dyDescent="0.25">
      <c r="A294" s="8">
        <v>12</v>
      </c>
      <c r="B294" s="10">
        <v>7588</v>
      </c>
      <c r="C294" s="101" t="s">
        <v>736</v>
      </c>
      <c r="D294" s="93"/>
      <c r="E294" s="94"/>
      <c r="F294" s="94"/>
      <c r="G294" s="94"/>
      <c r="H294" s="95"/>
      <c r="I294" s="6"/>
      <c r="J294" s="6"/>
      <c r="K294" s="6"/>
      <c r="L294" s="6"/>
      <c r="M294" s="6"/>
      <c r="N294" s="6"/>
      <c r="O294" s="6"/>
      <c r="P294" s="6"/>
      <c r="Q294" s="86"/>
      <c r="R294" s="73"/>
      <c r="S294" s="73"/>
      <c r="T294" s="6"/>
      <c r="U294" s="21"/>
      <c r="V294" s="5" t="s">
        <v>50</v>
      </c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115" t="s">
        <v>49</v>
      </c>
      <c r="AJ294" s="197">
        <f>AJ292</f>
        <v>1</v>
      </c>
      <c r="AK294" s="198"/>
      <c r="AL294" s="58" t="s">
        <v>48</v>
      </c>
      <c r="AM294" s="6"/>
      <c r="AN294" s="6"/>
      <c r="AO294" s="6"/>
      <c r="AP294" s="6"/>
      <c r="AQ294" s="78" t="s">
        <v>1</v>
      </c>
      <c r="AR294" s="199">
        <f>AR290</f>
        <v>0.85</v>
      </c>
      <c r="AS294" s="199"/>
      <c r="AT294" s="238">
        <f>AT286</f>
        <v>0.8</v>
      </c>
      <c r="AU294" s="199"/>
      <c r="AV294" s="199"/>
      <c r="AW294" s="200"/>
      <c r="AX294" s="70">
        <f>ROUND(ROUND(ROUND(Q288*AJ294,0)*AR294,0)*AT294,0)</f>
        <v>54</v>
      </c>
      <c r="AY294" s="87"/>
    </row>
    <row r="298" spans="1:51" ht="17.2" customHeight="1" x14ac:dyDescent="0.3">
      <c r="AN298" s="56"/>
      <c r="AO298" s="57"/>
      <c r="AP298" s="56"/>
      <c r="AR298" s="56"/>
    </row>
  </sheetData>
  <mergeCells count="446">
    <mergeCell ref="D7:H10"/>
    <mergeCell ref="I7:U7"/>
    <mergeCell ref="Q8:S8"/>
    <mergeCell ref="AJ8:AK8"/>
    <mergeCell ref="AJ10:AK10"/>
    <mergeCell ref="AR10:AS10"/>
    <mergeCell ref="D11:H12"/>
    <mergeCell ref="AT11:AW12"/>
    <mergeCell ref="Q12:S12"/>
    <mergeCell ref="AJ12:AK12"/>
    <mergeCell ref="F13:H13"/>
    <mergeCell ref="AT13:AW13"/>
    <mergeCell ref="AJ14:AK14"/>
    <mergeCell ref="AR14:AS14"/>
    <mergeCell ref="AT14:AW14"/>
    <mergeCell ref="I15:U15"/>
    <mergeCell ref="Q16:S16"/>
    <mergeCell ref="AJ16:AK16"/>
    <mergeCell ref="AJ18:AK18"/>
    <mergeCell ref="AR18:AS18"/>
    <mergeCell ref="AT19:AW20"/>
    <mergeCell ref="Q20:S20"/>
    <mergeCell ref="AJ20:AK20"/>
    <mergeCell ref="AT21:AW21"/>
    <mergeCell ref="AJ22:AK22"/>
    <mergeCell ref="AR22:AS22"/>
    <mergeCell ref="AT22:AW22"/>
    <mergeCell ref="I23:U23"/>
    <mergeCell ref="Q24:S24"/>
    <mergeCell ref="AJ24:AK24"/>
    <mergeCell ref="AJ26:AK26"/>
    <mergeCell ref="AR26:AS26"/>
    <mergeCell ref="AT27:AW28"/>
    <mergeCell ref="Q28:S28"/>
    <mergeCell ref="AJ28:AK28"/>
    <mergeCell ref="AT29:AW29"/>
    <mergeCell ref="AJ30:AK30"/>
    <mergeCell ref="AR30:AS30"/>
    <mergeCell ref="AT30:AW30"/>
    <mergeCell ref="I31:U31"/>
    <mergeCell ref="Q32:S32"/>
    <mergeCell ref="AJ32:AK32"/>
    <mergeCell ref="AJ34:AK34"/>
    <mergeCell ref="AR34:AS34"/>
    <mergeCell ref="AT35:AW36"/>
    <mergeCell ref="Q36:S36"/>
    <mergeCell ref="AJ36:AK36"/>
    <mergeCell ref="AT37:AW37"/>
    <mergeCell ref="AJ38:AK38"/>
    <mergeCell ref="AR38:AS38"/>
    <mergeCell ref="AT38:AW38"/>
    <mergeCell ref="I39:U39"/>
    <mergeCell ref="Q40:S40"/>
    <mergeCell ref="AJ40:AK40"/>
    <mergeCell ref="AJ42:AK42"/>
    <mergeCell ref="AR42:AS42"/>
    <mergeCell ref="AT43:AW44"/>
    <mergeCell ref="Q44:S44"/>
    <mergeCell ref="AJ44:AK44"/>
    <mergeCell ref="AT45:AW45"/>
    <mergeCell ref="AJ46:AK46"/>
    <mergeCell ref="AR46:AS46"/>
    <mergeCell ref="AT46:AW46"/>
    <mergeCell ref="I47:U47"/>
    <mergeCell ref="Q48:S48"/>
    <mergeCell ref="AJ48:AK48"/>
    <mergeCell ref="AJ50:AK50"/>
    <mergeCell ref="AR50:AS50"/>
    <mergeCell ref="AT51:AW52"/>
    <mergeCell ref="Q52:S52"/>
    <mergeCell ref="AJ52:AK52"/>
    <mergeCell ref="AT53:AW53"/>
    <mergeCell ref="AJ54:AK54"/>
    <mergeCell ref="AR54:AS54"/>
    <mergeCell ref="AT54:AW54"/>
    <mergeCell ref="I55:U55"/>
    <mergeCell ref="Q56:S56"/>
    <mergeCell ref="AJ56:AK56"/>
    <mergeCell ref="AJ58:AK58"/>
    <mergeCell ref="AR58:AS58"/>
    <mergeCell ref="AT59:AW60"/>
    <mergeCell ref="Q60:S60"/>
    <mergeCell ref="AJ60:AK60"/>
    <mergeCell ref="AT61:AW61"/>
    <mergeCell ref="AJ62:AK62"/>
    <mergeCell ref="AR62:AS62"/>
    <mergeCell ref="AT62:AW62"/>
    <mergeCell ref="I63:U63"/>
    <mergeCell ref="Q64:S64"/>
    <mergeCell ref="AJ64:AK64"/>
    <mergeCell ref="AJ66:AK66"/>
    <mergeCell ref="AR66:AS66"/>
    <mergeCell ref="AT67:AW68"/>
    <mergeCell ref="Q68:S68"/>
    <mergeCell ref="AJ68:AK68"/>
    <mergeCell ref="AT69:AW69"/>
    <mergeCell ref="AJ70:AK70"/>
    <mergeCell ref="AR70:AS70"/>
    <mergeCell ref="AT70:AW70"/>
    <mergeCell ref="I71:U71"/>
    <mergeCell ref="Q72:S72"/>
    <mergeCell ref="AJ72:AK72"/>
    <mergeCell ref="AJ74:AK74"/>
    <mergeCell ref="AR74:AS74"/>
    <mergeCell ref="AT75:AW76"/>
    <mergeCell ref="Q76:S76"/>
    <mergeCell ref="AJ76:AK76"/>
    <mergeCell ref="AT77:AW77"/>
    <mergeCell ref="AJ78:AK78"/>
    <mergeCell ref="AR78:AS78"/>
    <mergeCell ref="AT78:AW78"/>
    <mergeCell ref="I79:U79"/>
    <mergeCell ref="Q80:S80"/>
    <mergeCell ref="AJ80:AK80"/>
    <mergeCell ref="AJ82:AK82"/>
    <mergeCell ref="AR82:AS82"/>
    <mergeCell ref="AT83:AW84"/>
    <mergeCell ref="Q84:S84"/>
    <mergeCell ref="AJ84:AK84"/>
    <mergeCell ref="AT85:AW85"/>
    <mergeCell ref="AJ86:AK86"/>
    <mergeCell ref="AR86:AS86"/>
    <mergeCell ref="AT86:AW86"/>
    <mergeCell ref="D87:H90"/>
    <mergeCell ref="I87:U87"/>
    <mergeCell ref="Q88:S88"/>
    <mergeCell ref="AJ88:AK88"/>
    <mergeCell ref="AJ90:AK90"/>
    <mergeCell ref="AR90:AS90"/>
    <mergeCell ref="D91:H92"/>
    <mergeCell ref="AT91:AW92"/>
    <mergeCell ref="Q92:S92"/>
    <mergeCell ref="AJ92:AK92"/>
    <mergeCell ref="F93:H93"/>
    <mergeCell ref="AT93:AW93"/>
    <mergeCell ref="AJ94:AK94"/>
    <mergeCell ref="AR94:AS94"/>
    <mergeCell ref="AT94:AW94"/>
    <mergeCell ref="I95:U95"/>
    <mergeCell ref="Q96:S96"/>
    <mergeCell ref="AJ96:AK96"/>
    <mergeCell ref="AJ98:AK98"/>
    <mergeCell ref="AR98:AS98"/>
    <mergeCell ref="AT99:AW100"/>
    <mergeCell ref="Q100:S100"/>
    <mergeCell ref="AJ100:AK100"/>
    <mergeCell ref="AT101:AW101"/>
    <mergeCell ref="AJ102:AK102"/>
    <mergeCell ref="AR102:AS102"/>
    <mergeCell ref="AT102:AW102"/>
    <mergeCell ref="D103:H106"/>
    <mergeCell ref="I103:U103"/>
    <mergeCell ref="Q104:S104"/>
    <mergeCell ref="AJ104:AK104"/>
    <mergeCell ref="AJ106:AK106"/>
    <mergeCell ref="AR106:AS106"/>
    <mergeCell ref="D107:H108"/>
    <mergeCell ref="AT107:AW108"/>
    <mergeCell ref="Q108:S108"/>
    <mergeCell ref="AJ108:AK108"/>
    <mergeCell ref="F109:H109"/>
    <mergeCell ref="AT109:AW109"/>
    <mergeCell ref="AJ110:AK110"/>
    <mergeCell ref="AR110:AS110"/>
    <mergeCell ref="AT110:AW110"/>
    <mergeCell ref="I111:U111"/>
    <mergeCell ref="Q112:S112"/>
    <mergeCell ref="AJ112:AK112"/>
    <mergeCell ref="AJ114:AK114"/>
    <mergeCell ref="AR114:AS114"/>
    <mergeCell ref="AT115:AW116"/>
    <mergeCell ref="Q116:S116"/>
    <mergeCell ref="AJ116:AK116"/>
    <mergeCell ref="AT117:AW117"/>
    <mergeCell ref="AJ118:AK118"/>
    <mergeCell ref="AR118:AS118"/>
    <mergeCell ref="AT118:AW118"/>
    <mergeCell ref="I119:U119"/>
    <mergeCell ref="Q120:S120"/>
    <mergeCell ref="AJ120:AK120"/>
    <mergeCell ref="AJ122:AK122"/>
    <mergeCell ref="AR122:AS122"/>
    <mergeCell ref="AT123:AW124"/>
    <mergeCell ref="Q124:S124"/>
    <mergeCell ref="AJ124:AK124"/>
    <mergeCell ref="AT125:AW125"/>
    <mergeCell ref="AJ126:AK126"/>
    <mergeCell ref="AR126:AS126"/>
    <mergeCell ref="AT126:AW126"/>
    <mergeCell ref="I127:U127"/>
    <mergeCell ref="Q128:S128"/>
    <mergeCell ref="AJ128:AK128"/>
    <mergeCell ref="AJ130:AK130"/>
    <mergeCell ref="AR130:AS130"/>
    <mergeCell ref="AT131:AW132"/>
    <mergeCell ref="Q132:S132"/>
    <mergeCell ref="AJ132:AK132"/>
    <mergeCell ref="AT133:AW133"/>
    <mergeCell ref="AJ134:AK134"/>
    <mergeCell ref="AR134:AS134"/>
    <mergeCell ref="AT134:AW134"/>
    <mergeCell ref="I135:U135"/>
    <mergeCell ref="Q136:S136"/>
    <mergeCell ref="AJ136:AK136"/>
    <mergeCell ref="AJ138:AK138"/>
    <mergeCell ref="AR138:AS138"/>
    <mergeCell ref="AT139:AW140"/>
    <mergeCell ref="Q140:S140"/>
    <mergeCell ref="AJ140:AK140"/>
    <mergeCell ref="AT141:AW141"/>
    <mergeCell ref="AJ142:AK142"/>
    <mergeCell ref="AR142:AS142"/>
    <mergeCell ref="AT142:AW142"/>
    <mergeCell ref="I143:U143"/>
    <mergeCell ref="Q144:S144"/>
    <mergeCell ref="AJ144:AK144"/>
    <mergeCell ref="AJ146:AK146"/>
    <mergeCell ref="AR146:AS146"/>
    <mergeCell ref="AT147:AW148"/>
    <mergeCell ref="Q148:S148"/>
    <mergeCell ref="AJ148:AK148"/>
    <mergeCell ref="AT149:AW149"/>
    <mergeCell ref="AJ150:AK150"/>
    <mergeCell ref="AR150:AS150"/>
    <mergeCell ref="AT150:AW150"/>
    <mergeCell ref="I151:U151"/>
    <mergeCell ref="Q152:S152"/>
    <mergeCell ref="AJ152:AK152"/>
    <mergeCell ref="AJ154:AK154"/>
    <mergeCell ref="AR154:AS154"/>
    <mergeCell ref="AT155:AW156"/>
    <mergeCell ref="Q156:S156"/>
    <mergeCell ref="AJ156:AK156"/>
    <mergeCell ref="AT157:AW157"/>
    <mergeCell ref="AJ158:AK158"/>
    <mergeCell ref="AR158:AS158"/>
    <mergeCell ref="AT158:AW158"/>
    <mergeCell ref="I159:U159"/>
    <mergeCell ref="Q160:S160"/>
    <mergeCell ref="AJ160:AK160"/>
    <mergeCell ref="AJ162:AK162"/>
    <mergeCell ref="AR162:AS162"/>
    <mergeCell ref="AT163:AW164"/>
    <mergeCell ref="Q164:S164"/>
    <mergeCell ref="AJ164:AK164"/>
    <mergeCell ref="AT165:AW165"/>
    <mergeCell ref="AJ166:AK166"/>
    <mergeCell ref="AR166:AS166"/>
    <mergeCell ref="AT166:AW166"/>
    <mergeCell ref="I167:U167"/>
    <mergeCell ref="Q168:S168"/>
    <mergeCell ref="AJ168:AK168"/>
    <mergeCell ref="AJ170:AK170"/>
    <mergeCell ref="AR170:AS170"/>
    <mergeCell ref="AT171:AW172"/>
    <mergeCell ref="Q172:S172"/>
    <mergeCell ref="AJ172:AK172"/>
    <mergeCell ref="AT173:AW173"/>
    <mergeCell ref="AJ174:AK174"/>
    <mergeCell ref="AR174:AS174"/>
    <mergeCell ref="AT174:AW174"/>
    <mergeCell ref="I175:U175"/>
    <mergeCell ref="Q176:S176"/>
    <mergeCell ref="AJ176:AK176"/>
    <mergeCell ref="AJ178:AK178"/>
    <mergeCell ref="AR178:AS178"/>
    <mergeCell ref="AT179:AW180"/>
    <mergeCell ref="Q180:S180"/>
    <mergeCell ref="AJ180:AK180"/>
    <mergeCell ref="AT181:AW181"/>
    <mergeCell ref="AJ182:AK182"/>
    <mergeCell ref="AR182:AS182"/>
    <mergeCell ref="AT182:AW182"/>
    <mergeCell ref="D183:H186"/>
    <mergeCell ref="I183:U183"/>
    <mergeCell ref="Q184:S184"/>
    <mergeCell ref="AJ184:AK184"/>
    <mergeCell ref="AJ186:AK186"/>
    <mergeCell ref="AR186:AS186"/>
    <mergeCell ref="D187:H188"/>
    <mergeCell ref="AT187:AW188"/>
    <mergeCell ref="Q188:S188"/>
    <mergeCell ref="AJ188:AK188"/>
    <mergeCell ref="F189:H189"/>
    <mergeCell ref="AT189:AW189"/>
    <mergeCell ref="AJ190:AK190"/>
    <mergeCell ref="AR190:AS190"/>
    <mergeCell ref="AT190:AW190"/>
    <mergeCell ref="I191:U191"/>
    <mergeCell ref="Q192:S192"/>
    <mergeCell ref="AJ192:AK192"/>
    <mergeCell ref="AJ194:AK194"/>
    <mergeCell ref="AR194:AS194"/>
    <mergeCell ref="AT195:AW196"/>
    <mergeCell ref="Q196:S196"/>
    <mergeCell ref="AJ196:AK196"/>
    <mergeCell ref="AT197:AW197"/>
    <mergeCell ref="AJ198:AK198"/>
    <mergeCell ref="AR198:AS198"/>
    <mergeCell ref="AT198:AW198"/>
    <mergeCell ref="D199:H202"/>
    <mergeCell ref="I199:U199"/>
    <mergeCell ref="Q200:S200"/>
    <mergeCell ref="AJ200:AK200"/>
    <mergeCell ref="AJ202:AK202"/>
    <mergeCell ref="AR202:AS202"/>
    <mergeCell ref="AT203:AW204"/>
    <mergeCell ref="Q204:S204"/>
    <mergeCell ref="AJ204:AK204"/>
    <mergeCell ref="AT205:AW205"/>
    <mergeCell ref="AJ206:AK206"/>
    <mergeCell ref="AR206:AS206"/>
    <mergeCell ref="AT206:AW206"/>
    <mergeCell ref="I207:U207"/>
    <mergeCell ref="Q208:S208"/>
    <mergeCell ref="AJ208:AK208"/>
    <mergeCell ref="AJ210:AK210"/>
    <mergeCell ref="AR210:AS210"/>
    <mergeCell ref="AT211:AW212"/>
    <mergeCell ref="Q212:S212"/>
    <mergeCell ref="AJ212:AK212"/>
    <mergeCell ref="AT213:AW213"/>
    <mergeCell ref="AJ214:AK214"/>
    <mergeCell ref="AR214:AS214"/>
    <mergeCell ref="AT214:AW214"/>
    <mergeCell ref="I215:U215"/>
    <mergeCell ref="Q216:S216"/>
    <mergeCell ref="AJ216:AK216"/>
    <mergeCell ref="AJ218:AK218"/>
    <mergeCell ref="AR218:AS218"/>
    <mergeCell ref="AT219:AW220"/>
    <mergeCell ref="Q220:S220"/>
    <mergeCell ref="AJ220:AK220"/>
    <mergeCell ref="AT221:AW221"/>
    <mergeCell ref="AJ222:AK222"/>
    <mergeCell ref="AR222:AS222"/>
    <mergeCell ref="AT222:AW222"/>
    <mergeCell ref="I223:U223"/>
    <mergeCell ref="Q224:S224"/>
    <mergeCell ref="AJ224:AK224"/>
    <mergeCell ref="AJ226:AK226"/>
    <mergeCell ref="AR226:AS226"/>
    <mergeCell ref="AT227:AW228"/>
    <mergeCell ref="Q228:S228"/>
    <mergeCell ref="AJ228:AK228"/>
    <mergeCell ref="AT229:AW229"/>
    <mergeCell ref="AJ230:AK230"/>
    <mergeCell ref="AR230:AS230"/>
    <mergeCell ref="AT230:AW230"/>
    <mergeCell ref="I231:U231"/>
    <mergeCell ref="Q232:S232"/>
    <mergeCell ref="AJ232:AK232"/>
    <mergeCell ref="AJ234:AK234"/>
    <mergeCell ref="AR234:AS234"/>
    <mergeCell ref="AT235:AW236"/>
    <mergeCell ref="Q236:S236"/>
    <mergeCell ref="AJ236:AK236"/>
    <mergeCell ref="AT237:AW237"/>
    <mergeCell ref="AJ238:AK238"/>
    <mergeCell ref="AR238:AS238"/>
    <mergeCell ref="AT238:AW238"/>
    <mergeCell ref="I239:U239"/>
    <mergeCell ref="Q240:S240"/>
    <mergeCell ref="AJ240:AK240"/>
    <mergeCell ref="AJ242:AK242"/>
    <mergeCell ref="AR242:AS242"/>
    <mergeCell ref="AT243:AW244"/>
    <mergeCell ref="Q244:S244"/>
    <mergeCell ref="AJ244:AK244"/>
    <mergeCell ref="AT245:AW245"/>
    <mergeCell ref="AJ246:AK246"/>
    <mergeCell ref="AR246:AS246"/>
    <mergeCell ref="AT246:AW246"/>
    <mergeCell ref="I247:U247"/>
    <mergeCell ref="Q248:S248"/>
    <mergeCell ref="AJ248:AK248"/>
    <mergeCell ref="AJ250:AK250"/>
    <mergeCell ref="AR250:AS250"/>
    <mergeCell ref="AT251:AW252"/>
    <mergeCell ref="Q252:S252"/>
    <mergeCell ref="AJ252:AK252"/>
    <mergeCell ref="AT253:AW253"/>
    <mergeCell ref="AJ254:AK254"/>
    <mergeCell ref="AR254:AS254"/>
    <mergeCell ref="AT254:AW254"/>
    <mergeCell ref="I255:U255"/>
    <mergeCell ref="Q256:S256"/>
    <mergeCell ref="AJ256:AK256"/>
    <mergeCell ref="AJ258:AK258"/>
    <mergeCell ref="AR258:AS258"/>
    <mergeCell ref="AT259:AW260"/>
    <mergeCell ref="Q260:S260"/>
    <mergeCell ref="AJ260:AK260"/>
    <mergeCell ref="AT261:AW261"/>
    <mergeCell ref="AJ262:AK262"/>
    <mergeCell ref="AR262:AS262"/>
    <mergeCell ref="AT262:AW262"/>
    <mergeCell ref="I263:U263"/>
    <mergeCell ref="Q264:S264"/>
    <mergeCell ref="AJ264:AK264"/>
    <mergeCell ref="AJ266:AK266"/>
    <mergeCell ref="AR266:AS266"/>
    <mergeCell ref="AT267:AW268"/>
    <mergeCell ref="Q268:S268"/>
    <mergeCell ref="AJ268:AK268"/>
    <mergeCell ref="AT269:AW269"/>
    <mergeCell ref="AJ270:AK270"/>
    <mergeCell ref="AR270:AS270"/>
    <mergeCell ref="AT270:AW270"/>
    <mergeCell ref="I271:U271"/>
    <mergeCell ref="Q272:S272"/>
    <mergeCell ref="AJ272:AK272"/>
    <mergeCell ref="AJ274:AK274"/>
    <mergeCell ref="AR274:AS274"/>
    <mergeCell ref="AT275:AW276"/>
    <mergeCell ref="Q276:S276"/>
    <mergeCell ref="AJ276:AK276"/>
    <mergeCell ref="AT277:AW277"/>
    <mergeCell ref="AJ278:AK278"/>
    <mergeCell ref="AR278:AS278"/>
    <mergeCell ref="AT278:AW278"/>
    <mergeCell ref="D279:H282"/>
    <mergeCell ref="I279:U279"/>
    <mergeCell ref="Q280:S280"/>
    <mergeCell ref="AJ280:AK280"/>
    <mergeCell ref="AJ282:AK282"/>
    <mergeCell ref="AR282:AS282"/>
    <mergeCell ref="Q292:S292"/>
    <mergeCell ref="AJ292:AK292"/>
    <mergeCell ref="AT283:AW284"/>
    <mergeCell ref="Q284:S284"/>
    <mergeCell ref="AJ284:AK284"/>
    <mergeCell ref="AT285:AW285"/>
    <mergeCell ref="AJ286:AK286"/>
    <mergeCell ref="AR286:AS286"/>
    <mergeCell ref="AT286:AW286"/>
    <mergeCell ref="AT293:AW293"/>
    <mergeCell ref="AJ294:AK294"/>
    <mergeCell ref="AR294:AS294"/>
    <mergeCell ref="AT294:AW294"/>
    <mergeCell ref="I287:U287"/>
    <mergeCell ref="Q288:S288"/>
    <mergeCell ref="AJ288:AK288"/>
    <mergeCell ref="AJ290:AK290"/>
    <mergeCell ref="AR290:AS290"/>
    <mergeCell ref="AT291:AW292"/>
  </mergeCells>
  <phoneticPr fontId="1"/>
  <printOptions horizontalCentered="1"/>
  <pageMargins left="0.39370078740157483" right="0.19685039370078741" top="0.78740157480314965" bottom="0.59055118110236227" header="0.51181102362204722" footer="0.31496062992125984"/>
  <pageSetup paperSize="9" scale="55" orientation="portrait" r:id="rId1"/>
  <headerFooter>
    <oddHeader>&amp;R&amp;9重度訪問介護</oddHeader>
    <oddFooter>&amp;C&amp;14&amp;P</oddFooter>
  </headerFooter>
  <rowBreaks count="5" manualBreakCount="5">
    <brk id="86" max="50" man="1"/>
    <brk id="102" max="50" man="1"/>
    <brk id="182" max="50" man="1"/>
    <brk id="198" max="50" man="1"/>
    <brk id="278" max="5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07">
    <tabColor rgb="FFFF0000"/>
    <pageSetUpPr autoPageBreaks="0"/>
  </sheetPr>
  <dimension ref="A1:BB298"/>
  <sheetViews>
    <sheetView zoomScaleNormal="100" zoomScaleSheetLayoutView="100" workbookViewId="0"/>
  </sheetViews>
  <sheetFormatPr defaultColWidth="9" defaultRowHeight="17.2" customHeight="1" x14ac:dyDescent="0.3"/>
  <cols>
    <col min="1" max="1" width="4.62890625" style="56" customWidth="1"/>
    <col min="2" max="2" width="7.62890625" style="56" customWidth="1"/>
    <col min="3" max="3" width="30.62890625" style="56" customWidth="1"/>
    <col min="4" max="42" width="2.3671875" style="26" customWidth="1"/>
    <col min="43" max="43" width="2.3671875" style="56" customWidth="1"/>
    <col min="44" max="44" width="2.3671875" style="57" customWidth="1"/>
    <col min="45" max="47" width="2.3671875" style="56" customWidth="1"/>
    <col min="48" max="51" width="2.3671875" style="26" customWidth="1"/>
    <col min="52" max="52" width="6.62890625" style="56" bestFit="1" customWidth="1"/>
    <col min="53" max="53" width="8.62890625" style="56" bestFit="1" customWidth="1"/>
    <col min="54" max="16384" width="9" style="56"/>
  </cols>
  <sheetData>
    <row r="1" spans="1:54" ht="17.2" customHeight="1" x14ac:dyDescent="0.3">
      <c r="A1" s="55"/>
    </row>
    <row r="2" spans="1:54" ht="17.2" customHeight="1" x14ac:dyDescent="0.3">
      <c r="A2" s="55"/>
    </row>
    <row r="3" spans="1:54" ht="17.2" customHeight="1" x14ac:dyDescent="0.3">
      <c r="A3" s="55"/>
    </row>
    <row r="4" spans="1:54" ht="17.2" customHeight="1" x14ac:dyDescent="0.3">
      <c r="B4" s="77" t="s">
        <v>1368</v>
      </c>
    </row>
    <row r="5" spans="1:54" s="46" customFormat="1" ht="17.2" customHeight="1" x14ac:dyDescent="0.3">
      <c r="A5" s="25" t="s">
        <v>252</v>
      </c>
      <c r="B5" s="54"/>
      <c r="C5" s="133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32" t="s">
        <v>251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24" t="s">
        <v>20</v>
      </c>
      <c r="BA5" s="52" t="s">
        <v>19</v>
      </c>
      <c r="BB5" s="47"/>
    </row>
    <row r="6" spans="1:54" s="46" customFormat="1" ht="17.2" customHeight="1" x14ac:dyDescent="0.3">
      <c r="A6" s="23" t="s">
        <v>18</v>
      </c>
      <c r="B6" s="22" t="s">
        <v>17</v>
      </c>
      <c r="C6" s="5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7"/>
      <c r="AU6" s="47"/>
      <c r="AV6" s="49"/>
      <c r="AW6" s="49"/>
      <c r="AX6" s="49"/>
      <c r="AY6" s="49"/>
      <c r="AZ6" s="20" t="s">
        <v>5</v>
      </c>
      <c r="BA6" s="48" t="s">
        <v>0</v>
      </c>
      <c r="BB6" s="47"/>
    </row>
    <row r="7" spans="1:54" ht="17.2" customHeight="1" x14ac:dyDescent="0.3">
      <c r="A7" s="8">
        <v>12</v>
      </c>
      <c r="B7" s="10">
        <v>7589</v>
      </c>
      <c r="C7" s="101" t="s">
        <v>1367</v>
      </c>
      <c r="D7" s="212" t="s">
        <v>249</v>
      </c>
      <c r="E7" s="213"/>
      <c r="F7" s="213"/>
      <c r="G7" s="213"/>
      <c r="H7" s="214"/>
      <c r="I7" s="239" t="s">
        <v>248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5"/>
      <c r="AL7" s="44"/>
      <c r="AM7" s="44"/>
      <c r="AN7" s="44"/>
      <c r="AO7" s="44"/>
      <c r="AP7" s="44"/>
      <c r="AQ7" s="44"/>
      <c r="AR7" s="44"/>
      <c r="AS7" s="44"/>
      <c r="AT7" s="248" t="s">
        <v>1066</v>
      </c>
      <c r="AU7" s="249"/>
      <c r="AV7" s="66"/>
      <c r="AW7" s="66"/>
      <c r="AX7" s="44"/>
      <c r="AY7" s="63"/>
      <c r="AZ7" s="69">
        <f>ROUND(Q8*$AT$16,0)</f>
        <v>265</v>
      </c>
      <c r="BA7" s="19" t="s">
        <v>145</v>
      </c>
    </row>
    <row r="8" spans="1:54" ht="16.5" customHeight="1" x14ac:dyDescent="0.25">
      <c r="A8" s="8">
        <v>12</v>
      </c>
      <c r="B8" s="10">
        <v>7590</v>
      </c>
      <c r="C8" s="101" t="s">
        <v>1366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201">
        <f>ROUND(Q200*$F$13,0)</f>
        <v>212</v>
      </c>
      <c r="R8" s="201"/>
      <c r="S8" s="201"/>
      <c r="T8" s="1" t="s">
        <v>54</v>
      </c>
      <c r="U8" s="59"/>
      <c r="V8" s="5" t="s">
        <v>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15" t="s">
        <v>59</v>
      </c>
      <c r="AJ8" s="197">
        <f>'2重度訪問'!AN8</f>
        <v>1</v>
      </c>
      <c r="AK8" s="203"/>
      <c r="AL8" s="1"/>
      <c r="AM8" s="1"/>
      <c r="AN8" s="1"/>
      <c r="AO8" s="1"/>
      <c r="AP8" s="1"/>
      <c r="AQ8" s="1"/>
      <c r="AR8" s="1"/>
      <c r="AS8" s="1"/>
      <c r="AT8" s="244"/>
      <c r="AU8" s="245"/>
      <c r="AV8" s="1"/>
      <c r="AW8" s="1"/>
      <c r="AX8" s="1"/>
      <c r="AY8" s="59"/>
      <c r="AZ8" s="69">
        <f>ROUND(ROUND(Q8*AJ8,0)*$AT$16,0)</f>
        <v>265</v>
      </c>
      <c r="BA8" s="41"/>
    </row>
    <row r="9" spans="1:54" ht="16.5" customHeight="1" x14ac:dyDescent="0.25">
      <c r="A9" s="2">
        <v>12</v>
      </c>
      <c r="B9" s="2">
        <v>7591</v>
      </c>
      <c r="C9" s="104" t="s">
        <v>1365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29"/>
      <c r="R9" s="130"/>
      <c r="S9" s="130"/>
      <c r="T9" s="1"/>
      <c r="U9" s="5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79" t="s">
        <v>61</v>
      </c>
      <c r="AM9" s="44"/>
      <c r="AN9" s="44"/>
      <c r="AO9" s="44"/>
      <c r="AP9" s="44"/>
      <c r="AQ9" s="44"/>
      <c r="AR9" s="44"/>
      <c r="AS9" s="44"/>
      <c r="AT9" s="244"/>
      <c r="AU9" s="245"/>
      <c r="AV9" s="1"/>
      <c r="AW9" s="1"/>
      <c r="AX9" s="1"/>
      <c r="AY9" s="59"/>
      <c r="AZ9" s="69">
        <f>ROUND(ROUND(Q8*AR10,0)*$AT$16,0)</f>
        <v>225</v>
      </c>
      <c r="BA9" s="41"/>
    </row>
    <row r="10" spans="1:54" ht="16.5" customHeight="1" x14ac:dyDescent="0.25">
      <c r="A10" s="2">
        <v>12</v>
      </c>
      <c r="B10" s="2">
        <v>7592</v>
      </c>
      <c r="C10" s="105" t="s">
        <v>1364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29"/>
      <c r="R10" s="130"/>
      <c r="S10" s="130"/>
      <c r="T10" s="1"/>
      <c r="U10" s="59"/>
      <c r="V10" s="5" t="s">
        <v>50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15" t="s">
        <v>59</v>
      </c>
      <c r="AJ10" s="197">
        <f>AJ8</f>
        <v>1</v>
      </c>
      <c r="AK10" s="198"/>
      <c r="AL10" s="58" t="s">
        <v>58</v>
      </c>
      <c r="AM10" s="6"/>
      <c r="AN10" s="6"/>
      <c r="AO10" s="6"/>
      <c r="AP10" s="6"/>
      <c r="AQ10" s="78" t="s">
        <v>1</v>
      </c>
      <c r="AR10" s="199">
        <f>'2重度訪問'!AV10</f>
        <v>0.85</v>
      </c>
      <c r="AS10" s="199"/>
      <c r="AT10" s="244"/>
      <c r="AU10" s="245"/>
      <c r="AV10" s="1"/>
      <c r="AW10" s="1"/>
      <c r="AX10" s="1"/>
      <c r="AY10" s="59"/>
      <c r="AZ10" s="69">
        <f>ROUND(ROUND(ROUND(Q8*AJ10,0)*AR10,0)*$AT$16,0)</f>
        <v>225</v>
      </c>
      <c r="BA10" s="41"/>
    </row>
    <row r="11" spans="1:54" ht="17.2" customHeight="1" x14ac:dyDescent="0.3">
      <c r="A11" s="8">
        <v>12</v>
      </c>
      <c r="B11" s="10">
        <v>7593</v>
      </c>
      <c r="C11" s="101" t="s">
        <v>1363</v>
      </c>
      <c r="D11" s="218" t="s">
        <v>193</v>
      </c>
      <c r="E11" s="219"/>
      <c r="F11" s="219"/>
      <c r="G11" s="219"/>
      <c r="H11" s="220"/>
      <c r="I11" s="1"/>
      <c r="J11" s="1"/>
      <c r="K11" s="1"/>
      <c r="L11" s="130"/>
      <c r="M11" s="130"/>
      <c r="N11" s="130"/>
      <c r="O11" s="1"/>
      <c r="P11" s="1"/>
      <c r="Q11" s="1"/>
      <c r="R11" s="1"/>
      <c r="S11" s="1"/>
      <c r="T11" s="1"/>
      <c r="U11" s="5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5"/>
      <c r="AL11" s="44"/>
      <c r="AM11" s="44"/>
      <c r="AN11" s="44"/>
      <c r="AO11" s="44"/>
      <c r="AP11" s="44"/>
      <c r="AQ11" s="44"/>
      <c r="AR11" s="44"/>
      <c r="AS11" s="44"/>
      <c r="AT11" s="244"/>
      <c r="AU11" s="245"/>
      <c r="AV11" s="213" t="s">
        <v>750</v>
      </c>
      <c r="AW11" s="213"/>
      <c r="AX11" s="213"/>
      <c r="AY11" s="214"/>
      <c r="AZ11" s="69">
        <f>ROUND(ROUND(Q8*$AT$16,0)*AV14,0)</f>
        <v>212</v>
      </c>
      <c r="BA11" s="12"/>
    </row>
    <row r="12" spans="1:54" ht="16.5" customHeight="1" x14ac:dyDescent="0.25">
      <c r="A12" s="8">
        <v>12</v>
      </c>
      <c r="B12" s="10">
        <v>7594</v>
      </c>
      <c r="C12" s="101" t="s">
        <v>1362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242"/>
      <c r="R12" s="242"/>
      <c r="S12" s="242"/>
      <c r="T12" s="1"/>
      <c r="U12" s="59"/>
      <c r="V12" s="5" t="s">
        <v>50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5" t="s">
        <v>59</v>
      </c>
      <c r="AJ12" s="197">
        <f>AJ10</f>
        <v>1</v>
      </c>
      <c r="AK12" s="203"/>
      <c r="AL12" s="1"/>
      <c r="AM12" s="1"/>
      <c r="AN12" s="1"/>
      <c r="AO12" s="1"/>
      <c r="AP12" s="1"/>
      <c r="AQ12" s="1"/>
      <c r="AR12" s="1"/>
      <c r="AS12" s="1"/>
      <c r="AT12" s="244"/>
      <c r="AU12" s="245"/>
      <c r="AV12" s="216"/>
      <c r="AW12" s="216"/>
      <c r="AX12" s="216"/>
      <c r="AY12" s="217"/>
      <c r="AZ12" s="69">
        <f>ROUND(ROUND(ROUND(Q8*AJ12,0)*$AT$16,0)*AV14,0)</f>
        <v>212</v>
      </c>
      <c r="BA12" s="41"/>
    </row>
    <row r="13" spans="1:54" ht="16.5" customHeight="1" x14ac:dyDescent="0.25">
      <c r="A13" s="2">
        <v>12</v>
      </c>
      <c r="B13" s="2">
        <v>7595</v>
      </c>
      <c r="C13" s="104" t="s">
        <v>1361</v>
      </c>
      <c r="D13" s="110"/>
      <c r="E13" s="111" t="s">
        <v>190</v>
      </c>
      <c r="F13" s="227">
        <f>'2重度訪問 (入院入所中)'!$F$13</f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29"/>
      <c r="R13" s="130"/>
      <c r="S13" s="130"/>
      <c r="T13" s="1"/>
      <c r="U13" s="5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79" t="s">
        <v>61</v>
      </c>
      <c r="AM13" s="44"/>
      <c r="AN13" s="44"/>
      <c r="AO13" s="44"/>
      <c r="AP13" s="44"/>
      <c r="AQ13" s="44"/>
      <c r="AR13" s="44"/>
      <c r="AS13" s="44"/>
      <c r="AT13" s="244"/>
      <c r="AU13" s="245"/>
      <c r="AV13" s="236" t="s">
        <v>190</v>
      </c>
      <c r="AW13" s="236"/>
      <c r="AX13" s="236"/>
      <c r="AY13" s="237"/>
      <c r="AZ13" s="69">
        <f>ROUND(ROUND(ROUND(Q8*AR14,0)*$AT$16,0)*AV14,0)</f>
        <v>180</v>
      </c>
      <c r="BA13" s="41"/>
    </row>
    <row r="14" spans="1:54" ht="16.5" customHeight="1" x14ac:dyDescent="0.25">
      <c r="A14" s="2">
        <v>12</v>
      </c>
      <c r="B14" s="2">
        <v>7596</v>
      </c>
      <c r="C14" s="105" t="s">
        <v>1360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29"/>
      <c r="R14" s="130"/>
      <c r="S14" s="130"/>
      <c r="T14" s="1"/>
      <c r="U14" s="59"/>
      <c r="V14" s="5" t="s">
        <v>50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15" t="s">
        <v>59</v>
      </c>
      <c r="AJ14" s="197">
        <f>AJ12</f>
        <v>1</v>
      </c>
      <c r="AK14" s="198"/>
      <c r="AL14" s="58" t="s">
        <v>58</v>
      </c>
      <c r="AM14" s="6"/>
      <c r="AN14" s="6"/>
      <c r="AO14" s="6"/>
      <c r="AP14" s="6"/>
      <c r="AQ14" s="78" t="s">
        <v>1</v>
      </c>
      <c r="AR14" s="199">
        <f>AR10</f>
        <v>0.85</v>
      </c>
      <c r="AS14" s="199"/>
      <c r="AT14" s="244"/>
      <c r="AU14" s="245"/>
      <c r="AV14" s="199">
        <v>0.8</v>
      </c>
      <c r="AW14" s="199"/>
      <c r="AX14" s="199"/>
      <c r="AY14" s="200"/>
      <c r="AZ14" s="69">
        <f>ROUND(ROUND(ROUND(ROUND(Q8*AJ14,0)*AR14,0)*$AT$16,0)*AV14,0)</f>
        <v>180</v>
      </c>
      <c r="BA14" s="41"/>
    </row>
    <row r="15" spans="1:54" ht="16.5" customHeight="1" x14ac:dyDescent="0.25">
      <c r="A15" s="8">
        <v>12</v>
      </c>
      <c r="B15" s="10">
        <v>7597</v>
      </c>
      <c r="C15" s="101" t="s">
        <v>1359</v>
      </c>
      <c r="D15" s="68"/>
      <c r="E15" s="130"/>
      <c r="F15" s="130"/>
      <c r="G15" s="130"/>
      <c r="H15" s="67"/>
      <c r="I15" s="239" t="s">
        <v>243</v>
      </c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15"/>
      <c r="AJ15" s="113"/>
      <c r="AK15" s="114"/>
      <c r="AL15" s="1"/>
      <c r="AM15" s="1"/>
      <c r="AN15" s="1"/>
      <c r="AO15" s="1"/>
      <c r="AP15" s="1"/>
      <c r="AQ15" s="1"/>
      <c r="AR15" s="1"/>
      <c r="AS15" s="1"/>
      <c r="AT15" s="244" t="s">
        <v>190</v>
      </c>
      <c r="AU15" s="245"/>
      <c r="AV15" s="66"/>
      <c r="AW15" s="66"/>
      <c r="AX15" s="44"/>
      <c r="AY15" s="63"/>
      <c r="AZ15" s="69">
        <f>ROUND(Q16*$AT$16,0)</f>
        <v>130</v>
      </c>
      <c r="BA15" s="41"/>
    </row>
    <row r="16" spans="1:54" ht="16.5" customHeight="1" x14ac:dyDescent="0.25">
      <c r="A16" s="8">
        <v>12</v>
      </c>
      <c r="B16" s="10">
        <v>7598</v>
      </c>
      <c r="C16" s="101" t="s">
        <v>1358</v>
      </c>
      <c r="D16" s="68"/>
      <c r="E16" s="130"/>
      <c r="F16" s="130"/>
      <c r="G16" s="130"/>
      <c r="H16" s="67"/>
      <c r="I16" s="1"/>
      <c r="J16" s="1"/>
      <c r="K16" s="1"/>
      <c r="L16" s="1"/>
      <c r="M16" s="1"/>
      <c r="N16" s="1"/>
      <c r="O16" s="1"/>
      <c r="P16" s="1"/>
      <c r="Q16" s="201">
        <f>ROUND(Q208*$F$13,0)</f>
        <v>104</v>
      </c>
      <c r="R16" s="201"/>
      <c r="S16" s="201"/>
      <c r="T16" s="1" t="s">
        <v>54</v>
      </c>
      <c r="U16" s="59"/>
      <c r="V16" s="5" t="s">
        <v>50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15" t="s">
        <v>59</v>
      </c>
      <c r="AJ16" s="197">
        <f>AJ14</f>
        <v>1</v>
      </c>
      <c r="AK16" s="203"/>
      <c r="AL16" s="1"/>
      <c r="AM16" s="1"/>
      <c r="AN16" s="1"/>
      <c r="AO16" s="1"/>
      <c r="AP16" s="1"/>
      <c r="AQ16" s="1"/>
      <c r="AR16" s="1"/>
      <c r="AS16" s="1"/>
      <c r="AT16" s="246">
        <f>'2重度訪問（早朝）'!AU10</f>
        <v>1.25</v>
      </c>
      <c r="AU16" s="247"/>
      <c r="AV16" s="1"/>
      <c r="AW16" s="1"/>
      <c r="AX16" s="1"/>
      <c r="AY16" s="59"/>
      <c r="AZ16" s="69">
        <f>ROUND(ROUND(Q16*AJ16,0)*$AT$16,0)</f>
        <v>130</v>
      </c>
      <c r="BA16" s="41"/>
    </row>
    <row r="17" spans="1:53" ht="16.5" customHeight="1" x14ac:dyDescent="0.25">
      <c r="A17" s="2">
        <v>12</v>
      </c>
      <c r="B17" s="2">
        <v>7599</v>
      </c>
      <c r="C17" s="104" t="s">
        <v>1357</v>
      </c>
      <c r="D17" s="68"/>
      <c r="E17" s="130"/>
      <c r="F17" s="130"/>
      <c r="G17" s="130"/>
      <c r="H17" s="67"/>
      <c r="I17" s="1"/>
      <c r="J17" s="1"/>
      <c r="K17" s="1"/>
      <c r="L17" s="1"/>
      <c r="M17" s="1"/>
      <c r="N17" s="1"/>
      <c r="O17" s="1"/>
      <c r="P17" s="1"/>
      <c r="Q17" s="129"/>
      <c r="R17" s="130"/>
      <c r="S17" s="130"/>
      <c r="T17" s="1"/>
      <c r="U17" s="59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79" t="s">
        <v>61</v>
      </c>
      <c r="AM17" s="44"/>
      <c r="AN17" s="44"/>
      <c r="AO17" s="44"/>
      <c r="AP17" s="44"/>
      <c r="AQ17" s="44"/>
      <c r="AR17" s="44"/>
      <c r="AS17" s="44"/>
      <c r="AT17" s="76"/>
      <c r="AU17" s="108"/>
      <c r="AV17" s="1"/>
      <c r="AW17" s="1"/>
      <c r="AX17" s="1"/>
      <c r="AY17" s="59"/>
      <c r="AZ17" s="69">
        <f>ROUND(ROUND(Q16*AR18,0)*$AT$16,0)</f>
        <v>110</v>
      </c>
      <c r="BA17" s="41"/>
    </row>
    <row r="18" spans="1:53" ht="16.5" customHeight="1" x14ac:dyDescent="0.25">
      <c r="A18" s="2">
        <v>12</v>
      </c>
      <c r="B18" s="2">
        <v>7600</v>
      </c>
      <c r="C18" s="105" t="s">
        <v>1356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29"/>
      <c r="R18" s="130"/>
      <c r="S18" s="130"/>
      <c r="T18" s="1"/>
      <c r="U18" s="59"/>
      <c r="V18" s="5" t="s">
        <v>50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15" t="s">
        <v>59</v>
      </c>
      <c r="AJ18" s="197">
        <f>AJ16</f>
        <v>1</v>
      </c>
      <c r="AK18" s="198"/>
      <c r="AL18" s="58" t="s">
        <v>58</v>
      </c>
      <c r="AM18" s="6"/>
      <c r="AN18" s="6"/>
      <c r="AO18" s="6"/>
      <c r="AP18" s="6"/>
      <c r="AQ18" s="78" t="s">
        <v>1</v>
      </c>
      <c r="AR18" s="199">
        <f>AR14</f>
        <v>0.85</v>
      </c>
      <c r="AS18" s="199"/>
      <c r="AT18" s="76"/>
      <c r="AU18" s="108"/>
      <c r="AV18" s="1"/>
      <c r="AW18" s="1"/>
      <c r="AX18" s="1"/>
      <c r="AY18" s="59"/>
      <c r="AZ18" s="69">
        <f>ROUND(ROUND(ROUND(Q16*AJ18,0)*AR18,0)*$AT$16,0)</f>
        <v>110</v>
      </c>
      <c r="BA18" s="41"/>
    </row>
    <row r="19" spans="1:53" ht="16.5" customHeight="1" x14ac:dyDescent="0.25">
      <c r="A19" s="8">
        <v>12</v>
      </c>
      <c r="B19" s="10">
        <v>7601</v>
      </c>
      <c r="C19" s="101" t="s">
        <v>1355</v>
      </c>
      <c r="D19" s="68"/>
      <c r="E19" s="130"/>
      <c r="F19" s="130"/>
      <c r="G19" s="130"/>
      <c r="H19" s="67"/>
      <c r="I19" s="84"/>
      <c r="J19" s="1"/>
      <c r="K19" s="1"/>
      <c r="L19" s="1"/>
      <c r="M19" s="1"/>
      <c r="N19" s="1"/>
      <c r="O19" s="1"/>
      <c r="P19" s="1"/>
      <c r="Q19" s="129"/>
      <c r="R19" s="130"/>
      <c r="S19" s="130"/>
      <c r="T19" s="1"/>
      <c r="U19" s="59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15"/>
      <c r="AJ19" s="113"/>
      <c r="AK19" s="114"/>
      <c r="AL19" s="1"/>
      <c r="AM19" s="1"/>
      <c r="AN19" s="1"/>
      <c r="AO19" s="1"/>
      <c r="AP19" s="1"/>
      <c r="AQ19" s="1"/>
      <c r="AR19" s="1"/>
      <c r="AS19" s="1"/>
      <c r="AT19" s="60"/>
      <c r="AU19" s="59"/>
      <c r="AV19" s="213" t="s">
        <v>750</v>
      </c>
      <c r="AW19" s="213"/>
      <c r="AX19" s="213"/>
      <c r="AY19" s="214"/>
      <c r="AZ19" s="69">
        <f>ROUND(ROUND(Q16*$AT$16,0)*AV22,0)</f>
        <v>104</v>
      </c>
      <c r="BA19" s="41"/>
    </row>
    <row r="20" spans="1:53" ht="16.5" customHeight="1" x14ac:dyDescent="0.25">
      <c r="A20" s="8">
        <v>12</v>
      </c>
      <c r="B20" s="10">
        <v>7602</v>
      </c>
      <c r="C20" s="101" t="s">
        <v>1354</v>
      </c>
      <c r="D20" s="68"/>
      <c r="E20" s="130"/>
      <c r="F20" s="130"/>
      <c r="G20" s="130"/>
      <c r="H20" s="67"/>
      <c r="I20" s="1"/>
      <c r="J20" s="1"/>
      <c r="K20" s="1"/>
      <c r="L20" s="1"/>
      <c r="M20" s="1"/>
      <c r="N20" s="1"/>
      <c r="O20" s="1"/>
      <c r="P20" s="1"/>
      <c r="Q20" s="242"/>
      <c r="R20" s="242"/>
      <c r="S20" s="242"/>
      <c r="T20" s="1"/>
      <c r="U20" s="59"/>
      <c r="V20" s="5" t="s">
        <v>50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15" t="s">
        <v>59</v>
      </c>
      <c r="AJ20" s="197">
        <f>AJ18</f>
        <v>1</v>
      </c>
      <c r="AK20" s="203"/>
      <c r="AL20" s="1"/>
      <c r="AM20" s="1"/>
      <c r="AN20" s="1"/>
      <c r="AO20" s="1"/>
      <c r="AP20" s="1"/>
      <c r="AQ20" s="1"/>
      <c r="AR20" s="1"/>
      <c r="AS20" s="1"/>
      <c r="AT20" s="60"/>
      <c r="AU20" s="59"/>
      <c r="AV20" s="216"/>
      <c r="AW20" s="216"/>
      <c r="AX20" s="216"/>
      <c r="AY20" s="217"/>
      <c r="AZ20" s="69">
        <f>ROUND(ROUND(ROUND(Q16*AJ20,0)*$AT$16,0)*AV22,0)</f>
        <v>104</v>
      </c>
      <c r="BA20" s="41"/>
    </row>
    <row r="21" spans="1:53" ht="16.5" customHeight="1" x14ac:dyDescent="0.25">
      <c r="A21" s="2">
        <v>12</v>
      </c>
      <c r="B21" s="2">
        <v>7603</v>
      </c>
      <c r="C21" s="104" t="s">
        <v>1353</v>
      </c>
      <c r="D21" s="68"/>
      <c r="E21" s="130"/>
      <c r="F21" s="130"/>
      <c r="G21" s="130"/>
      <c r="H21" s="67"/>
      <c r="I21" s="1"/>
      <c r="J21" s="1"/>
      <c r="K21" s="1"/>
      <c r="L21" s="1"/>
      <c r="M21" s="1"/>
      <c r="N21" s="1"/>
      <c r="O21" s="1"/>
      <c r="P21" s="1"/>
      <c r="Q21" s="129"/>
      <c r="R21" s="130"/>
      <c r="S21" s="130"/>
      <c r="T21" s="1"/>
      <c r="U21" s="5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79" t="s">
        <v>61</v>
      </c>
      <c r="AM21" s="44"/>
      <c r="AN21" s="44"/>
      <c r="AO21" s="44"/>
      <c r="AP21" s="44"/>
      <c r="AQ21" s="44"/>
      <c r="AR21" s="44"/>
      <c r="AS21" s="44"/>
      <c r="AT21" s="60"/>
      <c r="AU21" s="59"/>
      <c r="AV21" s="236" t="s">
        <v>190</v>
      </c>
      <c r="AW21" s="236"/>
      <c r="AX21" s="236"/>
      <c r="AY21" s="237"/>
      <c r="AZ21" s="69">
        <f>ROUND(ROUND(ROUND(Q16*AR22,0)*$AT$16,0)*AV22,0)</f>
        <v>88</v>
      </c>
      <c r="BA21" s="41"/>
    </row>
    <row r="22" spans="1:53" ht="16.5" customHeight="1" x14ac:dyDescent="0.25">
      <c r="A22" s="2">
        <v>12</v>
      </c>
      <c r="B22" s="2">
        <v>7604</v>
      </c>
      <c r="C22" s="105" t="s">
        <v>1352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29"/>
      <c r="R22" s="130"/>
      <c r="S22" s="130"/>
      <c r="T22" s="1"/>
      <c r="U22" s="59"/>
      <c r="V22" s="5" t="s">
        <v>50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15" t="s">
        <v>59</v>
      </c>
      <c r="AJ22" s="197">
        <f>AJ20</f>
        <v>1</v>
      </c>
      <c r="AK22" s="198"/>
      <c r="AL22" s="58" t="s">
        <v>58</v>
      </c>
      <c r="AM22" s="6"/>
      <c r="AN22" s="6"/>
      <c r="AO22" s="6"/>
      <c r="AP22" s="6"/>
      <c r="AQ22" s="78" t="s">
        <v>1</v>
      </c>
      <c r="AR22" s="199">
        <f>AR18</f>
        <v>0.85</v>
      </c>
      <c r="AS22" s="199"/>
      <c r="AT22" s="127"/>
      <c r="AU22" s="128"/>
      <c r="AV22" s="199">
        <f>AV14</f>
        <v>0.8</v>
      </c>
      <c r="AW22" s="199"/>
      <c r="AX22" s="199"/>
      <c r="AY22" s="200"/>
      <c r="AZ22" s="69">
        <f>ROUND(ROUND(ROUND(ROUND(Q16*AJ22,0)*AR22,0)*$AT$16,0)*AV22,0)</f>
        <v>88</v>
      </c>
      <c r="BA22" s="41"/>
    </row>
    <row r="23" spans="1:53" ht="16.5" customHeight="1" x14ac:dyDescent="0.25">
      <c r="A23" s="8">
        <v>12</v>
      </c>
      <c r="B23" s="10">
        <v>7605</v>
      </c>
      <c r="C23" s="101" t="s">
        <v>1351</v>
      </c>
      <c r="D23" s="110"/>
      <c r="E23" s="111"/>
      <c r="F23" s="111"/>
      <c r="G23" s="111"/>
      <c r="H23" s="112"/>
      <c r="I23" s="239" t="s">
        <v>931</v>
      </c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15"/>
      <c r="AJ23" s="113"/>
      <c r="AK23" s="114"/>
      <c r="AL23" s="44"/>
      <c r="AM23" s="44"/>
      <c r="AN23" s="44"/>
      <c r="AO23" s="44"/>
      <c r="AP23" s="44"/>
      <c r="AQ23" s="44"/>
      <c r="AR23" s="44"/>
      <c r="AS23" s="44"/>
      <c r="AT23" s="60"/>
      <c r="AU23" s="59"/>
      <c r="AV23" s="66"/>
      <c r="AW23" s="66"/>
      <c r="AX23" s="44"/>
      <c r="AY23" s="63"/>
      <c r="AZ23" s="157">
        <f>ROUND(Q24*$AT$16,0)</f>
        <v>133</v>
      </c>
      <c r="BA23" s="41"/>
    </row>
    <row r="24" spans="1:53" ht="16.5" customHeight="1" x14ac:dyDescent="0.25">
      <c r="A24" s="8">
        <v>12</v>
      </c>
      <c r="B24" s="10">
        <v>7606</v>
      </c>
      <c r="C24" s="101" t="s">
        <v>1350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210">
        <f>ROUND(Q216*$F$13,0)</f>
        <v>106</v>
      </c>
      <c r="R24" s="210"/>
      <c r="S24" s="210"/>
      <c r="T24" s="1" t="s">
        <v>54</v>
      </c>
      <c r="U24" s="59"/>
      <c r="V24" s="5" t="s">
        <v>50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15" t="s">
        <v>59</v>
      </c>
      <c r="AJ24" s="197">
        <f>AJ22</f>
        <v>1</v>
      </c>
      <c r="AK24" s="203"/>
      <c r="AL24" s="6"/>
      <c r="AM24" s="6"/>
      <c r="AN24" s="6"/>
      <c r="AO24" s="6"/>
      <c r="AP24" s="6"/>
      <c r="AQ24" s="6"/>
      <c r="AR24" s="6"/>
      <c r="AS24" s="6"/>
      <c r="AT24" s="60"/>
      <c r="AU24" s="59"/>
      <c r="AV24" s="1"/>
      <c r="AW24" s="1"/>
      <c r="AX24" s="1"/>
      <c r="AY24" s="59"/>
      <c r="AZ24" s="157">
        <f>ROUND(ROUND(Q24*AJ24,0)*$AT$16,0)</f>
        <v>133</v>
      </c>
      <c r="BA24" s="41"/>
    </row>
    <row r="25" spans="1:53" ht="16.5" customHeight="1" x14ac:dyDescent="0.25">
      <c r="A25" s="2">
        <v>12</v>
      </c>
      <c r="B25" s="2">
        <v>7607</v>
      </c>
      <c r="C25" s="104" t="s">
        <v>1349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29"/>
      <c r="R25" s="130"/>
      <c r="S25" s="130"/>
      <c r="T25" s="1"/>
      <c r="U25" s="59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79" t="s">
        <v>61</v>
      </c>
      <c r="AM25" s="44"/>
      <c r="AN25" s="44"/>
      <c r="AO25" s="44"/>
      <c r="AP25" s="44"/>
      <c r="AQ25" s="44"/>
      <c r="AR25" s="44"/>
      <c r="AS25" s="44"/>
      <c r="AT25" s="60"/>
      <c r="AU25" s="59"/>
      <c r="AV25" s="1"/>
      <c r="AW25" s="1"/>
      <c r="AX25" s="1"/>
      <c r="AY25" s="59"/>
      <c r="AZ25" s="157">
        <f>ROUND(ROUND(Q24*AR26,0)*$AT$16,0)</f>
        <v>113</v>
      </c>
      <c r="BA25" s="41"/>
    </row>
    <row r="26" spans="1:53" ht="16.5" customHeight="1" x14ac:dyDescent="0.25">
      <c r="A26" s="2">
        <v>12</v>
      </c>
      <c r="B26" s="2">
        <v>7608</v>
      </c>
      <c r="C26" s="105" t="s">
        <v>1348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29"/>
      <c r="R26" s="130"/>
      <c r="S26" s="130"/>
      <c r="T26" s="1"/>
      <c r="U26" s="59"/>
      <c r="V26" s="5" t="s">
        <v>50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15" t="s">
        <v>59</v>
      </c>
      <c r="AJ26" s="197">
        <f>AJ24</f>
        <v>1</v>
      </c>
      <c r="AK26" s="198"/>
      <c r="AL26" s="58" t="s">
        <v>58</v>
      </c>
      <c r="AM26" s="6"/>
      <c r="AN26" s="6"/>
      <c r="AO26" s="6"/>
      <c r="AP26" s="6"/>
      <c r="AQ26" s="78" t="s">
        <v>1</v>
      </c>
      <c r="AR26" s="199">
        <f>AR22</f>
        <v>0.85</v>
      </c>
      <c r="AS26" s="199"/>
      <c r="AT26" s="127"/>
      <c r="AU26" s="128"/>
      <c r="AV26" s="1"/>
      <c r="AW26" s="1"/>
      <c r="AX26" s="1"/>
      <c r="AY26" s="59"/>
      <c r="AZ26" s="157">
        <f>ROUND(ROUND(ROUND(Q24*AJ26,0)*AR26,0)*$AT$16,0)</f>
        <v>113</v>
      </c>
      <c r="BA26" s="41"/>
    </row>
    <row r="27" spans="1:53" ht="16.5" customHeight="1" x14ac:dyDescent="0.25">
      <c r="A27" s="8">
        <v>12</v>
      </c>
      <c r="B27" s="10">
        <v>7609</v>
      </c>
      <c r="C27" s="101" t="s">
        <v>1347</v>
      </c>
      <c r="D27" s="110"/>
      <c r="E27" s="111"/>
      <c r="F27" s="111"/>
      <c r="G27" s="111"/>
      <c r="H27" s="112"/>
      <c r="I27" s="80"/>
      <c r="J27" s="1"/>
      <c r="K27" s="1"/>
      <c r="L27" s="1"/>
      <c r="M27" s="1"/>
      <c r="N27" s="1"/>
      <c r="O27" s="1"/>
      <c r="P27" s="1"/>
      <c r="Q27" s="129"/>
      <c r="R27" s="130"/>
      <c r="S27" s="130"/>
      <c r="T27" s="1"/>
      <c r="U27" s="59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15"/>
      <c r="AJ27" s="113"/>
      <c r="AK27" s="114"/>
      <c r="AL27" s="44"/>
      <c r="AM27" s="44"/>
      <c r="AN27" s="44"/>
      <c r="AO27" s="44"/>
      <c r="AP27" s="44"/>
      <c r="AQ27" s="44"/>
      <c r="AR27" s="44"/>
      <c r="AS27" s="44"/>
      <c r="AT27" s="60"/>
      <c r="AU27" s="59"/>
      <c r="AV27" s="213" t="s">
        <v>750</v>
      </c>
      <c r="AW27" s="213"/>
      <c r="AX27" s="213"/>
      <c r="AY27" s="214"/>
      <c r="AZ27" s="157">
        <f>ROUND(ROUND(Q24*$AT$16,0)*AV30,0)</f>
        <v>106</v>
      </c>
      <c r="BA27" s="41"/>
    </row>
    <row r="28" spans="1:53" ht="16.5" customHeight="1" x14ac:dyDescent="0.25">
      <c r="A28" s="8">
        <v>12</v>
      </c>
      <c r="B28" s="10">
        <v>7610</v>
      </c>
      <c r="C28" s="101" t="s">
        <v>1346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242"/>
      <c r="R28" s="242"/>
      <c r="S28" s="242"/>
      <c r="T28" s="1"/>
      <c r="U28" s="59"/>
      <c r="V28" s="5" t="s">
        <v>50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15" t="s">
        <v>59</v>
      </c>
      <c r="AJ28" s="197">
        <f>AJ26</f>
        <v>1</v>
      </c>
      <c r="AK28" s="203"/>
      <c r="AL28" s="6"/>
      <c r="AM28" s="6"/>
      <c r="AN28" s="6"/>
      <c r="AO28" s="6"/>
      <c r="AP28" s="6"/>
      <c r="AQ28" s="6"/>
      <c r="AR28" s="6"/>
      <c r="AS28" s="6"/>
      <c r="AT28" s="60"/>
      <c r="AU28" s="59"/>
      <c r="AV28" s="216"/>
      <c r="AW28" s="216"/>
      <c r="AX28" s="216"/>
      <c r="AY28" s="217"/>
      <c r="AZ28" s="157">
        <f>ROUND(ROUND(ROUND(Q24*AJ28,0)*$AT$16,0)*AV30,0)</f>
        <v>106</v>
      </c>
      <c r="BA28" s="41"/>
    </row>
    <row r="29" spans="1:53" ht="16.5" customHeight="1" x14ac:dyDescent="0.25">
      <c r="A29" s="2">
        <v>12</v>
      </c>
      <c r="B29" s="2">
        <v>7611</v>
      </c>
      <c r="C29" s="104" t="s">
        <v>1345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29"/>
      <c r="R29" s="130"/>
      <c r="S29" s="130"/>
      <c r="T29" s="1"/>
      <c r="U29" s="5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79" t="s">
        <v>61</v>
      </c>
      <c r="AM29" s="44"/>
      <c r="AN29" s="44"/>
      <c r="AO29" s="44"/>
      <c r="AP29" s="44"/>
      <c r="AQ29" s="44"/>
      <c r="AR29" s="44"/>
      <c r="AS29" s="44"/>
      <c r="AT29" s="60"/>
      <c r="AU29" s="59"/>
      <c r="AV29" s="236" t="s">
        <v>190</v>
      </c>
      <c r="AW29" s="236"/>
      <c r="AX29" s="236"/>
      <c r="AY29" s="237"/>
      <c r="AZ29" s="157">
        <f>ROUND(ROUND(ROUND(Q24*AR30,0)*$AT$16,0)*AV30,0)</f>
        <v>90</v>
      </c>
      <c r="BA29" s="41"/>
    </row>
    <row r="30" spans="1:53" ht="16.5" customHeight="1" x14ac:dyDescent="0.25">
      <c r="A30" s="2">
        <v>12</v>
      </c>
      <c r="B30" s="2">
        <v>7612</v>
      </c>
      <c r="C30" s="105" t="s">
        <v>1344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29"/>
      <c r="R30" s="130"/>
      <c r="S30" s="130"/>
      <c r="T30" s="1"/>
      <c r="U30" s="59"/>
      <c r="V30" s="5" t="s">
        <v>50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15" t="s">
        <v>59</v>
      </c>
      <c r="AJ30" s="197">
        <f>AJ28</f>
        <v>1</v>
      </c>
      <c r="AK30" s="198"/>
      <c r="AL30" s="58" t="s">
        <v>58</v>
      </c>
      <c r="AM30" s="6"/>
      <c r="AN30" s="6"/>
      <c r="AO30" s="6"/>
      <c r="AP30" s="6"/>
      <c r="AQ30" s="78" t="s">
        <v>1</v>
      </c>
      <c r="AR30" s="199">
        <f>AR26</f>
        <v>0.85</v>
      </c>
      <c r="AS30" s="199"/>
      <c r="AT30" s="127"/>
      <c r="AU30" s="128"/>
      <c r="AV30" s="199">
        <f>AV22</f>
        <v>0.8</v>
      </c>
      <c r="AW30" s="199"/>
      <c r="AX30" s="199"/>
      <c r="AY30" s="200"/>
      <c r="AZ30" s="157">
        <f>ROUND(ROUND(ROUND(ROUND(Q24*AJ30,0)*AR30,0)*$AT$16,0)*AV30,0)</f>
        <v>90</v>
      </c>
      <c r="BA30" s="41"/>
    </row>
    <row r="31" spans="1:53" ht="16.5" customHeight="1" x14ac:dyDescent="0.25">
      <c r="A31" s="8">
        <v>12</v>
      </c>
      <c r="B31" s="10">
        <v>7613</v>
      </c>
      <c r="C31" s="101" t="s">
        <v>1343</v>
      </c>
      <c r="D31" s="110"/>
      <c r="E31" s="111"/>
      <c r="F31" s="111"/>
      <c r="G31" s="111"/>
      <c r="H31" s="112"/>
      <c r="I31" s="239" t="s">
        <v>818</v>
      </c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15"/>
      <c r="AJ31" s="113"/>
      <c r="AK31" s="114"/>
      <c r="AL31" s="44"/>
      <c r="AM31" s="44"/>
      <c r="AN31" s="44"/>
      <c r="AO31" s="44"/>
      <c r="AP31" s="44"/>
      <c r="AQ31" s="44"/>
      <c r="AR31" s="44"/>
      <c r="AS31" s="44"/>
      <c r="AT31" s="60"/>
      <c r="AU31" s="59"/>
      <c r="AV31" s="66"/>
      <c r="AW31" s="66"/>
      <c r="AX31" s="44"/>
      <c r="AY31" s="63"/>
      <c r="AZ31" s="69">
        <f>ROUND(Q32*$AT$16,0)</f>
        <v>131</v>
      </c>
      <c r="BA31" s="41"/>
    </row>
    <row r="32" spans="1:53" ht="16.5" customHeight="1" x14ac:dyDescent="0.25">
      <c r="A32" s="8">
        <v>12</v>
      </c>
      <c r="B32" s="10">
        <v>7614</v>
      </c>
      <c r="C32" s="101" t="s">
        <v>1342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201">
        <f>ROUND(Q224*$F$13,0)</f>
        <v>105</v>
      </c>
      <c r="R32" s="201"/>
      <c r="S32" s="201"/>
      <c r="T32" s="1" t="s">
        <v>54</v>
      </c>
      <c r="U32" s="59"/>
      <c r="V32" s="5" t="s">
        <v>50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15" t="s">
        <v>59</v>
      </c>
      <c r="AJ32" s="197">
        <f>AJ30</f>
        <v>1</v>
      </c>
      <c r="AK32" s="203"/>
      <c r="AL32" s="6"/>
      <c r="AM32" s="6"/>
      <c r="AN32" s="6"/>
      <c r="AO32" s="6"/>
      <c r="AP32" s="6"/>
      <c r="AQ32" s="6"/>
      <c r="AR32" s="6"/>
      <c r="AS32" s="6"/>
      <c r="AT32" s="60"/>
      <c r="AU32" s="59"/>
      <c r="AV32" s="1"/>
      <c r="AW32" s="1"/>
      <c r="AX32" s="1"/>
      <c r="AY32" s="59"/>
      <c r="AZ32" s="69">
        <f>ROUND(ROUND(Q32*AJ32,0)*$AT$16,0)</f>
        <v>131</v>
      </c>
      <c r="BA32" s="41"/>
    </row>
    <row r="33" spans="1:53" ht="16.5" customHeight="1" x14ac:dyDescent="0.25">
      <c r="A33" s="2">
        <v>12</v>
      </c>
      <c r="B33" s="2">
        <v>7615</v>
      </c>
      <c r="C33" s="104" t="s">
        <v>1341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29"/>
      <c r="R33" s="130"/>
      <c r="S33" s="130"/>
      <c r="T33" s="1"/>
      <c r="U33" s="59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79" t="s">
        <v>61</v>
      </c>
      <c r="AM33" s="44"/>
      <c r="AN33" s="44"/>
      <c r="AO33" s="44"/>
      <c r="AP33" s="44"/>
      <c r="AQ33" s="44"/>
      <c r="AR33" s="44"/>
      <c r="AS33" s="44"/>
      <c r="AT33" s="60"/>
      <c r="AU33" s="59"/>
      <c r="AV33" s="1"/>
      <c r="AW33" s="1"/>
      <c r="AX33" s="1"/>
      <c r="AY33" s="59"/>
      <c r="AZ33" s="69">
        <f>ROUND(ROUND(Q32*AR34,0)*$AT$16,0)</f>
        <v>111</v>
      </c>
      <c r="BA33" s="41"/>
    </row>
    <row r="34" spans="1:53" ht="16.5" customHeight="1" x14ac:dyDescent="0.25">
      <c r="A34" s="2">
        <v>12</v>
      </c>
      <c r="B34" s="2">
        <v>7616</v>
      </c>
      <c r="C34" s="105" t="s">
        <v>1340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29"/>
      <c r="R34" s="130"/>
      <c r="S34" s="130"/>
      <c r="T34" s="1"/>
      <c r="U34" s="59"/>
      <c r="V34" s="5" t="s">
        <v>50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5" t="s">
        <v>59</v>
      </c>
      <c r="AJ34" s="197">
        <f>AJ32</f>
        <v>1</v>
      </c>
      <c r="AK34" s="198"/>
      <c r="AL34" s="58" t="s">
        <v>58</v>
      </c>
      <c r="AM34" s="6"/>
      <c r="AN34" s="6"/>
      <c r="AO34" s="6"/>
      <c r="AP34" s="6"/>
      <c r="AQ34" s="78" t="s">
        <v>1</v>
      </c>
      <c r="AR34" s="199">
        <f>AR30</f>
        <v>0.85</v>
      </c>
      <c r="AS34" s="199"/>
      <c r="AT34" s="127"/>
      <c r="AU34" s="128"/>
      <c r="AV34" s="1"/>
      <c r="AW34" s="1"/>
      <c r="AX34" s="1"/>
      <c r="AY34" s="59"/>
      <c r="AZ34" s="69">
        <f>ROUND(ROUND(ROUND(Q32*AJ34,0)*AR34,0)*$AT$16,0)</f>
        <v>111</v>
      </c>
      <c r="BA34" s="41"/>
    </row>
    <row r="35" spans="1:53" ht="16.5" customHeight="1" x14ac:dyDescent="0.25">
      <c r="A35" s="8">
        <v>12</v>
      </c>
      <c r="B35" s="10">
        <v>7617</v>
      </c>
      <c r="C35" s="101" t="s">
        <v>1339</v>
      </c>
      <c r="D35" s="110"/>
      <c r="E35" s="111"/>
      <c r="F35" s="111"/>
      <c r="G35" s="111"/>
      <c r="H35" s="112"/>
      <c r="I35" s="80"/>
      <c r="J35" s="1"/>
      <c r="K35" s="1"/>
      <c r="L35" s="1"/>
      <c r="M35" s="1"/>
      <c r="N35" s="1"/>
      <c r="O35" s="1"/>
      <c r="P35" s="1"/>
      <c r="Q35" s="129"/>
      <c r="R35" s="130"/>
      <c r="S35" s="130"/>
      <c r="T35" s="1"/>
      <c r="U35" s="59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5"/>
      <c r="AJ35" s="113"/>
      <c r="AK35" s="114"/>
      <c r="AL35" s="44"/>
      <c r="AM35" s="44"/>
      <c r="AN35" s="44"/>
      <c r="AO35" s="44"/>
      <c r="AP35" s="44"/>
      <c r="AQ35" s="44"/>
      <c r="AR35" s="44"/>
      <c r="AS35" s="44"/>
      <c r="AT35" s="60"/>
      <c r="AU35" s="59"/>
      <c r="AV35" s="213" t="s">
        <v>750</v>
      </c>
      <c r="AW35" s="213"/>
      <c r="AX35" s="213"/>
      <c r="AY35" s="214"/>
      <c r="AZ35" s="69">
        <f>ROUND(ROUND(Q32*$AT$16,0)*AV38,0)</f>
        <v>105</v>
      </c>
      <c r="BA35" s="41"/>
    </row>
    <row r="36" spans="1:53" ht="16.5" customHeight="1" x14ac:dyDescent="0.25">
      <c r="A36" s="8">
        <v>12</v>
      </c>
      <c r="B36" s="10">
        <v>7618</v>
      </c>
      <c r="C36" s="101" t="s">
        <v>1338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242"/>
      <c r="R36" s="242"/>
      <c r="S36" s="242"/>
      <c r="T36" s="1"/>
      <c r="U36" s="59"/>
      <c r="V36" s="5" t="s">
        <v>50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15" t="s">
        <v>59</v>
      </c>
      <c r="AJ36" s="197">
        <f>AJ34</f>
        <v>1</v>
      </c>
      <c r="AK36" s="203"/>
      <c r="AL36" s="6"/>
      <c r="AM36" s="6"/>
      <c r="AN36" s="6"/>
      <c r="AO36" s="6"/>
      <c r="AP36" s="6"/>
      <c r="AQ36" s="6"/>
      <c r="AR36" s="6"/>
      <c r="AS36" s="6"/>
      <c r="AT36" s="60"/>
      <c r="AU36" s="59"/>
      <c r="AV36" s="216"/>
      <c r="AW36" s="216"/>
      <c r="AX36" s="216"/>
      <c r="AY36" s="217"/>
      <c r="AZ36" s="69">
        <f>ROUND(ROUND(ROUND(Q32*AJ36,0)*$AT$16,0)*AV38,0)</f>
        <v>105</v>
      </c>
      <c r="BA36" s="41"/>
    </row>
    <row r="37" spans="1:53" ht="16.5" customHeight="1" x14ac:dyDescent="0.25">
      <c r="A37" s="2">
        <v>12</v>
      </c>
      <c r="B37" s="2">
        <v>7619</v>
      </c>
      <c r="C37" s="104" t="s">
        <v>1337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29"/>
      <c r="R37" s="130"/>
      <c r="S37" s="130"/>
      <c r="T37" s="1"/>
      <c r="U37" s="59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79" t="s">
        <v>61</v>
      </c>
      <c r="AM37" s="44"/>
      <c r="AN37" s="44"/>
      <c r="AO37" s="44"/>
      <c r="AP37" s="44"/>
      <c r="AQ37" s="44"/>
      <c r="AR37" s="44"/>
      <c r="AS37" s="44"/>
      <c r="AT37" s="60"/>
      <c r="AU37" s="59"/>
      <c r="AV37" s="236" t="s">
        <v>190</v>
      </c>
      <c r="AW37" s="236"/>
      <c r="AX37" s="236"/>
      <c r="AY37" s="237"/>
      <c r="AZ37" s="69">
        <f>ROUND(ROUND(ROUND(Q32*AR38,0)*$AT$16,0)*AV38,0)</f>
        <v>89</v>
      </c>
      <c r="BA37" s="41"/>
    </row>
    <row r="38" spans="1:53" ht="16.5" customHeight="1" x14ac:dyDescent="0.25">
      <c r="A38" s="2">
        <v>12</v>
      </c>
      <c r="B38" s="2">
        <v>7620</v>
      </c>
      <c r="C38" s="105" t="s">
        <v>1336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29"/>
      <c r="R38" s="130"/>
      <c r="S38" s="130"/>
      <c r="T38" s="1"/>
      <c r="U38" s="59"/>
      <c r="V38" s="5" t="s">
        <v>50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15" t="s">
        <v>59</v>
      </c>
      <c r="AJ38" s="197">
        <f>AJ36</f>
        <v>1</v>
      </c>
      <c r="AK38" s="198"/>
      <c r="AL38" s="58" t="s">
        <v>58</v>
      </c>
      <c r="AM38" s="6"/>
      <c r="AN38" s="6"/>
      <c r="AO38" s="6"/>
      <c r="AP38" s="6"/>
      <c r="AQ38" s="78" t="s">
        <v>1</v>
      </c>
      <c r="AR38" s="199">
        <f>AR34</f>
        <v>0.85</v>
      </c>
      <c r="AS38" s="199"/>
      <c r="AT38" s="127"/>
      <c r="AU38" s="128"/>
      <c r="AV38" s="199">
        <f>AV30</f>
        <v>0.8</v>
      </c>
      <c r="AW38" s="199"/>
      <c r="AX38" s="199"/>
      <c r="AY38" s="200"/>
      <c r="AZ38" s="69">
        <f>ROUND(ROUND(ROUND(ROUND(Q32*AJ38,0)*AR38,0)*$AT$16,0)*AV38,0)</f>
        <v>89</v>
      </c>
      <c r="BA38" s="41"/>
    </row>
    <row r="39" spans="1:53" ht="16.5" customHeight="1" x14ac:dyDescent="0.25">
      <c r="A39" s="8">
        <v>12</v>
      </c>
      <c r="B39" s="10">
        <v>7621</v>
      </c>
      <c r="C39" s="101" t="s">
        <v>1335</v>
      </c>
      <c r="D39" s="110"/>
      <c r="E39" s="111"/>
      <c r="F39" s="111"/>
      <c r="G39" s="111"/>
      <c r="H39" s="112"/>
      <c r="I39" s="239" t="s">
        <v>809</v>
      </c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15"/>
      <c r="AJ39" s="113"/>
      <c r="AK39" s="114"/>
      <c r="AL39" s="44"/>
      <c r="AM39" s="44"/>
      <c r="AN39" s="44"/>
      <c r="AO39" s="44"/>
      <c r="AP39" s="44"/>
      <c r="AQ39" s="44"/>
      <c r="AR39" s="44"/>
      <c r="AS39" s="44"/>
      <c r="AT39" s="60"/>
      <c r="AU39" s="59"/>
      <c r="AV39" s="66"/>
      <c r="AW39" s="66"/>
      <c r="AX39" s="44"/>
      <c r="AY39" s="63"/>
      <c r="AZ39" s="69">
        <f>ROUND(Q40*$AT$16,0)</f>
        <v>133</v>
      </c>
      <c r="BA39" s="41"/>
    </row>
    <row r="40" spans="1:53" ht="16.5" customHeight="1" x14ac:dyDescent="0.25">
      <c r="A40" s="8">
        <v>12</v>
      </c>
      <c r="B40" s="10">
        <v>7622</v>
      </c>
      <c r="C40" s="101" t="s">
        <v>1334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201">
        <f>ROUND(Q232*$F$13,0)</f>
        <v>106</v>
      </c>
      <c r="R40" s="201"/>
      <c r="S40" s="201"/>
      <c r="T40" s="1" t="s">
        <v>54</v>
      </c>
      <c r="U40" s="59"/>
      <c r="V40" s="5" t="s">
        <v>50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15" t="s">
        <v>59</v>
      </c>
      <c r="AJ40" s="197">
        <f>AJ38</f>
        <v>1</v>
      </c>
      <c r="AK40" s="203"/>
      <c r="AL40" s="6"/>
      <c r="AM40" s="6"/>
      <c r="AN40" s="6"/>
      <c r="AO40" s="6"/>
      <c r="AP40" s="6"/>
      <c r="AQ40" s="6"/>
      <c r="AR40" s="6"/>
      <c r="AS40" s="6"/>
      <c r="AT40" s="60"/>
      <c r="AU40" s="59"/>
      <c r="AV40" s="1"/>
      <c r="AW40" s="1"/>
      <c r="AX40" s="1"/>
      <c r="AY40" s="59"/>
      <c r="AZ40" s="69">
        <f>ROUND(ROUND(Q40*AJ40,0)*$AT$16,0)</f>
        <v>133</v>
      </c>
      <c r="BA40" s="41"/>
    </row>
    <row r="41" spans="1:53" ht="16.5" customHeight="1" x14ac:dyDescent="0.25">
      <c r="A41" s="8">
        <v>12</v>
      </c>
      <c r="B41" s="10">
        <v>7623</v>
      </c>
      <c r="C41" s="101" t="s">
        <v>1333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29"/>
      <c r="R41" s="130"/>
      <c r="S41" s="130"/>
      <c r="T41" s="1"/>
      <c r="U41" s="5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9" t="s">
        <v>61</v>
      </c>
      <c r="AM41" s="44"/>
      <c r="AN41" s="44"/>
      <c r="AO41" s="44"/>
      <c r="AP41" s="44"/>
      <c r="AQ41" s="44"/>
      <c r="AR41" s="44"/>
      <c r="AS41" s="44"/>
      <c r="AT41" s="60"/>
      <c r="AU41" s="59"/>
      <c r="AV41" s="1"/>
      <c r="AW41" s="1"/>
      <c r="AX41" s="1"/>
      <c r="AY41" s="59"/>
      <c r="AZ41" s="69">
        <f>ROUND(ROUND(Q40*AR42,0)*$AT$16,0)</f>
        <v>113</v>
      </c>
      <c r="BA41" s="41"/>
    </row>
    <row r="42" spans="1:53" ht="16.5" customHeight="1" x14ac:dyDescent="0.25">
      <c r="A42" s="8">
        <v>12</v>
      </c>
      <c r="B42" s="10">
        <v>7624</v>
      </c>
      <c r="C42" s="101" t="s">
        <v>1332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29"/>
      <c r="R42" s="130"/>
      <c r="S42" s="130"/>
      <c r="T42" s="1"/>
      <c r="U42" s="59"/>
      <c r="V42" s="5" t="s">
        <v>50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15" t="s">
        <v>59</v>
      </c>
      <c r="AJ42" s="197">
        <f>AJ40</f>
        <v>1</v>
      </c>
      <c r="AK42" s="198"/>
      <c r="AL42" s="58" t="s">
        <v>58</v>
      </c>
      <c r="AM42" s="6"/>
      <c r="AN42" s="6"/>
      <c r="AO42" s="6"/>
      <c r="AP42" s="6"/>
      <c r="AQ42" s="78" t="s">
        <v>1</v>
      </c>
      <c r="AR42" s="199">
        <f>AR38</f>
        <v>0.85</v>
      </c>
      <c r="AS42" s="199"/>
      <c r="AT42" s="127"/>
      <c r="AU42" s="128"/>
      <c r="AV42" s="1"/>
      <c r="AW42" s="1"/>
      <c r="AX42" s="1"/>
      <c r="AY42" s="59"/>
      <c r="AZ42" s="69">
        <f>ROUND(ROUND(ROUND(Q40*AJ42,0)*AR42,0)*$AT$16,0)</f>
        <v>113</v>
      </c>
      <c r="BA42" s="41"/>
    </row>
    <row r="43" spans="1:53" ht="16.5" customHeight="1" x14ac:dyDescent="0.25">
      <c r="A43" s="8">
        <v>12</v>
      </c>
      <c r="B43" s="10">
        <v>7625</v>
      </c>
      <c r="C43" s="101" t="s">
        <v>1331</v>
      </c>
      <c r="D43" s="110"/>
      <c r="E43" s="111"/>
      <c r="F43" s="111"/>
      <c r="G43" s="111"/>
      <c r="H43" s="112"/>
      <c r="I43" s="80"/>
      <c r="J43" s="1"/>
      <c r="K43" s="1"/>
      <c r="L43" s="1"/>
      <c r="M43" s="1"/>
      <c r="N43" s="1"/>
      <c r="O43" s="1"/>
      <c r="P43" s="1"/>
      <c r="Q43" s="129"/>
      <c r="R43" s="130"/>
      <c r="S43" s="130"/>
      <c r="T43" s="1"/>
      <c r="U43" s="59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15"/>
      <c r="AJ43" s="113"/>
      <c r="AK43" s="114"/>
      <c r="AL43" s="44"/>
      <c r="AM43" s="44"/>
      <c r="AN43" s="44"/>
      <c r="AO43" s="44"/>
      <c r="AP43" s="44"/>
      <c r="AQ43" s="44"/>
      <c r="AR43" s="44"/>
      <c r="AS43" s="44"/>
      <c r="AT43" s="60"/>
      <c r="AU43" s="59"/>
      <c r="AV43" s="213" t="s">
        <v>750</v>
      </c>
      <c r="AW43" s="213"/>
      <c r="AX43" s="213"/>
      <c r="AY43" s="214"/>
      <c r="AZ43" s="69">
        <f>ROUND(ROUND(Q40*$AT$16,0)*AV46,0)</f>
        <v>106</v>
      </c>
      <c r="BA43" s="41"/>
    </row>
    <row r="44" spans="1:53" ht="16.5" customHeight="1" x14ac:dyDescent="0.25">
      <c r="A44" s="8">
        <v>12</v>
      </c>
      <c r="B44" s="10">
        <v>7626</v>
      </c>
      <c r="C44" s="101" t="s">
        <v>1330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242"/>
      <c r="R44" s="242"/>
      <c r="S44" s="242"/>
      <c r="T44" s="1"/>
      <c r="U44" s="59"/>
      <c r="V44" s="5" t="s">
        <v>50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15" t="s">
        <v>59</v>
      </c>
      <c r="AJ44" s="197">
        <f>AJ42</f>
        <v>1</v>
      </c>
      <c r="AK44" s="203"/>
      <c r="AL44" s="6"/>
      <c r="AM44" s="6"/>
      <c r="AN44" s="6"/>
      <c r="AO44" s="6"/>
      <c r="AP44" s="6"/>
      <c r="AQ44" s="6"/>
      <c r="AR44" s="6"/>
      <c r="AS44" s="6"/>
      <c r="AT44" s="60"/>
      <c r="AU44" s="59"/>
      <c r="AV44" s="216"/>
      <c r="AW44" s="216"/>
      <c r="AX44" s="216"/>
      <c r="AY44" s="217"/>
      <c r="AZ44" s="69">
        <f>ROUND(ROUND(ROUND(Q40*AJ44,0)*$AT$16,0)*AV46,0)</f>
        <v>106</v>
      </c>
      <c r="BA44" s="41"/>
    </row>
    <row r="45" spans="1:53" ht="16.5" customHeight="1" x14ac:dyDescent="0.25">
      <c r="A45" s="8">
        <v>12</v>
      </c>
      <c r="B45" s="10">
        <v>7627</v>
      </c>
      <c r="C45" s="101" t="s">
        <v>1329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29"/>
      <c r="R45" s="130"/>
      <c r="S45" s="130"/>
      <c r="T45" s="1"/>
      <c r="U45" s="5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79" t="s">
        <v>61</v>
      </c>
      <c r="AM45" s="44"/>
      <c r="AN45" s="44"/>
      <c r="AO45" s="44"/>
      <c r="AP45" s="44"/>
      <c r="AQ45" s="44"/>
      <c r="AR45" s="44"/>
      <c r="AS45" s="44"/>
      <c r="AT45" s="60"/>
      <c r="AU45" s="59"/>
      <c r="AV45" s="236" t="s">
        <v>190</v>
      </c>
      <c r="AW45" s="236"/>
      <c r="AX45" s="236"/>
      <c r="AY45" s="237"/>
      <c r="AZ45" s="69">
        <f>ROUND(ROUND(ROUND(Q40*AR46,0)*$AT$16,0)*AV46,0)</f>
        <v>90</v>
      </c>
      <c r="BA45" s="41"/>
    </row>
    <row r="46" spans="1:53" ht="16.5" customHeight="1" x14ac:dyDescent="0.25">
      <c r="A46" s="8">
        <v>12</v>
      </c>
      <c r="B46" s="10">
        <v>7628</v>
      </c>
      <c r="C46" s="101" t="s">
        <v>1328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29"/>
      <c r="R46" s="130"/>
      <c r="S46" s="130"/>
      <c r="T46" s="1"/>
      <c r="U46" s="59"/>
      <c r="V46" s="5" t="s">
        <v>50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15" t="s">
        <v>59</v>
      </c>
      <c r="AJ46" s="197">
        <f>AJ44</f>
        <v>1</v>
      </c>
      <c r="AK46" s="198"/>
      <c r="AL46" s="58" t="s">
        <v>58</v>
      </c>
      <c r="AM46" s="6"/>
      <c r="AN46" s="6"/>
      <c r="AO46" s="6"/>
      <c r="AP46" s="6"/>
      <c r="AQ46" s="78" t="s">
        <v>1</v>
      </c>
      <c r="AR46" s="199">
        <f>AR42</f>
        <v>0.85</v>
      </c>
      <c r="AS46" s="199"/>
      <c r="AT46" s="127"/>
      <c r="AU46" s="128"/>
      <c r="AV46" s="199">
        <f>AV38</f>
        <v>0.8</v>
      </c>
      <c r="AW46" s="199"/>
      <c r="AX46" s="199"/>
      <c r="AY46" s="200"/>
      <c r="AZ46" s="69">
        <f>ROUND(ROUND(ROUND(ROUND(Q40*AJ46,0)*AR46,0)*$AT$16,0)*AV46,0)</f>
        <v>90</v>
      </c>
      <c r="BA46" s="41"/>
    </row>
    <row r="47" spans="1:53" ht="16.5" customHeight="1" x14ac:dyDescent="0.25">
      <c r="A47" s="8">
        <v>12</v>
      </c>
      <c r="B47" s="10">
        <v>7629</v>
      </c>
      <c r="C47" s="101" t="s">
        <v>1327</v>
      </c>
      <c r="D47" s="110"/>
      <c r="E47" s="111"/>
      <c r="F47" s="111"/>
      <c r="G47" s="111"/>
      <c r="H47" s="112"/>
      <c r="I47" s="239" t="s">
        <v>800</v>
      </c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15"/>
      <c r="AJ47" s="113"/>
      <c r="AK47" s="114"/>
      <c r="AL47" s="44"/>
      <c r="AM47" s="44"/>
      <c r="AN47" s="44"/>
      <c r="AO47" s="44"/>
      <c r="AP47" s="44"/>
      <c r="AQ47" s="44"/>
      <c r="AR47" s="44"/>
      <c r="AS47" s="44"/>
      <c r="AT47" s="60"/>
      <c r="AU47" s="59"/>
      <c r="AV47" s="66"/>
      <c r="AW47" s="66"/>
      <c r="AX47" s="44"/>
      <c r="AY47" s="63"/>
      <c r="AZ47" s="69">
        <f>ROUND(Q48*$AT$16,0)</f>
        <v>130</v>
      </c>
      <c r="BA47" s="41"/>
    </row>
    <row r="48" spans="1:53" ht="16.5" customHeight="1" x14ac:dyDescent="0.25">
      <c r="A48" s="8">
        <v>12</v>
      </c>
      <c r="B48" s="10">
        <v>7630</v>
      </c>
      <c r="C48" s="101" t="s">
        <v>1326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201">
        <f>ROUND(Q240*$F$13,0)</f>
        <v>104</v>
      </c>
      <c r="R48" s="201"/>
      <c r="S48" s="201"/>
      <c r="T48" s="1" t="s">
        <v>54</v>
      </c>
      <c r="U48" s="59"/>
      <c r="V48" s="5" t="s">
        <v>50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15" t="s">
        <v>59</v>
      </c>
      <c r="AJ48" s="197">
        <f>AJ46</f>
        <v>1</v>
      </c>
      <c r="AK48" s="203"/>
      <c r="AL48" s="6"/>
      <c r="AM48" s="6"/>
      <c r="AN48" s="6"/>
      <c r="AO48" s="6"/>
      <c r="AP48" s="6"/>
      <c r="AQ48" s="6"/>
      <c r="AR48" s="6"/>
      <c r="AS48" s="6"/>
      <c r="AT48" s="60"/>
      <c r="AU48" s="59"/>
      <c r="AV48" s="1"/>
      <c r="AW48" s="1"/>
      <c r="AX48" s="1"/>
      <c r="AY48" s="59"/>
      <c r="AZ48" s="69">
        <f>ROUND(ROUND(Q48*AJ48,0)*$AT$16,0)</f>
        <v>130</v>
      </c>
      <c r="BA48" s="41"/>
    </row>
    <row r="49" spans="1:53" ht="16.5" customHeight="1" x14ac:dyDescent="0.25">
      <c r="A49" s="8">
        <v>12</v>
      </c>
      <c r="B49" s="10">
        <v>7631</v>
      </c>
      <c r="C49" s="101" t="s">
        <v>1325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29"/>
      <c r="R49" s="130"/>
      <c r="S49" s="130"/>
      <c r="T49" s="1"/>
      <c r="U49" s="5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79" t="s">
        <v>61</v>
      </c>
      <c r="AM49" s="44"/>
      <c r="AN49" s="44"/>
      <c r="AO49" s="44"/>
      <c r="AP49" s="44"/>
      <c r="AQ49" s="44"/>
      <c r="AR49" s="44"/>
      <c r="AS49" s="44"/>
      <c r="AT49" s="60"/>
      <c r="AU49" s="59"/>
      <c r="AV49" s="1"/>
      <c r="AW49" s="1"/>
      <c r="AX49" s="1"/>
      <c r="AY49" s="59"/>
      <c r="AZ49" s="69">
        <f>ROUND(ROUND(Q48*AR50,0)*$AT$16,0)</f>
        <v>110</v>
      </c>
      <c r="BA49" s="41"/>
    </row>
    <row r="50" spans="1:53" ht="16.5" customHeight="1" x14ac:dyDescent="0.25">
      <c r="A50" s="8">
        <v>12</v>
      </c>
      <c r="B50" s="10">
        <v>7632</v>
      </c>
      <c r="C50" s="101" t="s">
        <v>1324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29"/>
      <c r="R50" s="130"/>
      <c r="S50" s="130"/>
      <c r="T50" s="1"/>
      <c r="U50" s="59"/>
      <c r="V50" s="5" t="s">
        <v>50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15" t="s">
        <v>59</v>
      </c>
      <c r="AJ50" s="197">
        <f>AJ48</f>
        <v>1</v>
      </c>
      <c r="AK50" s="198"/>
      <c r="AL50" s="58" t="s">
        <v>58</v>
      </c>
      <c r="AM50" s="6"/>
      <c r="AN50" s="6"/>
      <c r="AO50" s="6"/>
      <c r="AP50" s="6"/>
      <c r="AQ50" s="78" t="s">
        <v>1</v>
      </c>
      <c r="AR50" s="199">
        <f>AR46</f>
        <v>0.85</v>
      </c>
      <c r="AS50" s="199"/>
      <c r="AT50" s="127"/>
      <c r="AU50" s="128"/>
      <c r="AV50" s="1"/>
      <c r="AW50" s="1"/>
      <c r="AX50" s="1"/>
      <c r="AY50" s="59"/>
      <c r="AZ50" s="69">
        <f>ROUND(ROUND(ROUND(Q48*AJ50,0)*AR50,0)*$AT$16,0)</f>
        <v>110</v>
      </c>
      <c r="BA50" s="41"/>
    </row>
    <row r="51" spans="1:53" ht="16.5" customHeight="1" x14ac:dyDescent="0.25">
      <c r="A51" s="8">
        <v>12</v>
      </c>
      <c r="B51" s="10">
        <v>7633</v>
      </c>
      <c r="C51" s="101" t="s">
        <v>1323</v>
      </c>
      <c r="D51" s="110"/>
      <c r="E51" s="111"/>
      <c r="F51" s="111"/>
      <c r="G51" s="111"/>
      <c r="H51" s="112"/>
      <c r="I51" s="80"/>
      <c r="J51" s="1"/>
      <c r="K51" s="1"/>
      <c r="L51" s="1"/>
      <c r="M51" s="1"/>
      <c r="N51" s="1"/>
      <c r="O51" s="1"/>
      <c r="P51" s="1"/>
      <c r="Q51" s="129"/>
      <c r="R51" s="130"/>
      <c r="S51" s="130"/>
      <c r="T51" s="1"/>
      <c r="U51" s="59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15"/>
      <c r="AJ51" s="113"/>
      <c r="AK51" s="114"/>
      <c r="AL51" s="44"/>
      <c r="AM51" s="44"/>
      <c r="AN51" s="44"/>
      <c r="AO51" s="44"/>
      <c r="AP51" s="44"/>
      <c r="AQ51" s="44"/>
      <c r="AR51" s="44"/>
      <c r="AS51" s="44"/>
      <c r="AT51" s="60"/>
      <c r="AU51" s="59"/>
      <c r="AV51" s="213" t="s">
        <v>750</v>
      </c>
      <c r="AW51" s="213"/>
      <c r="AX51" s="213"/>
      <c r="AY51" s="214"/>
      <c r="AZ51" s="69">
        <f>ROUND(ROUND(Q48*$AT$16,0)*AV54,0)</f>
        <v>104</v>
      </c>
      <c r="BA51" s="41"/>
    </row>
    <row r="52" spans="1:53" ht="16.5" customHeight="1" x14ac:dyDescent="0.25">
      <c r="A52" s="8">
        <v>12</v>
      </c>
      <c r="B52" s="10">
        <v>7634</v>
      </c>
      <c r="C52" s="101" t="s">
        <v>1322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242"/>
      <c r="R52" s="242"/>
      <c r="S52" s="242"/>
      <c r="T52" s="1"/>
      <c r="U52" s="59"/>
      <c r="V52" s="5" t="s">
        <v>50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15" t="s">
        <v>59</v>
      </c>
      <c r="AJ52" s="197">
        <f>AJ50</f>
        <v>1</v>
      </c>
      <c r="AK52" s="203"/>
      <c r="AL52" s="6"/>
      <c r="AM52" s="6"/>
      <c r="AN52" s="6"/>
      <c r="AO52" s="6"/>
      <c r="AP52" s="6"/>
      <c r="AQ52" s="6"/>
      <c r="AR52" s="6"/>
      <c r="AS52" s="6"/>
      <c r="AT52" s="60"/>
      <c r="AU52" s="59"/>
      <c r="AV52" s="216"/>
      <c r="AW52" s="216"/>
      <c r="AX52" s="216"/>
      <c r="AY52" s="217"/>
      <c r="AZ52" s="69">
        <f>ROUND(ROUND(ROUND(Q48*AJ52,0)*$AT$16,0)*AV54,0)</f>
        <v>104</v>
      </c>
      <c r="BA52" s="41"/>
    </row>
    <row r="53" spans="1:53" ht="16.5" customHeight="1" x14ac:dyDescent="0.25">
      <c r="A53" s="8">
        <v>12</v>
      </c>
      <c r="B53" s="10">
        <v>7635</v>
      </c>
      <c r="C53" s="101" t="s">
        <v>1321</v>
      </c>
      <c r="D53" s="110"/>
      <c r="E53" s="111"/>
      <c r="F53" s="111"/>
      <c r="G53" s="111"/>
      <c r="H53" s="112"/>
      <c r="I53" s="1"/>
      <c r="J53" s="1"/>
      <c r="K53" s="1"/>
      <c r="L53" s="1"/>
      <c r="M53" s="1"/>
      <c r="N53" s="1"/>
      <c r="O53" s="1"/>
      <c r="P53" s="1"/>
      <c r="Q53" s="129"/>
      <c r="R53" s="130"/>
      <c r="S53" s="130"/>
      <c r="T53" s="1"/>
      <c r="U53" s="59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79" t="s">
        <v>61</v>
      </c>
      <c r="AM53" s="44"/>
      <c r="AN53" s="44"/>
      <c r="AO53" s="44"/>
      <c r="AP53" s="44"/>
      <c r="AQ53" s="44"/>
      <c r="AR53" s="44"/>
      <c r="AS53" s="44"/>
      <c r="AT53" s="60"/>
      <c r="AU53" s="59"/>
      <c r="AV53" s="236" t="s">
        <v>190</v>
      </c>
      <c r="AW53" s="236"/>
      <c r="AX53" s="236"/>
      <c r="AY53" s="237"/>
      <c r="AZ53" s="69">
        <f>ROUND(ROUND(ROUND(Q48*AR54,0)*$AT$16,0)*AV54,0)</f>
        <v>88</v>
      </c>
      <c r="BA53" s="41"/>
    </row>
    <row r="54" spans="1:53" ht="16.5" customHeight="1" x14ac:dyDescent="0.25">
      <c r="A54" s="8">
        <v>12</v>
      </c>
      <c r="B54" s="10">
        <v>7636</v>
      </c>
      <c r="C54" s="101" t="s">
        <v>1320</v>
      </c>
      <c r="D54" s="110"/>
      <c r="E54" s="111"/>
      <c r="F54" s="111"/>
      <c r="G54" s="111"/>
      <c r="H54" s="112"/>
      <c r="I54" s="1"/>
      <c r="J54" s="1"/>
      <c r="K54" s="1"/>
      <c r="L54" s="1"/>
      <c r="M54" s="1"/>
      <c r="N54" s="1"/>
      <c r="O54" s="1"/>
      <c r="P54" s="1"/>
      <c r="Q54" s="129"/>
      <c r="R54" s="130"/>
      <c r="S54" s="130"/>
      <c r="T54" s="1"/>
      <c r="U54" s="59"/>
      <c r="V54" s="5" t="s">
        <v>50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15" t="s">
        <v>59</v>
      </c>
      <c r="AJ54" s="197">
        <f>AJ52</f>
        <v>1</v>
      </c>
      <c r="AK54" s="198"/>
      <c r="AL54" s="58" t="s">
        <v>58</v>
      </c>
      <c r="AM54" s="6"/>
      <c r="AN54" s="6"/>
      <c r="AO54" s="6"/>
      <c r="AP54" s="6"/>
      <c r="AQ54" s="78" t="s">
        <v>1</v>
      </c>
      <c r="AR54" s="199">
        <f>AR50</f>
        <v>0.85</v>
      </c>
      <c r="AS54" s="199"/>
      <c r="AT54" s="127"/>
      <c r="AU54" s="128"/>
      <c r="AV54" s="199">
        <f>AV46</f>
        <v>0.8</v>
      </c>
      <c r="AW54" s="199"/>
      <c r="AX54" s="199"/>
      <c r="AY54" s="200"/>
      <c r="AZ54" s="69">
        <f>ROUND(ROUND(ROUND(ROUND(Q48*AJ54,0)*AR54,0)*$AT$16,0)*AV54,0)</f>
        <v>88</v>
      </c>
      <c r="BA54" s="41"/>
    </row>
    <row r="55" spans="1:53" ht="16.5" customHeight="1" x14ac:dyDescent="0.25">
      <c r="A55" s="8">
        <v>12</v>
      </c>
      <c r="B55" s="10">
        <v>7637</v>
      </c>
      <c r="C55" s="101" t="s">
        <v>1319</v>
      </c>
      <c r="D55" s="110"/>
      <c r="E55" s="111"/>
      <c r="F55" s="111"/>
      <c r="G55" s="111"/>
      <c r="H55" s="112"/>
      <c r="I55" s="239" t="s">
        <v>791</v>
      </c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1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15"/>
      <c r="AJ55" s="113"/>
      <c r="AK55" s="114"/>
      <c r="AL55" s="44"/>
      <c r="AM55" s="44"/>
      <c r="AN55" s="44"/>
      <c r="AO55" s="44"/>
      <c r="AP55" s="44"/>
      <c r="AQ55" s="44"/>
      <c r="AR55" s="44"/>
      <c r="AS55" s="44"/>
      <c r="AT55" s="60"/>
      <c r="AU55" s="59"/>
      <c r="AV55" s="66"/>
      <c r="AW55" s="66"/>
      <c r="AX55" s="44"/>
      <c r="AY55" s="63"/>
      <c r="AZ55" s="69">
        <f>ROUND(Q56*$AT$16,0)</f>
        <v>133</v>
      </c>
      <c r="BA55" s="41"/>
    </row>
    <row r="56" spans="1:53" ht="16.5" customHeight="1" x14ac:dyDescent="0.25">
      <c r="A56" s="8">
        <v>12</v>
      </c>
      <c r="B56" s="10">
        <v>7638</v>
      </c>
      <c r="C56" s="101" t="s">
        <v>1318</v>
      </c>
      <c r="D56" s="110"/>
      <c r="E56" s="111"/>
      <c r="F56" s="111"/>
      <c r="G56" s="111"/>
      <c r="H56" s="112"/>
      <c r="I56" s="1"/>
      <c r="J56" s="1"/>
      <c r="K56" s="1"/>
      <c r="L56" s="1"/>
      <c r="M56" s="1"/>
      <c r="N56" s="1"/>
      <c r="O56" s="1"/>
      <c r="P56" s="1"/>
      <c r="Q56" s="201">
        <f>ROUND(Q248*$F$13,0)</f>
        <v>106</v>
      </c>
      <c r="R56" s="201"/>
      <c r="S56" s="201"/>
      <c r="T56" s="1" t="s">
        <v>54</v>
      </c>
      <c r="U56" s="59"/>
      <c r="V56" s="5" t="s">
        <v>50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15" t="s">
        <v>59</v>
      </c>
      <c r="AJ56" s="197">
        <f>AJ54</f>
        <v>1</v>
      </c>
      <c r="AK56" s="203"/>
      <c r="AL56" s="6"/>
      <c r="AM56" s="6"/>
      <c r="AN56" s="6"/>
      <c r="AO56" s="6"/>
      <c r="AP56" s="6"/>
      <c r="AQ56" s="6"/>
      <c r="AR56" s="6"/>
      <c r="AS56" s="6"/>
      <c r="AT56" s="60"/>
      <c r="AU56" s="59"/>
      <c r="AV56" s="1"/>
      <c r="AW56" s="1"/>
      <c r="AX56" s="1"/>
      <c r="AY56" s="59"/>
      <c r="AZ56" s="69">
        <f>ROUND(ROUND(Q56*AJ56,0)*$AT$16,0)</f>
        <v>133</v>
      </c>
      <c r="BA56" s="41"/>
    </row>
    <row r="57" spans="1:53" ht="16.5" customHeight="1" x14ac:dyDescent="0.25">
      <c r="A57" s="8">
        <v>12</v>
      </c>
      <c r="B57" s="10">
        <v>7639</v>
      </c>
      <c r="C57" s="101" t="s">
        <v>1317</v>
      </c>
      <c r="D57" s="110"/>
      <c r="E57" s="111"/>
      <c r="F57" s="111"/>
      <c r="G57" s="111"/>
      <c r="H57" s="112"/>
      <c r="I57" s="1"/>
      <c r="J57" s="1"/>
      <c r="K57" s="1"/>
      <c r="L57" s="1"/>
      <c r="M57" s="1"/>
      <c r="N57" s="1"/>
      <c r="O57" s="1"/>
      <c r="P57" s="1"/>
      <c r="Q57" s="129"/>
      <c r="R57" s="130"/>
      <c r="S57" s="130"/>
      <c r="T57" s="1"/>
      <c r="U57" s="59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79" t="s">
        <v>61</v>
      </c>
      <c r="AM57" s="44"/>
      <c r="AN57" s="44"/>
      <c r="AO57" s="44"/>
      <c r="AP57" s="44"/>
      <c r="AQ57" s="44"/>
      <c r="AR57" s="44"/>
      <c r="AS57" s="44"/>
      <c r="AT57" s="60"/>
      <c r="AU57" s="59"/>
      <c r="AV57" s="1"/>
      <c r="AW57" s="1"/>
      <c r="AX57" s="1"/>
      <c r="AY57" s="59"/>
      <c r="AZ57" s="69">
        <f>ROUND(ROUND(Q56*AR58,0)*$AT$16,0)</f>
        <v>113</v>
      </c>
      <c r="BA57" s="41"/>
    </row>
    <row r="58" spans="1:53" ht="16.5" customHeight="1" x14ac:dyDescent="0.25">
      <c r="A58" s="8">
        <v>12</v>
      </c>
      <c r="B58" s="10">
        <v>7640</v>
      </c>
      <c r="C58" s="101" t="s">
        <v>1316</v>
      </c>
      <c r="D58" s="110"/>
      <c r="E58" s="111"/>
      <c r="F58" s="111"/>
      <c r="G58" s="111"/>
      <c r="H58" s="112"/>
      <c r="I58" s="1"/>
      <c r="J58" s="1"/>
      <c r="K58" s="1"/>
      <c r="L58" s="1"/>
      <c r="M58" s="1"/>
      <c r="N58" s="1"/>
      <c r="O58" s="1"/>
      <c r="P58" s="1"/>
      <c r="Q58" s="129"/>
      <c r="R58" s="130"/>
      <c r="S58" s="130"/>
      <c r="T58" s="1"/>
      <c r="U58" s="59"/>
      <c r="V58" s="5" t="s">
        <v>50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15" t="s">
        <v>59</v>
      </c>
      <c r="AJ58" s="197">
        <f>AJ56</f>
        <v>1</v>
      </c>
      <c r="AK58" s="198"/>
      <c r="AL58" s="58" t="s">
        <v>58</v>
      </c>
      <c r="AM58" s="6"/>
      <c r="AN58" s="6"/>
      <c r="AO58" s="6"/>
      <c r="AP58" s="6"/>
      <c r="AQ58" s="78" t="s">
        <v>1</v>
      </c>
      <c r="AR58" s="199">
        <f>AR54</f>
        <v>0.85</v>
      </c>
      <c r="AS58" s="199"/>
      <c r="AT58" s="127"/>
      <c r="AU58" s="128"/>
      <c r="AV58" s="1"/>
      <c r="AW58" s="1"/>
      <c r="AX58" s="1"/>
      <c r="AY58" s="59"/>
      <c r="AZ58" s="69">
        <f>ROUND(ROUND(ROUND(Q56*AJ58,0)*AR58,0)*$AT$16,0)</f>
        <v>113</v>
      </c>
      <c r="BA58" s="41"/>
    </row>
    <row r="59" spans="1:53" ht="16.5" customHeight="1" x14ac:dyDescent="0.25">
      <c r="A59" s="8">
        <v>12</v>
      </c>
      <c r="B59" s="10">
        <v>7641</v>
      </c>
      <c r="C59" s="101" t="s">
        <v>1315</v>
      </c>
      <c r="D59" s="110"/>
      <c r="E59" s="111"/>
      <c r="F59" s="111"/>
      <c r="G59" s="111"/>
      <c r="H59" s="112"/>
      <c r="I59" s="80"/>
      <c r="J59" s="1"/>
      <c r="K59" s="1"/>
      <c r="L59" s="1"/>
      <c r="M59" s="1"/>
      <c r="N59" s="1"/>
      <c r="O59" s="1"/>
      <c r="P59" s="1"/>
      <c r="Q59" s="129"/>
      <c r="R59" s="130"/>
      <c r="S59" s="130"/>
      <c r="T59" s="1"/>
      <c r="U59" s="59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15"/>
      <c r="AJ59" s="113"/>
      <c r="AK59" s="114"/>
      <c r="AL59" s="44"/>
      <c r="AM59" s="44"/>
      <c r="AN59" s="44"/>
      <c r="AO59" s="44"/>
      <c r="AP59" s="44"/>
      <c r="AQ59" s="44"/>
      <c r="AR59" s="44"/>
      <c r="AS59" s="44"/>
      <c r="AT59" s="60"/>
      <c r="AU59" s="59"/>
      <c r="AV59" s="213" t="s">
        <v>750</v>
      </c>
      <c r="AW59" s="213"/>
      <c r="AX59" s="213"/>
      <c r="AY59" s="214"/>
      <c r="AZ59" s="69">
        <f>ROUND(ROUND(Q56*$AT$16,0)*AV62,0)</f>
        <v>106</v>
      </c>
      <c r="BA59" s="41"/>
    </row>
    <row r="60" spans="1:53" ht="16.5" customHeight="1" x14ac:dyDescent="0.25">
      <c r="A60" s="8">
        <v>12</v>
      </c>
      <c r="B60" s="10">
        <v>7642</v>
      </c>
      <c r="C60" s="101" t="s">
        <v>1314</v>
      </c>
      <c r="D60" s="110"/>
      <c r="E60" s="111"/>
      <c r="F60" s="111"/>
      <c r="G60" s="111"/>
      <c r="H60" s="112"/>
      <c r="I60" s="1"/>
      <c r="J60" s="1"/>
      <c r="K60" s="1"/>
      <c r="L60" s="1"/>
      <c r="M60" s="1"/>
      <c r="N60" s="1"/>
      <c r="O60" s="1"/>
      <c r="P60" s="1"/>
      <c r="Q60" s="242"/>
      <c r="R60" s="242"/>
      <c r="S60" s="242"/>
      <c r="T60" s="1"/>
      <c r="U60" s="59"/>
      <c r="V60" s="5" t="s">
        <v>50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15" t="s">
        <v>59</v>
      </c>
      <c r="AJ60" s="197">
        <f>AJ58</f>
        <v>1</v>
      </c>
      <c r="AK60" s="203"/>
      <c r="AL60" s="6"/>
      <c r="AM60" s="6"/>
      <c r="AN60" s="6"/>
      <c r="AO60" s="6"/>
      <c r="AP60" s="6"/>
      <c r="AQ60" s="6"/>
      <c r="AR60" s="6"/>
      <c r="AS60" s="6"/>
      <c r="AT60" s="60"/>
      <c r="AU60" s="59"/>
      <c r="AV60" s="216"/>
      <c r="AW60" s="216"/>
      <c r="AX60" s="216"/>
      <c r="AY60" s="217"/>
      <c r="AZ60" s="69">
        <f>ROUND(ROUND(ROUND(Q56*AJ60,0)*$AT$16,0)*AV62,0)</f>
        <v>106</v>
      </c>
      <c r="BA60" s="41"/>
    </row>
    <row r="61" spans="1:53" ht="16.5" customHeight="1" x14ac:dyDescent="0.25">
      <c r="A61" s="8">
        <v>12</v>
      </c>
      <c r="B61" s="10">
        <v>7643</v>
      </c>
      <c r="C61" s="101" t="s">
        <v>1313</v>
      </c>
      <c r="D61" s="110"/>
      <c r="E61" s="111"/>
      <c r="F61" s="111"/>
      <c r="G61" s="111"/>
      <c r="H61" s="112"/>
      <c r="I61" s="1"/>
      <c r="J61" s="1"/>
      <c r="K61" s="1"/>
      <c r="L61" s="1"/>
      <c r="M61" s="1"/>
      <c r="N61" s="1"/>
      <c r="O61" s="1"/>
      <c r="P61" s="1"/>
      <c r="Q61" s="129"/>
      <c r="R61" s="130"/>
      <c r="S61" s="130"/>
      <c r="T61" s="1"/>
      <c r="U61" s="59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79" t="s">
        <v>61</v>
      </c>
      <c r="AM61" s="44"/>
      <c r="AN61" s="44"/>
      <c r="AO61" s="44"/>
      <c r="AP61" s="44"/>
      <c r="AQ61" s="44"/>
      <c r="AR61" s="44"/>
      <c r="AS61" s="44"/>
      <c r="AT61" s="60"/>
      <c r="AU61" s="59"/>
      <c r="AV61" s="236" t="s">
        <v>190</v>
      </c>
      <c r="AW61" s="236"/>
      <c r="AX61" s="236"/>
      <c r="AY61" s="237"/>
      <c r="AZ61" s="69">
        <f>ROUND(ROUND(ROUND(Q56*AR62,0)*$AT$16,0)*AV62,0)</f>
        <v>90</v>
      </c>
      <c r="BA61" s="41"/>
    </row>
    <row r="62" spans="1:53" ht="16.5" customHeight="1" x14ac:dyDescent="0.25">
      <c r="A62" s="8">
        <v>12</v>
      </c>
      <c r="B62" s="10">
        <v>7644</v>
      </c>
      <c r="C62" s="101" t="s">
        <v>1312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29"/>
      <c r="R62" s="130"/>
      <c r="S62" s="130"/>
      <c r="T62" s="1"/>
      <c r="U62" s="59"/>
      <c r="V62" s="5" t="s">
        <v>50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15" t="s">
        <v>59</v>
      </c>
      <c r="AJ62" s="197">
        <f>AJ60</f>
        <v>1</v>
      </c>
      <c r="AK62" s="198"/>
      <c r="AL62" s="58" t="s">
        <v>58</v>
      </c>
      <c r="AM62" s="6"/>
      <c r="AN62" s="6"/>
      <c r="AO62" s="6"/>
      <c r="AP62" s="6"/>
      <c r="AQ62" s="78" t="s">
        <v>1</v>
      </c>
      <c r="AR62" s="199">
        <f>AR58</f>
        <v>0.85</v>
      </c>
      <c r="AS62" s="199"/>
      <c r="AT62" s="127"/>
      <c r="AU62" s="128"/>
      <c r="AV62" s="199">
        <f>AV54</f>
        <v>0.8</v>
      </c>
      <c r="AW62" s="199"/>
      <c r="AX62" s="199"/>
      <c r="AY62" s="200"/>
      <c r="AZ62" s="69">
        <f>ROUND(ROUND(ROUND(ROUND(Q56*AJ62,0)*AR62,0)*$AT$16,0)*AV62,0)</f>
        <v>90</v>
      </c>
      <c r="BA62" s="41"/>
    </row>
    <row r="63" spans="1:53" ht="17.2" customHeight="1" x14ac:dyDescent="0.25">
      <c r="A63" s="8">
        <v>12</v>
      </c>
      <c r="B63" s="10">
        <v>7645</v>
      </c>
      <c r="C63" s="101" t="s">
        <v>1311</v>
      </c>
      <c r="D63" s="110"/>
      <c r="E63" s="111"/>
      <c r="F63" s="111"/>
      <c r="G63" s="111"/>
      <c r="H63" s="112"/>
      <c r="I63" s="239" t="s">
        <v>782</v>
      </c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13"/>
      <c r="AK63" s="114"/>
      <c r="AL63" s="44"/>
      <c r="AM63" s="44"/>
      <c r="AN63" s="44"/>
      <c r="AO63" s="44"/>
      <c r="AP63" s="44"/>
      <c r="AQ63" s="44"/>
      <c r="AR63" s="44"/>
      <c r="AS63" s="44"/>
      <c r="AT63" s="60"/>
      <c r="AU63" s="59"/>
      <c r="AV63" s="66"/>
      <c r="AW63" s="66"/>
      <c r="AX63" s="44"/>
      <c r="AY63" s="63"/>
      <c r="AZ63" s="69">
        <f>ROUND(Q64*$AT$16,0)</f>
        <v>123</v>
      </c>
      <c r="BA63" s="41"/>
    </row>
    <row r="64" spans="1:53" ht="16.5" customHeight="1" x14ac:dyDescent="0.25">
      <c r="A64" s="8">
        <v>12</v>
      </c>
      <c r="B64" s="10">
        <v>7646</v>
      </c>
      <c r="C64" s="101" t="s">
        <v>1310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201">
        <f>ROUND(Q256*$F$13,0)</f>
        <v>98</v>
      </c>
      <c r="R64" s="201"/>
      <c r="S64" s="201"/>
      <c r="T64" s="1" t="s">
        <v>54</v>
      </c>
      <c r="U64" s="59"/>
      <c r="V64" s="5" t="s">
        <v>50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15" t="s">
        <v>59</v>
      </c>
      <c r="AJ64" s="197">
        <f>AJ62</f>
        <v>1</v>
      </c>
      <c r="AK64" s="203"/>
      <c r="AL64" s="6"/>
      <c r="AM64" s="6"/>
      <c r="AN64" s="6"/>
      <c r="AO64" s="6"/>
      <c r="AP64" s="6"/>
      <c r="AQ64" s="6"/>
      <c r="AR64" s="6"/>
      <c r="AS64" s="115"/>
      <c r="AT64" s="72"/>
      <c r="AU64" s="109"/>
      <c r="AV64" s="1"/>
      <c r="AW64" s="1"/>
      <c r="AX64" s="1"/>
      <c r="AY64" s="59"/>
      <c r="AZ64" s="69">
        <f>ROUND(ROUND(Q64*AJ64,0)*$AT$16,0)</f>
        <v>123</v>
      </c>
      <c r="BA64" s="41"/>
    </row>
    <row r="65" spans="1:53" ht="16.5" customHeight="1" x14ac:dyDescent="0.25">
      <c r="A65" s="8">
        <v>12</v>
      </c>
      <c r="B65" s="10">
        <v>7647</v>
      </c>
      <c r="C65" s="101" t="s">
        <v>1309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29"/>
      <c r="R65" s="130"/>
      <c r="S65" s="130"/>
      <c r="T65" s="1"/>
      <c r="U65" s="5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79" t="s">
        <v>61</v>
      </c>
      <c r="AM65" s="44"/>
      <c r="AN65" s="44"/>
      <c r="AO65" s="44"/>
      <c r="AP65" s="44"/>
      <c r="AQ65" s="44"/>
      <c r="AR65" s="44"/>
      <c r="AS65" s="44"/>
      <c r="AT65" s="60"/>
      <c r="AU65" s="59"/>
      <c r="AV65" s="1"/>
      <c r="AW65" s="1"/>
      <c r="AX65" s="1"/>
      <c r="AY65" s="59"/>
      <c r="AZ65" s="69">
        <f>ROUND(ROUND(Q64*AR66,0)*$AT$16,0)</f>
        <v>104</v>
      </c>
      <c r="BA65" s="41"/>
    </row>
    <row r="66" spans="1:53" ht="16.5" customHeight="1" x14ac:dyDescent="0.25">
      <c r="A66" s="8">
        <v>12</v>
      </c>
      <c r="B66" s="10">
        <v>7648</v>
      </c>
      <c r="C66" s="101" t="s">
        <v>1308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29"/>
      <c r="R66" s="130"/>
      <c r="S66" s="130"/>
      <c r="T66" s="1"/>
      <c r="U66" s="59"/>
      <c r="V66" s="5" t="s">
        <v>50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15" t="s">
        <v>59</v>
      </c>
      <c r="AJ66" s="197">
        <f>AJ64</f>
        <v>1</v>
      </c>
      <c r="AK66" s="198"/>
      <c r="AL66" s="58" t="s">
        <v>58</v>
      </c>
      <c r="AM66" s="6"/>
      <c r="AN66" s="6"/>
      <c r="AO66" s="6"/>
      <c r="AP66" s="6"/>
      <c r="AQ66" s="78" t="s">
        <v>1</v>
      </c>
      <c r="AR66" s="199">
        <f>AR62</f>
        <v>0.85</v>
      </c>
      <c r="AS66" s="199"/>
      <c r="AT66" s="127"/>
      <c r="AU66" s="128"/>
      <c r="AV66" s="1"/>
      <c r="AW66" s="1"/>
      <c r="AX66" s="1"/>
      <c r="AY66" s="59"/>
      <c r="AZ66" s="69">
        <f>ROUND(ROUND(ROUND(Q64*AJ66,0)*AR66,0)*$AT$16,0)</f>
        <v>104</v>
      </c>
      <c r="BA66" s="41"/>
    </row>
    <row r="67" spans="1:53" ht="17.2" customHeight="1" x14ac:dyDescent="0.25">
      <c r="A67" s="8">
        <v>12</v>
      </c>
      <c r="B67" s="10">
        <v>7649</v>
      </c>
      <c r="C67" s="101" t="s">
        <v>1307</v>
      </c>
      <c r="D67" s="110"/>
      <c r="E67" s="111"/>
      <c r="F67" s="111"/>
      <c r="G67" s="111"/>
      <c r="H67" s="112"/>
      <c r="I67" s="80"/>
      <c r="J67" s="1"/>
      <c r="K67" s="1"/>
      <c r="L67" s="130"/>
      <c r="M67" s="130"/>
      <c r="N67" s="130"/>
      <c r="O67" s="1"/>
      <c r="P67" s="1"/>
      <c r="Q67" s="1"/>
      <c r="R67" s="1"/>
      <c r="S67" s="1"/>
      <c r="T67" s="1"/>
      <c r="U67" s="59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3"/>
      <c r="AK67" s="114"/>
      <c r="AL67" s="44"/>
      <c r="AM67" s="44"/>
      <c r="AN67" s="44"/>
      <c r="AO67" s="44"/>
      <c r="AP67" s="44"/>
      <c r="AQ67" s="44"/>
      <c r="AR67" s="44"/>
      <c r="AS67" s="44"/>
      <c r="AT67" s="60"/>
      <c r="AU67" s="59"/>
      <c r="AV67" s="213" t="s">
        <v>750</v>
      </c>
      <c r="AW67" s="213"/>
      <c r="AX67" s="213"/>
      <c r="AY67" s="214"/>
      <c r="AZ67" s="69">
        <f>ROUND(ROUND(Q64*$AT$16,0)*AV70,0)</f>
        <v>98</v>
      </c>
      <c r="BA67" s="41"/>
    </row>
    <row r="68" spans="1:53" ht="16.5" customHeight="1" x14ac:dyDescent="0.25">
      <c r="A68" s="8">
        <v>12</v>
      </c>
      <c r="B68" s="10">
        <v>7650</v>
      </c>
      <c r="C68" s="101" t="s">
        <v>1306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242"/>
      <c r="R68" s="242"/>
      <c r="S68" s="242"/>
      <c r="T68" s="1"/>
      <c r="U68" s="59"/>
      <c r="V68" s="5" t="s">
        <v>50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15" t="s">
        <v>59</v>
      </c>
      <c r="AJ68" s="197">
        <f>AJ66</f>
        <v>1</v>
      </c>
      <c r="AK68" s="203"/>
      <c r="AL68" s="6"/>
      <c r="AM68" s="6"/>
      <c r="AN68" s="6"/>
      <c r="AO68" s="6"/>
      <c r="AP68" s="6"/>
      <c r="AQ68" s="6"/>
      <c r="AR68" s="6"/>
      <c r="AS68" s="115"/>
      <c r="AT68" s="72"/>
      <c r="AU68" s="109"/>
      <c r="AV68" s="216"/>
      <c r="AW68" s="216"/>
      <c r="AX68" s="216"/>
      <c r="AY68" s="217"/>
      <c r="AZ68" s="69">
        <f>ROUND(ROUND(ROUND(Q64*AJ68,0)*$AT$16,0)*AV70,0)</f>
        <v>98</v>
      </c>
      <c r="BA68" s="41"/>
    </row>
    <row r="69" spans="1:53" ht="16.5" customHeight="1" x14ac:dyDescent="0.25">
      <c r="A69" s="8">
        <v>12</v>
      </c>
      <c r="B69" s="10">
        <v>7651</v>
      </c>
      <c r="C69" s="101" t="s">
        <v>1305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29"/>
      <c r="R69" s="130"/>
      <c r="S69" s="130"/>
      <c r="T69" s="1"/>
      <c r="U69" s="59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9" t="s">
        <v>61</v>
      </c>
      <c r="AM69" s="44"/>
      <c r="AN69" s="44"/>
      <c r="AO69" s="44"/>
      <c r="AP69" s="44"/>
      <c r="AQ69" s="44"/>
      <c r="AR69" s="44"/>
      <c r="AS69" s="44"/>
      <c r="AT69" s="60"/>
      <c r="AU69" s="59"/>
      <c r="AV69" s="236" t="s">
        <v>190</v>
      </c>
      <c r="AW69" s="236"/>
      <c r="AX69" s="236"/>
      <c r="AY69" s="237"/>
      <c r="AZ69" s="69">
        <f>ROUND(ROUND(ROUND(Q64*AR70,0)*$AT$16,0)*AV70,0)</f>
        <v>83</v>
      </c>
      <c r="BA69" s="41"/>
    </row>
    <row r="70" spans="1:53" ht="16.5" customHeight="1" x14ac:dyDescent="0.25">
      <c r="A70" s="8">
        <v>12</v>
      </c>
      <c r="B70" s="10">
        <v>7652</v>
      </c>
      <c r="C70" s="101" t="s">
        <v>1304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29"/>
      <c r="R70" s="130"/>
      <c r="S70" s="130"/>
      <c r="T70" s="1"/>
      <c r="U70" s="59"/>
      <c r="V70" s="5" t="s">
        <v>50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15" t="s">
        <v>59</v>
      </c>
      <c r="AJ70" s="197">
        <f>AJ68</f>
        <v>1</v>
      </c>
      <c r="AK70" s="198"/>
      <c r="AL70" s="58" t="s">
        <v>58</v>
      </c>
      <c r="AM70" s="6"/>
      <c r="AN70" s="6"/>
      <c r="AO70" s="6"/>
      <c r="AP70" s="6"/>
      <c r="AQ70" s="78" t="s">
        <v>1</v>
      </c>
      <c r="AR70" s="199">
        <f>AR66</f>
        <v>0.85</v>
      </c>
      <c r="AS70" s="199"/>
      <c r="AT70" s="127"/>
      <c r="AU70" s="128"/>
      <c r="AV70" s="199">
        <f>AV62</f>
        <v>0.8</v>
      </c>
      <c r="AW70" s="199"/>
      <c r="AX70" s="199"/>
      <c r="AY70" s="200"/>
      <c r="AZ70" s="69">
        <f>ROUND(ROUND(ROUND(ROUND(Q64*AJ70,0)*AR70,0)*$AT$16,0)*AV70,0)</f>
        <v>83</v>
      </c>
      <c r="BA70" s="41"/>
    </row>
    <row r="71" spans="1:53" ht="17.2" customHeight="1" x14ac:dyDescent="0.25">
      <c r="A71" s="8">
        <v>12</v>
      </c>
      <c r="B71" s="10">
        <v>7653</v>
      </c>
      <c r="C71" s="101" t="s">
        <v>1303</v>
      </c>
      <c r="D71" s="110"/>
      <c r="E71" s="111"/>
      <c r="F71" s="111"/>
      <c r="G71" s="111"/>
      <c r="H71" s="112"/>
      <c r="I71" s="239" t="s">
        <v>773</v>
      </c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13"/>
      <c r="AK71" s="114"/>
      <c r="AL71" s="44"/>
      <c r="AM71" s="44"/>
      <c r="AN71" s="44"/>
      <c r="AO71" s="44"/>
      <c r="AP71" s="44"/>
      <c r="AQ71" s="44"/>
      <c r="AR71" s="44"/>
      <c r="AS71" s="44"/>
      <c r="AT71" s="60"/>
      <c r="AU71" s="59"/>
      <c r="AV71" s="66"/>
      <c r="AW71" s="66"/>
      <c r="AX71" s="44"/>
      <c r="AY71" s="63"/>
      <c r="AZ71" s="69">
        <f>ROUND(Q72*$AT$16,0)</f>
        <v>123</v>
      </c>
      <c r="BA71" s="41"/>
    </row>
    <row r="72" spans="1:53" ht="16.5" customHeight="1" x14ac:dyDescent="0.25">
      <c r="A72" s="8">
        <v>12</v>
      </c>
      <c r="B72" s="10">
        <v>7654</v>
      </c>
      <c r="C72" s="101" t="s">
        <v>1302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201">
        <f>ROUND(Q264*$F$13,0)</f>
        <v>98</v>
      </c>
      <c r="R72" s="201"/>
      <c r="S72" s="201"/>
      <c r="T72" s="1" t="s">
        <v>54</v>
      </c>
      <c r="U72" s="59"/>
      <c r="V72" s="5" t="s">
        <v>50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15" t="s">
        <v>59</v>
      </c>
      <c r="AJ72" s="197">
        <f>AJ70</f>
        <v>1</v>
      </c>
      <c r="AK72" s="203"/>
      <c r="AL72" s="6"/>
      <c r="AM72" s="6"/>
      <c r="AN72" s="6"/>
      <c r="AO72" s="6"/>
      <c r="AP72" s="6"/>
      <c r="AQ72" s="6"/>
      <c r="AR72" s="6"/>
      <c r="AS72" s="115"/>
      <c r="AT72" s="72"/>
      <c r="AU72" s="109"/>
      <c r="AV72" s="1"/>
      <c r="AW72" s="1"/>
      <c r="AX72" s="1"/>
      <c r="AY72" s="59"/>
      <c r="AZ72" s="69">
        <f>ROUND(ROUND(Q72*AJ72,0)*$AT$16,0)</f>
        <v>123</v>
      </c>
      <c r="BA72" s="41"/>
    </row>
    <row r="73" spans="1:53" ht="16.5" customHeight="1" x14ac:dyDescent="0.25">
      <c r="A73" s="8">
        <v>12</v>
      </c>
      <c r="B73" s="10">
        <v>7655</v>
      </c>
      <c r="C73" s="101" t="s">
        <v>1301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29"/>
      <c r="R73" s="130"/>
      <c r="S73" s="130"/>
      <c r="T73" s="1"/>
      <c r="U73" s="59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79" t="s">
        <v>61</v>
      </c>
      <c r="AM73" s="44"/>
      <c r="AN73" s="44"/>
      <c r="AO73" s="44"/>
      <c r="AP73" s="44"/>
      <c r="AQ73" s="44"/>
      <c r="AR73" s="44"/>
      <c r="AS73" s="44"/>
      <c r="AT73" s="60"/>
      <c r="AU73" s="59"/>
      <c r="AV73" s="1"/>
      <c r="AW73" s="1"/>
      <c r="AX73" s="1"/>
      <c r="AY73" s="59"/>
      <c r="AZ73" s="69">
        <f>ROUND(ROUND(Q72*AR74,0)*$AT$16,0)</f>
        <v>104</v>
      </c>
      <c r="BA73" s="41"/>
    </row>
    <row r="74" spans="1:53" ht="16.5" customHeight="1" x14ac:dyDescent="0.25">
      <c r="A74" s="8">
        <v>12</v>
      </c>
      <c r="B74" s="10">
        <v>7656</v>
      </c>
      <c r="C74" s="101" t="s">
        <v>1300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29"/>
      <c r="R74" s="130"/>
      <c r="S74" s="130"/>
      <c r="T74" s="1"/>
      <c r="U74" s="59"/>
      <c r="V74" s="5" t="s">
        <v>50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15" t="s">
        <v>59</v>
      </c>
      <c r="AJ74" s="197">
        <f>AJ72</f>
        <v>1</v>
      </c>
      <c r="AK74" s="198"/>
      <c r="AL74" s="58" t="s">
        <v>58</v>
      </c>
      <c r="AM74" s="6"/>
      <c r="AN74" s="6"/>
      <c r="AO74" s="6"/>
      <c r="AP74" s="6"/>
      <c r="AQ74" s="78" t="s">
        <v>1</v>
      </c>
      <c r="AR74" s="199">
        <f>AR70</f>
        <v>0.85</v>
      </c>
      <c r="AS74" s="199"/>
      <c r="AT74" s="127"/>
      <c r="AU74" s="128"/>
      <c r="AV74" s="1"/>
      <c r="AW74" s="1"/>
      <c r="AX74" s="1"/>
      <c r="AY74" s="59"/>
      <c r="AZ74" s="69">
        <f>ROUND(ROUND(ROUND(Q72*AJ74,0)*AR74,0)*$AT$16,0)</f>
        <v>104</v>
      </c>
      <c r="BA74" s="41"/>
    </row>
    <row r="75" spans="1:53" ht="17.2" customHeight="1" x14ac:dyDescent="0.25">
      <c r="A75" s="8">
        <v>12</v>
      </c>
      <c r="B75" s="10">
        <v>7657</v>
      </c>
      <c r="C75" s="101" t="s">
        <v>1299</v>
      </c>
      <c r="D75" s="110"/>
      <c r="E75" s="111"/>
      <c r="F75" s="111"/>
      <c r="G75" s="111"/>
      <c r="H75" s="112"/>
      <c r="I75" s="80"/>
      <c r="J75" s="1"/>
      <c r="K75" s="1"/>
      <c r="L75" s="130"/>
      <c r="M75" s="130"/>
      <c r="N75" s="130"/>
      <c r="O75" s="1"/>
      <c r="P75" s="1"/>
      <c r="Q75" s="1"/>
      <c r="R75" s="1"/>
      <c r="S75" s="1"/>
      <c r="T75" s="1"/>
      <c r="U75" s="59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13"/>
      <c r="AK75" s="114"/>
      <c r="AL75" s="44"/>
      <c r="AM75" s="44"/>
      <c r="AN75" s="44"/>
      <c r="AO75" s="44"/>
      <c r="AP75" s="44"/>
      <c r="AQ75" s="44"/>
      <c r="AR75" s="44"/>
      <c r="AS75" s="44"/>
      <c r="AT75" s="60"/>
      <c r="AU75" s="59"/>
      <c r="AV75" s="213" t="s">
        <v>750</v>
      </c>
      <c r="AW75" s="213"/>
      <c r="AX75" s="213"/>
      <c r="AY75" s="214"/>
      <c r="AZ75" s="69">
        <f>ROUND(ROUND(Q72*$AT$16,0)*AV78,0)</f>
        <v>98</v>
      </c>
      <c r="BA75" s="41"/>
    </row>
    <row r="76" spans="1:53" ht="16.5" customHeight="1" x14ac:dyDescent="0.25">
      <c r="A76" s="8">
        <v>12</v>
      </c>
      <c r="B76" s="10">
        <v>7658</v>
      </c>
      <c r="C76" s="101" t="s">
        <v>1298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242"/>
      <c r="R76" s="242"/>
      <c r="S76" s="242"/>
      <c r="T76" s="1"/>
      <c r="U76" s="59"/>
      <c r="V76" s="5" t="s">
        <v>50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15" t="s">
        <v>59</v>
      </c>
      <c r="AJ76" s="197">
        <f>AJ74</f>
        <v>1</v>
      </c>
      <c r="AK76" s="203"/>
      <c r="AL76" s="6"/>
      <c r="AM76" s="6"/>
      <c r="AN76" s="6"/>
      <c r="AO76" s="6"/>
      <c r="AP76" s="6"/>
      <c r="AQ76" s="6"/>
      <c r="AR76" s="6"/>
      <c r="AS76" s="115"/>
      <c r="AT76" s="72"/>
      <c r="AU76" s="109"/>
      <c r="AV76" s="216"/>
      <c r="AW76" s="216"/>
      <c r="AX76" s="216"/>
      <c r="AY76" s="217"/>
      <c r="AZ76" s="69">
        <f>ROUND(ROUND(ROUND(Q72*AJ76,0)*$AT$16,0)*AV78,0)</f>
        <v>98</v>
      </c>
      <c r="BA76" s="41"/>
    </row>
    <row r="77" spans="1:53" ht="16.5" customHeight="1" x14ac:dyDescent="0.25">
      <c r="A77" s="8">
        <v>12</v>
      </c>
      <c r="B77" s="10">
        <v>7659</v>
      </c>
      <c r="C77" s="101" t="s">
        <v>1297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29"/>
      <c r="R77" s="130"/>
      <c r="S77" s="130"/>
      <c r="T77" s="1"/>
      <c r="U77" s="59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79" t="s">
        <v>61</v>
      </c>
      <c r="AM77" s="44"/>
      <c r="AN77" s="44"/>
      <c r="AO77" s="44"/>
      <c r="AP77" s="44"/>
      <c r="AQ77" s="44"/>
      <c r="AR77" s="44"/>
      <c r="AS77" s="44"/>
      <c r="AT77" s="60"/>
      <c r="AU77" s="59"/>
      <c r="AV77" s="236" t="s">
        <v>190</v>
      </c>
      <c r="AW77" s="236"/>
      <c r="AX77" s="236"/>
      <c r="AY77" s="237"/>
      <c r="AZ77" s="69">
        <f>ROUND(ROUND(ROUND(Q72*AR78,0)*$AT$16,0)*AV78,0)</f>
        <v>83</v>
      </c>
      <c r="BA77" s="41"/>
    </row>
    <row r="78" spans="1:53" ht="16.5" customHeight="1" x14ac:dyDescent="0.25">
      <c r="A78" s="8">
        <v>12</v>
      </c>
      <c r="B78" s="10">
        <v>7660</v>
      </c>
      <c r="C78" s="101" t="s">
        <v>1296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29"/>
      <c r="R78" s="130"/>
      <c r="S78" s="130"/>
      <c r="T78" s="1"/>
      <c r="U78" s="59"/>
      <c r="V78" s="5" t="s">
        <v>50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15" t="s">
        <v>59</v>
      </c>
      <c r="AJ78" s="197">
        <f>AJ76</f>
        <v>1</v>
      </c>
      <c r="AK78" s="198"/>
      <c r="AL78" s="58" t="s">
        <v>58</v>
      </c>
      <c r="AM78" s="6"/>
      <c r="AN78" s="6"/>
      <c r="AO78" s="6"/>
      <c r="AP78" s="6"/>
      <c r="AQ78" s="78" t="s">
        <v>1</v>
      </c>
      <c r="AR78" s="199">
        <f>AR74</f>
        <v>0.85</v>
      </c>
      <c r="AS78" s="199"/>
      <c r="AT78" s="127"/>
      <c r="AU78" s="128"/>
      <c r="AV78" s="199">
        <f>AV70</f>
        <v>0.8</v>
      </c>
      <c r="AW78" s="199"/>
      <c r="AX78" s="199"/>
      <c r="AY78" s="200"/>
      <c r="AZ78" s="69">
        <f>ROUND(ROUND(ROUND(ROUND(Q72*AJ78,0)*AR78,0)*$AT$16,0)*AV78,0)</f>
        <v>83</v>
      </c>
      <c r="BA78" s="41"/>
    </row>
    <row r="79" spans="1:53" ht="17.2" customHeight="1" x14ac:dyDescent="0.25">
      <c r="A79" s="8">
        <v>12</v>
      </c>
      <c r="B79" s="10">
        <v>7661</v>
      </c>
      <c r="C79" s="101" t="s">
        <v>1295</v>
      </c>
      <c r="D79" s="110"/>
      <c r="E79" s="111"/>
      <c r="F79" s="111"/>
      <c r="G79" s="111"/>
      <c r="H79" s="112"/>
      <c r="I79" s="239" t="s">
        <v>764</v>
      </c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1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13"/>
      <c r="AK79" s="114"/>
      <c r="AL79" s="44"/>
      <c r="AM79" s="44"/>
      <c r="AN79" s="44"/>
      <c r="AO79" s="44"/>
      <c r="AP79" s="44"/>
      <c r="AQ79" s="44"/>
      <c r="AR79" s="44"/>
      <c r="AS79" s="44"/>
      <c r="AT79" s="60"/>
      <c r="AU79" s="59"/>
      <c r="AV79" s="66"/>
      <c r="AW79" s="66"/>
      <c r="AX79" s="44"/>
      <c r="AY79" s="63"/>
      <c r="AZ79" s="69">
        <f>ROUND(Q80*$AT$16,0)</f>
        <v>115</v>
      </c>
      <c r="BA79" s="41"/>
    </row>
    <row r="80" spans="1:53" ht="16.5" customHeight="1" x14ac:dyDescent="0.25">
      <c r="A80" s="8">
        <v>12</v>
      </c>
      <c r="B80" s="10">
        <v>7662</v>
      </c>
      <c r="C80" s="101" t="s">
        <v>1294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201">
        <f>ROUND(Q272*$F$13,0)</f>
        <v>92</v>
      </c>
      <c r="R80" s="201"/>
      <c r="S80" s="201"/>
      <c r="T80" s="1" t="s">
        <v>54</v>
      </c>
      <c r="U80" s="59"/>
      <c r="V80" s="5" t="s">
        <v>50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15" t="s">
        <v>59</v>
      </c>
      <c r="AJ80" s="197">
        <f>AJ78</f>
        <v>1</v>
      </c>
      <c r="AK80" s="203"/>
      <c r="AL80" s="6"/>
      <c r="AM80" s="6"/>
      <c r="AN80" s="6"/>
      <c r="AO80" s="6"/>
      <c r="AP80" s="6"/>
      <c r="AQ80" s="6"/>
      <c r="AR80" s="6"/>
      <c r="AS80" s="115"/>
      <c r="AT80" s="72"/>
      <c r="AU80" s="109"/>
      <c r="AV80" s="1"/>
      <c r="AW80" s="1"/>
      <c r="AX80" s="1"/>
      <c r="AY80" s="59"/>
      <c r="AZ80" s="69">
        <f>ROUND(ROUND(Q80*AJ80,0)*$AT$16,0)</f>
        <v>115</v>
      </c>
      <c r="BA80" s="41"/>
    </row>
    <row r="81" spans="1:53" ht="16.5" customHeight="1" x14ac:dyDescent="0.25">
      <c r="A81" s="8">
        <v>12</v>
      </c>
      <c r="B81" s="10">
        <v>7663</v>
      </c>
      <c r="C81" s="101" t="s">
        <v>1293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29"/>
      <c r="R81" s="130"/>
      <c r="S81" s="130"/>
      <c r="T81" s="1"/>
      <c r="U81" s="59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79" t="s">
        <v>61</v>
      </c>
      <c r="AM81" s="44"/>
      <c r="AN81" s="44"/>
      <c r="AO81" s="44"/>
      <c r="AP81" s="44"/>
      <c r="AQ81" s="44"/>
      <c r="AR81" s="44"/>
      <c r="AS81" s="44"/>
      <c r="AT81" s="60"/>
      <c r="AU81" s="59"/>
      <c r="AV81" s="1"/>
      <c r="AW81" s="1"/>
      <c r="AX81" s="1"/>
      <c r="AY81" s="59"/>
      <c r="AZ81" s="69">
        <f>ROUND(ROUND(Q80*AR82,0)*$AT$16,0)</f>
        <v>98</v>
      </c>
      <c r="BA81" s="41"/>
    </row>
    <row r="82" spans="1:53" ht="16.5" customHeight="1" x14ac:dyDescent="0.25">
      <c r="A82" s="8">
        <v>12</v>
      </c>
      <c r="B82" s="10">
        <v>7664</v>
      </c>
      <c r="C82" s="101" t="s">
        <v>1292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29"/>
      <c r="R82" s="130"/>
      <c r="S82" s="130"/>
      <c r="T82" s="1"/>
      <c r="U82" s="59"/>
      <c r="V82" s="5" t="s">
        <v>50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15" t="s">
        <v>59</v>
      </c>
      <c r="AJ82" s="197">
        <f>AJ80</f>
        <v>1</v>
      </c>
      <c r="AK82" s="198"/>
      <c r="AL82" s="58" t="s">
        <v>58</v>
      </c>
      <c r="AM82" s="6"/>
      <c r="AN82" s="6"/>
      <c r="AO82" s="6"/>
      <c r="AP82" s="6"/>
      <c r="AQ82" s="78" t="s">
        <v>1</v>
      </c>
      <c r="AR82" s="199">
        <f>AR78</f>
        <v>0.85</v>
      </c>
      <c r="AS82" s="199"/>
      <c r="AT82" s="127"/>
      <c r="AU82" s="128"/>
      <c r="AV82" s="1"/>
      <c r="AW82" s="1"/>
      <c r="AX82" s="1"/>
      <c r="AY82" s="59"/>
      <c r="AZ82" s="69">
        <f>ROUND(ROUND(ROUND(Q80*AJ82,0)*AR82,0)*$AT$16,0)</f>
        <v>98</v>
      </c>
      <c r="BA82" s="41"/>
    </row>
    <row r="83" spans="1:53" ht="17.2" customHeight="1" x14ac:dyDescent="0.25">
      <c r="A83" s="8">
        <v>12</v>
      </c>
      <c r="B83" s="10">
        <v>7665</v>
      </c>
      <c r="C83" s="101" t="s">
        <v>1291</v>
      </c>
      <c r="D83" s="110"/>
      <c r="E83" s="111"/>
      <c r="F83" s="111"/>
      <c r="G83" s="111"/>
      <c r="H83" s="112"/>
      <c r="I83" s="80"/>
      <c r="J83" s="1"/>
      <c r="K83" s="1"/>
      <c r="L83" s="130"/>
      <c r="M83" s="130"/>
      <c r="N83" s="130"/>
      <c r="O83" s="1"/>
      <c r="P83" s="1"/>
      <c r="Q83" s="1"/>
      <c r="R83" s="1"/>
      <c r="S83" s="1"/>
      <c r="T83" s="1"/>
      <c r="U83" s="59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13"/>
      <c r="AK83" s="114"/>
      <c r="AL83" s="44"/>
      <c r="AM83" s="44"/>
      <c r="AN83" s="44"/>
      <c r="AO83" s="44"/>
      <c r="AP83" s="44"/>
      <c r="AQ83" s="44"/>
      <c r="AR83" s="44"/>
      <c r="AS83" s="44"/>
      <c r="AT83" s="60"/>
      <c r="AU83" s="59"/>
      <c r="AV83" s="213" t="s">
        <v>750</v>
      </c>
      <c r="AW83" s="213"/>
      <c r="AX83" s="213"/>
      <c r="AY83" s="214"/>
      <c r="AZ83" s="69">
        <f>ROUND(ROUND(Q80*$AT$16,0)*AV86,0)</f>
        <v>92</v>
      </c>
      <c r="BA83" s="41"/>
    </row>
    <row r="84" spans="1:53" ht="16.5" customHeight="1" x14ac:dyDescent="0.25">
      <c r="A84" s="8">
        <v>12</v>
      </c>
      <c r="B84" s="10">
        <v>7666</v>
      </c>
      <c r="C84" s="101" t="s">
        <v>1290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242"/>
      <c r="R84" s="242"/>
      <c r="S84" s="242"/>
      <c r="T84" s="1"/>
      <c r="U84" s="59"/>
      <c r="V84" s="5" t="s">
        <v>50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15" t="s">
        <v>59</v>
      </c>
      <c r="AJ84" s="197">
        <f>AJ82</f>
        <v>1</v>
      </c>
      <c r="AK84" s="203"/>
      <c r="AL84" s="6"/>
      <c r="AM84" s="6"/>
      <c r="AN84" s="6"/>
      <c r="AO84" s="6"/>
      <c r="AP84" s="6"/>
      <c r="AQ84" s="6"/>
      <c r="AR84" s="6"/>
      <c r="AS84" s="115"/>
      <c r="AT84" s="72"/>
      <c r="AU84" s="109"/>
      <c r="AV84" s="216"/>
      <c r="AW84" s="216"/>
      <c r="AX84" s="216"/>
      <c r="AY84" s="217"/>
      <c r="AZ84" s="69">
        <f>ROUND(ROUND(ROUND(Q80*AJ84,0)*$AT$16,0)*AV86,0)</f>
        <v>92</v>
      </c>
      <c r="BA84" s="41"/>
    </row>
    <row r="85" spans="1:53" ht="16.5" customHeight="1" x14ac:dyDescent="0.25">
      <c r="A85" s="8">
        <v>12</v>
      </c>
      <c r="B85" s="10">
        <v>7667</v>
      </c>
      <c r="C85" s="101" t="s">
        <v>1289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29"/>
      <c r="R85" s="130"/>
      <c r="S85" s="130"/>
      <c r="T85" s="1"/>
      <c r="U85" s="59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79" t="s">
        <v>61</v>
      </c>
      <c r="AM85" s="44"/>
      <c r="AN85" s="44"/>
      <c r="AO85" s="44"/>
      <c r="AP85" s="44"/>
      <c r="AQ85" s="44"/>
      <c r="AR85" s="44"/>
      <c r="AS85" s="44"/>
      <c r="AT85" s="60"/>
      <c r="AU85" s="59"/>
      <c r="AV85" s="236" t="s">
        <v>190</v>
      </c>
      <c r="AW85" s="236"/>
      <c r="AX85" s="236"/>
      <c r="AY85" s="237"/>
      <c r="AZ85" s="69">
        <f>ROUND(ROUND(ROUND(Q80*AR86,0)*$AT$16,0)*AV86,0)</f>
        <v>78</v>
      </c>
      <c r="BA85" s="41"/>
    </row>
    <row r="86" spans="1:53" ht="16.5" customHeight="1" x14ac:dyDescent="0.25">
      <c r="A86" s="8">
        <v>12</v>
      </c>
      <c r="B86" s="10">
        <v>7668</v>
      </c>
      <c r="C86" s="101" t="s">
        <v>1288</v>
      </c>
      <c r="D86" s="96"/>
      <c r="E86" s="97"/>
      <c r="F86" s="97"/>
      <c r="G86" s="97"/>
      <c r="H86" s="98"/>
      <c r="I86" s="6"/>
      <c r="J86" s="6"/>
      <c r="K86" s="6"/>
      <c r="L86" s="6"/>
      <c r="M86" s="6"/>
      <c r="N86" s="6"/>
      <c r="O86" s="6"/>
      <c r="P86" s="6"/>
      <c r="Q86" s="86"/>
      <c r="R86" s="73"/>
      <c r="S86" s="73"/>
      <c r="T86" s="6"/>
      <c r="U86" s="21"/>
      <c r="V86" s="5" t="s">
        <v>50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15" t="s">
        <v>59</v>
      </c>
      <c r="AJ86" s="197">
        <f>AJ84</f>
        <v>1</v>
      </c>
      <c r="AK86" s="198"/>
      <c r="AL86" s="58" t="s">
        <v>58</v>
      </c>
      <c r="AM86" s="6"/>
      <c r="AN86" s="6"/>
      <c r="AO86" s="6"/>
      <c r="AP86" s="6"/>
      <c r="AQ86" s="78" t="s">
        <v>1</v>
      </c>
      <c r="AR86" s="199">
        <f>AR82</f>
        <v>0.85</v>
      </c>
      <c r="AS86" s="199"/>
      <c r="AT86" s="131"/>
      <c r="AU86" s="116"/>
      <c r="AV86" s="199">
        <f>AV78</f>
        <v>0.8</v>
      </c>
      <c r="AW86" s="199"/>
      <c r="AX86" s="199"/>
      <c r="AY86" s="200"/>
      <c r="AZ86" s="70">
        <f>ROUND(ROUND(ROUND(ROUND(Q80*AJ86,0)*AR86,0)*$AT$16,0)*AV86,0)</f>
        <v>78</v>
      </c>
      <c r="BA86" s="87"/>
    </row>
    <row r="87" spans="1:53" ht="17.2" customHeight="1" x14ac:dyDescent="0.3">
      <c r="A87" s="8">
        <v>12</v>
      </c>
      <c r="B87" s="10">
        <v>7669</v>
      </c>
      <c r="C87" s="101" t="s">
        <v>1287</v>
      </c>
      <c r="D87" s="212" t="s">
        <v>249</v>
      </c>
      <c r="E87" s="213"/>
      <c r="F87" s="213"/>
      <c r="G87" s="213"/>
      <c r="H87" s="214"/>
      <c r="I87" s="239" t="s">
        <v>755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13"/>
      <c r="AK87" s="114"/>
      <c r="AL87" s="44"/>
      <c r="AM87" s="44"/>
      <c r="AN87" s="44"/>
      <c r="AO87" s="44"/>
      <c r="AP87" s="44"/>
      <c r="AQ87" s="44"/>
      <c r="AR87" s="44"/>
      <c r="AS87" s="44"/>
      <c r="AT87" s="248" t="s">
        <v>1066</v>
      </c>
      <c r="AU87" s="249"/>
      <c r="AV87" s="66"/>
      <c r="AW87" s="66"/>
      <c r="AX87" s="44"/>
      <c r="AY87" s="63"/>
      <c r="AZ87" s="69">
        <f>ROUND(Q88*$AT$96,0)</f>
        <v>124</v>
      </c>
      <c r="BA87" s="19" t="s">
        <v>145</v>
      </c>
    </row>
    <row r="88" spans="1:53" ht="16.5" customHeight="1" x14ac:dyDescent="0.25">
      <c r="A88" s="8">
        <v>12</v>
      </c>
      <c r="B88" s="10">
        <v>7670</v>
      </c>
      <c r="C88" s="101" t="s">
        <v>1286</v>
      </c>
      <c r="D88" s="215"/>
      <c r="E88" s="216"/>
      <c r="F88" s="216"/>
      <c r="G88" s="216"/>
      <c r="H88" s="217"/>
      <c r="I88" s="1"/>
      <c r="J88" s="1"/>
      <c r="K88" s="1"/>
      <c r="L88" s="1"/>
      <c r="M88" s="1"/>
      <c r="N88" s="1"/>
      <c r="O88" s="1"/>
      <c r="P88" s="1"/>
      <c r="Q88" s="201">
        <f>ROUND(Q280*$F$93,0)</f>
        <v>99</v>
      </c>
      <c r="R88" s="201"/>
      <c r="S88" s="201"/>
      <c r="T88" s="1" t="s">
        <v>54</v>
      </c>
      <c r="U88" s="59"/>
      <c r="V88" s="5" t="s">
        <v>50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15" t="s">
        <v>59</v>
      </c>
      <c r="AJ88" s="197">
        <f>AJ86</f>
        <v>1</v>
      </c>
      <c r="AK88" s="203"/>
      <c r="AL88" s="6"/>
      <c r="AM88" s="6"/>
      <c r="AN88" s="6"/>
      <c r="AO88" s="6"/>
      <c r="AP88" s="6"/>
      <c r="AQ88" s="6"/>
      <c r="AR88" s="6"/>
      <c r="AS88" s="115"/>
      <c r="AT88" s="244"/>
      <c r="AU88" s="245"/>
      <c r="AV88" s="1"/>
      <c r="AW88" s="1"/>
      <c r="AX88" s="1"/>
      <c r="AY88" s="59"/>
      <c r="AZ88" s="69">
        <f>ROUND(ROUND(Q88*AJ88,0)*$AT$96,0)</f>
        <v>124</v>
      </c>
      <c r="BA88" s="41"/>
    </row>
    <row r="89" spans="1:53" ht="16.5" customHeight="1" x14ac:dyDescent="0.25">
      <c r="A89" s="8">
        <v>12</v>
      </c>
      <c r="B89" s="10">
        <v>7671</v>
      </c>
      <c r="C89" s="101" t="s">
        <v>1285</v>
      </c>
      <c r="D89" s="215"/>
      <c r="E89" s="216"/>
      <c r="F89" s="216"/>
      <c r="G89" s="216"/>
      <c r="H89" s="217"/>
      <c r="I89" s="1"/>
      <c r="J89" s="1"/>
      <c r="K89" s="1"/>
      <c r="L89" s="1"/>
      <c r="M89" s="1"/>
      <c r="N89" s="1"/>
      <c r="O89" s="1"/>
      <c r="P89" s="1"/>
      <c r="Q89" s="129"/>
      <c r="R89" s="130"/>
      <c r="S89" s="130"/>
      <c r="T89" s="1"/>
      <c r="U89" s="59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79" t="s">
        <v>61</v>
      </c>
      <c r="AM89" s="44"/>
      <c r="AN89" s="44"/>
      <c r="AO89" s="44"/>
      <c r="AP89" s="44"/>
      <c r="AQ89" s="44"/>
      <c r="AR89" s="44"/>
      <c r="AS89" s="44"/>
      <c r="AT89" s="244"/>
      <c r="AU89" s="245"/>
      <c r="AV89" s="1"/>
      <c r="AW89" s="1"/>
      <c r="AX89" s="1"/>
      <c r="AY89" s="59"/>
      <c r="AZ89" s="69">
        <f>ROUND(ROUND(Q88*AR90,0)*$AT$96,0)</f>
        <v>105</v>
      </c>
      <c r="BA89" s="41"/>
    </row>
    <row r="90" spans="1:53" ht="16.5" customHeight="1" x14ac:dyDescent="0.25">
      <c r="A90" s="8">
        <v>12</v>
      </c>
      <c r="B90" s="10">
        <v>7672</v>
      </c>
      <c r="C90" s="101" t="s">
        <v>1284</v>
      </c>
      <c r="D90" s="215"/>
      <c r="E90" s="216"/>
      <c r="F90" s="216"/>
      <c r="G90" s="216"/>
      <c r="H90" s="217"/>
      <c r="I90" s="1"/>
      <c r="J90" s="1"/>
      <c r="K90" s="1"/>
      <c r="L90" s="1"/>
      <c r="M90" s="1"/>
      <c r="N90" s="1"/>
      <c r="O90" s="1"/>
      <c r="P90" s="1"/>
      <c r="Q90" s="129"/>
      <c r="R90" s="130"/>
      <c r="S90" s="130"/>
      <c r="T90" s="1"/>
      <c r="U90" s="59"/>
      <c r="V90" s="5" t="s">
        <v>50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115" t="s">
        <v>59</v>
      </c>
      <c r="AJ90" s="197">
        <f>AJ88</f>
        <v>1</v>
      </c>
      <c r="AK90" s="198"/>
      <c r="AL90" s="58" t="s">
        <v>58</v>
      </c>
      <c r="AM90" s="6"/>
      <c r="AN90" s="6"/>
      <c r="AO90" s="6"/>
      <c r="AP90" s="6"/>
      <c r="AQ90" s="78" t="s">
        <v>1</v>
      </c>
      <c r="AR90" s="199">
        <f>AR86</f>
        <v>0.85</v>
      </c>
      <c r="AS90" s="199"/>
      <c r="AT90" s="244"/>
      <c r="AU90" s="245"/>
      <c r="AV90" s="1"/>
      <c r="AW90" s="1"/>
      <c r="AX90" s="1"/>
      <c r="AY90" s="59"/>
      <c r="AZ90" s="69">
        <f>ROUND(ROUND(ROUND(Q88*AJ90,0)*AR90,0)*$AT$96,0)</f>
        <v>105</v>
      </c>
      <c r="BA90" s="41"/>
    </row>
    <row r="91" spans="1:53" ht="17.2" customHeight="1" x14ac:dyDescent="0.25">
      <c r="A91" s="8">
        <v>12</v>
      </c>
      <c r="B91" s="10">
        <v>7673</v>
      </c>
      <c r="C91" s="101" t="s">
        <v>1283</v>
      </c>
      <c r="D91" s="218" t="s">
        <v>1282</v>
      </c>
      <c r="E91" s="219"/>
      <c r="F91" s="219"/>
      <c r="G91" s="219"/>
      <c r="H91" s="220"/>
      <c r="I91" s="80"/>
      <c r="J91" s="1"/>
      <c r="K91" s="1"/>
      <c r="L91" s="130"/>
      <c r="M91" s="130"/>
      <c r="N91" s="130"/>
      <c r="O91" s="1"/>
      <c r="P91" s="1"/>
      <c r="Q91" s="1"/>
      <c r="R91" s="1"/>
      <c r="S91" s="1"/>
      <c r="T91" s="1"/>
      <c r="U91" s="59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3"/>
      <c r="AK91" s="114"/>
      <c r="AL91" s="44"/>
      <c r="AM91" s="44"/>
      <c r="AN91" s="44"/>
      <c r="AO91" s="44"/>
      <c r="AP91" s="44"/>
      <c r="AQ91" s="44"/>
      <c r="AR91" s="44"/>
      <c r="AS91" s="44"/>
      <c r="AT91" s="244"/>
      <c r="AU91" s="245"/>
      <c r="AV91" s="213" t="s">
        <v>996</v>
      </c>
      <c r="AW91" s="213"/>
      <c r="AX91" s="213"/>
      <c r="AY91" s="214"/>
      <c r="AZ91" s="69">
        <f>ROUND(ROUND(Q88*$AT$96,0)*AV94,0)</f>
        <v>99</v>
      </c>
      <c r="BA91" s="41"/>
    </row>
    <row r="92" spans="1:53" ht="16.5" customHeight="1" x14ac:dyDescent="0.25">
      <c r="A92" s="8">
        <v>12</v>
      </c>
      <c r="B92" s="10">
        <v>7674</v>
      </c>
      <c r="C92" s="101" t="s">
        <v>1281</v>
      </c>
      <c r="D92" s="218"/>
      <c r="E92" s="219"/>
      <c r="F92" s="219"/>
      <c r="G92" s="219"/>
      <c r="H92" s="220"/>
      <c r="I92" s="1"/>
      <c r="J92" s="1"/>
      <c r="K92" s="1"/>
      <c r="L92" s="1"/>
      <c r="M92" s="1"/>
      <c r="N92" s="1"/>
      <c r="O92" s="1"/>
      <c r="P92" s="1"/>
      <c r="Q92" s="242"/>
      <c r="R92" s="242"/>
      <c r="S92" s="242"/>
      <c r="T92" s="1"/>
      <c r="U92" s="59"/>
      <c r="V92" s="5" t="s">
        <v>50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115" t="s">
        <v>327</v>
      </c>
      <c r="AJ92" s="197">
        <f>AJ90</f>
        <v>1</v>
      </c>
      <c r="AK92" s="203"/>
      <c r="AL92" s="6"/>
      <c r="AM92" s="6"/>
      <c r="AN92" s="6"/>
      <c r="AO92" s="6"/>
      <c r="AP92" s="6"/>
      <c r="AQ92" s="6"/>
      <c r="AR92" s="6"/>
      <c r="AS92" s="115"/>
      <c r="AT92" s="244"/>
      <c r="AU92" s="245"/>
      <c r="AV92" s="216"/>
      <c r="AW92" s="216"/>
      <c r="AX92" s="216"/>
      <c r="AY92" s="217"/>
      <c r="AZ92" s="69">
        <f>ROUND(ROUND(ROUND(Q88*AJ92,0)*$AT$96,0)*AV94,0)</f>
        <v>99</v>
      </c>
      <c r="BA92" s="41"/>
    </row>
    <row r="93" spans="1:53" ht="16.5" customHeight="1" x14ac:dyDescent="0.25">
      <c r="A93" s="8">
        <v>12</v>
      </c>
      <c r="B93" s="10">
        <v>7675</v>
      </c>
      <c r="C93" s="101" t="s">
        <v>1280</v>
      </c>
      <c r="D93" s="110"/>
      <c r="E93" s="111" t="s">
        <v>190</v>
      </c>
      <c r="F93" s="227">
        <f>F13</f>
        <v>1.1499999999999999</v>
      </c>
      <c r="G93" s="227"/>
      <c r="H93" s="228"/>
      <c r="I93" s="1"/>
      <c r="J93" s="1"/>
      <c r="K93" s="1"/>
      <c r="L93" s="1"/>
      <c r="M93" s="1"/>
      <c r="N93" s="1"/>
      <c r="O93" s="1"/>
      <c r="P93" s="1"/>
      <c r="Q93" s="129"/>
      <c r="R93" s="130"/>
      <c r="S93" s="130"/>
      <c r="T93" s="1"/>
      <c r="U93" s="59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79" t="s">
        <v>61</v>
      </c>
      <c r="AM93" s="44"/>
      <c r="AN93" s="44"/>
      <c r="AO93" s="44"/>
      <c r="AP93" s="44"/>
      <c r="AQ93" s="44"/>
      <c r="AR93" s="44"/>
      <c r="AS93" s="44"/>
      <c r="AT93" s="244"/>
      <c r="AU93" s="245"/>
      <c r="AV93" s="236" t="s">
        <v>190</v>
      </c>
      <c r="AW93" s="236"/>
      <c r="AX93" s="236"/>
      <c r="AY93" s="237"/>
      <c r="AZ93" s="69">
        <f>ROUND(ROUND(ROUND(Q88*AR94,0)*$AT$96,0)*AV94,0)</f>
        <v>84</v>
      </c>
      <c r="BA93" s="41"/>
    </row>
    <row r="94" spans="1:53" ht="16.5" customHeight="1" x14ac:dyDescent="0.25">
      <c r="A94" s="8">
        <v>12</v>
      </c>
      <c r="B94" s="10">
        <v>7676</v>
      </c>
      <c r="C94" s="101" t="s">
        <v>1279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29"/>
      <c r="R94" s="130"/>
      <c r="S94" s="130"/>
      <c r="T94" s="1"/>
      <c r="U94" s="59"/>
      <c r="V94" s="5" t="s">
        <v>50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115" t="s">
        <v>59</v>
      </c>
      <c r="AJ94" s="197">
        <f>AJ92</f>
        <v>1</v>
      </c>
      <c r="AK94" s="198"/>
      <c r="AL94" s="58" t="s">
        <v>58</v>
      </c>
      <c r="AM94" s="6"/>
      <c r="AN94" s="6"/>
      <c r="AO94" s="6"/>
      <c r="AP94" s="6"/>
      <c r="AQ94" s="78" t="s">
        <v>1</v>
      </c>
      <c r="AR94" s="199">
        <f>AR90</f>
        <v>0.85</v>
      </c>
      <c r="AS94" s="199"/>
      <c r="AT94" s="244"/>
      <c r="AU94" s="245"/>
      <c r="AV94" s="199">
        <f>AV86</f>
        <v>0.8</v>
      </c>
      <c r="AW94" s="199"/>
      <c r="AX94" s="199"/>
      <c r="AY94" s="200"/>
      <c r="AZ94" s="69">
        <f>ROUND(ROUND(ROUND(ROUND(Q88*AJ94,0)*AR94,0)*$AT$96,0)*AV94,0)</f>
        <v>84</v>
      </c>
      <c r="BA94" s="41"/>
    </row>
    <row r="95" spans="1:53" ht="17.2" customHeight="1" x14ac:dyDescent="0.25">
      <c r="A95" s="8">
        <v>12</v>
      </c>
      <c r="B95" s="10">
        <v>7677</v>
      </c>
      <c r="C95" s="101" t="s">
        <v>1278</v>
      </c>
      <c r="D95" s="110"/>
      <c r="E95" s="111"/>
      <c r="F95" s="111"/>
      <c r="G95" s="111"/>
      <c r="H95" s="112"/>
      <c r="I95" s="239" t="s">
        <v>745</v>
      </c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13"/>
      <c r="AK95" s="114"/>
      <c r="AL95" s="44"/>
      <c r="AM95" s="44"/>
      <c r="AN95" s="44"/>
      <c r="AO95" s="44"/>
      <c r="AP95" s="44"/>
      <c r="AQ95" s="44"/>
      <c r="AR95" s="44"/>
      <c r="AS95" s="44"/>
      <c r="AT95" s="244" t="s">
        <v>190</v>
      </c>
      <c r="AU95" s="245"/>
      <c r="AV95" s="66"/>
      <c r="AW95" s="66"/>
      <c r="AX95" s="44"/>
      <c r="AY95" s="63"/>
      <c r="AZ95" s="69">
        <f>ROUND(Q96*$AT$96,0)</f>
        <v>115</v>
      </c>
      <c r="BA95" s="41"/>
    </row>
    <row r="96" spans="1:53" ht="16.5" customHeight="1" x14ac:dyDescent="0.25">
      <c r="A96" s="8">
        <v>12</v>
      </c>
      <c r="B96" s="10">
        <v>7678</v>
      </c>
      <c r="C96" s="101" t="s">
        <v>1277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201">
        <f>ROUND(Q288*$F$93,0)</f>
        <v>92</v>
      </c>
      <c r="R96" s="201"/>
      <c r="S96" s="201"/>
      <c r="T96" s="1" t="s">
        <v>54</v>
      </c>
      <c r="U96" s="59"/>
      <c r="V96" s="5" t="s">
        <v>50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15" t="s">
        <v>560</v>
      </c>
      <c r="AJ96" s="197">
        <f>AJ94</f>
        <v>1</v>
      </c>
      <c r="AK96" s="203"/>
      <c r="AL96" s="6"/>
      <c r="AM96" s="6"/>
      <c r="AN96" s="6"/>
      <c r="AO96" s="6"/>
      <c r="AP96" s="6"/>
      <c r="AQ96" s="6"/>
      <c r="AR96" s="6"/>
      <c r="AS96" s="115"/>
      <c r="AT96" s="246">
        <f>AT16</f>
        <v>1.25</v>
      </c>
      <c r="AU96" s="247"/>
      <c r="AV96" s="1"/>
      <c r="AW96" s="1"/>
      <c r="AX96" s="1"/>
      <c r="AY96" s="59"/>
      <c r="AZ96" s="69">
        <f>ROUND(ROUND(Q96*AJ96,0)*$AT$96,0)</f>
        <v>115</v>
      </c>
      <c r="BA96" s="41"/>
    </row>
    <row r="97" spans="1:53" ht="16.5" customHeight="1" x14ac:dyDescent="0.25">
      <c r="A97" s="8">
        <v>12</v>
      </c>
      <c r="B97" s="10">
        <v>7679</v>
      </c>
      <c r="C97" s="101" t="s">
        <v>1276</v>
      </c>
      <c r="D97" s="90"/>
      <c r="E97" s="91"/>
      <c r="F97" s="91"/>
      <c r="G97" s="91"/>
      <c r="H97" s="92"/>
      <c r="I97" s="1"/>
      <c r="J97" s="1"/>
      <c r="K97" s="1"/>
      <c r="L97" s="1"/>
      <c r="M97" s="1"/>
      <c r="N97" s="1"/>
      <c r="O97" s="1"/>
      <c r="P97" s="1"/>
      <c r="Q97" s="129"/>
      <c r="R97" s="130"/>
      <c r="S97" s="130"/>
      <c r="T97" s="1"/>
      <c r="U97" s="59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79" t="s">
        <v>1086</v>
      </c>
      <c r="AM97" s="44"/>
      <c r="AN97" s="44"/>
      <c r="AO97" s="44"/>
      <c r="AP97" s="44"/>
      <c r="AQ97" s="44"/>
      <c r="AR97" s="44"/>
      <c r="AS97" s="44"/>
      <c r="AT97" s="60"/>
      <c r="AU97" s="59"/>
      <c r="AV97" s="1"/>
      <c r="AW97" s="1"/>
      <c r="AX97" s="1"/>
      <c r="AY97" s="59"/>
      <c r="AZ97" s="69">
        <f>ROUND(ROUND(Q96*AR98,0)*$AT$96,0)</f>
        <v>98</v>
      </c>
      <c r="BA97" s="41"/>
    </row>
    <row r="98" spans="1:53" ht="16.5" customHeight="1" x14ac:dyDescent="0.25">
      <c r="A98" s="8">
        <v>12</v>
      </c>
      <c r="B98" s="10">
        <v>7680</v>
      </c>
      <c r="C98" s="101" t="s">
        <v>1275</v>
      </c>
      <c r="D98" s="90"/>
      <c r="E98" s="91"/>
      <c r="F98" s="91"/>
      <c r="G98" s="91"/>
      <c r="H98" s="92"/>
      <c r="I98" s="1"/>
      <c r="J98" s="1"/>
      <c r="K98" s="1"/>
      <c r="L98" s="1"/>
      <c r="M98" s="1"/>
      <c r="N98" s="1"/>
      <c r="O98" s="1"/>
      <c r="P98" s="1"/>
      <c r="Q98" s="129"/>
      <c r="R98" s="130"/>
      <c r="S98" s="130"/>
      <c r="T98" s="1"/>
      <c r="U98" s="59"/>
      <c r="V98" s="5" t="s">
        <v>50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15" t="s">
        <v>1084</v>
      </c>
      <c r="AJ98" s="197">
        <f>AJ96</f>
        <v>1</v>
      </c>
      <c r="AK98" s="198"/>
      <c r="AL98" s="58" t="s">
        <v>1083</v>
      </c>
      <c r="AM98" s="6"/>
      <c r="AN98" s="6"/>
      <c r="AO98" s="6"/>
      <c r="AP98" s="6"/>
      <c r="AQ98" s="78" t="s">
        <v>1</v>
      </c>
      <c r="AR98" s="199">
        <f>AR94</f>
        <v>0.85</v>
      </c>
      <c r="AS98" s="199"/>
      <c r="AT98" s="127"/>
      <c r="AU98" s="128"/>
      <c r="AV98" s="1"/>
      <c r="AW98" s="1"/>
      <c r="AX98" s="1"/>
      <c r="AY98" s="59"/>
      <c r="AZ98" s="69">
        <f>ROUND(ROUND(ROUND(Q96*AJ98,0)*AR98,0)*$AT$96,0)</f>
        <v>98</v>
      </c>
      <c r="BA98" s="41"/>
    </row>
    <row r="99" spans="1:53" ht="17.2" customHeight="1" x14ac:dyDescent="0.25">
      <c r="A99" s="8">
        <v>12</v>
      </c>
      <c r="B99" s="10">
        <v>7681</v>
      </c>
      <c r="C99" s="101" t="s">
        <v>1274</v>
      </c>
      <c r="D99" s="110"/>
      <c r="E99" s="111"/>
      <c r="F99" s="111"/>
      <c r="G99" s="111"/>
      <c r="H99" s="112"/>
      <c r="I99" s="80"/>
      <c r="J99" s="1"/>
      <c r="K99" s="1"/>
      <c r="L99" s="130"/>
      <c r="M99" s="130"/>
      <c r="N99" s="130"/>
      <c r="O99" s="1"/>
      <c r="P99" s="1"/>
      <c r="Q99" s="1"/>
      <c r="R99" s="1"/>
      <c r="S99" s="1"/>
      <c r="T99" s="1"/>
      <c r="U99" s="59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13"/>
      <c r="AK99" s="114"/>
      <c r="AL99" s="44"/>
      <c r="AM99" s="44"/>
      <c r="AN99" s="44"/>
      <c r="AO99" s="44"/>
      <c r="AP99" s="44"/>
      <c r="AQ99" s="44"/>
      <c r="AR99" s="44"/>
      <c r="AS99" s="44"/>
      <c r="AT99" s="60"/>
      <c r="AU99" s="59"/>
      <c r="AV99" s="213" t="s">
        <v>1273</v>
      </c>
      <c r="AW99" s="213"/>
      <c r="AX99" s="213"/>
      <c r="AY99" s="214"/>
      <c r="AZ99" s="69">
        <f>ROUND(ROUND(Q96*$AT$96,0)*AV102,0)</f>
        <v>92</v>
      </c>
      <c r="BA99" s="41"/>
    </row>
    <row r="100" spans="1:53" ht="16.5" customHeight="1" x14ac:dyDescent="0.25">
      <c r="A100" s="8">
        <v>12</v>
      </c>
      <c r="B100" s="10">
        <v>7682</v>
      </c>
      <c r="C100" s="101" t="s">
        <v>1272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242"/>
      <c r="R100" s="242"/>
      <c r="S100" s="242"/>
      <c r="T100" s="1"/>
      <c r="U100" s="59"/>
      <c r="V100" s="5" t="s">
        <v>50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15" t="s">
        <v>59</v>
      </c>
      <c r="AJ100" s="197">
        <f>AJ98</f>
        <v>1</v>
      </c>
      <c r="AK100" s="203"/>
      <c r="AL100" s="6"/>
      <c r="AM100" s="6"/>
      <c r="AN100" s="6"/>
      <c r="AO100" s="6"/>
      <c r="AP100" s="6"/>
      <c r="AQ100" s="6"/>
      <c r="AR100" s="6"/>
      <c r="AS100" s="115"/>
      <c r="AT100" s="72"/>
      <c r="AU100" s="109"/>
      <c r="AV100" s="216"/>
      <c r="AW100" s="216"/>
      <c r="AX100" s="216"/>
      <c r="AY100" s="217"/>
      <c r="AZ100" s="69">
        <f>ROUND(ROUND(ROUND(Q96*AJ100,0)*$AT$96,0)*AV102,0)</f>
        <v>92</v>
      </c>
      <c r="BA100" s="41"/>
    </row>
    <row r="101" spans="1:53" ht="16.5" customHeight="1" x14ac:dyDescent="0.25">
      <c r="A101" s="8">
        <v>12</v>
      </c>
      <c r="B101" s="10">
        <v>7683</v>
      </c>
      <c r="C101" s="101" t="s">
        <v>1271</v>
      </c>
      <c r="D101" s="90"/>
      <c r="E101" s="91"/>
      <c r="F101" s="91"/>
      <c r="G101" s="91"/>
      <c r="H101" s="92"/>
      <c r="I101" s="1"/>
      <c r="J101" s="1"/>
      <c r="K101" s="1"/>
      <c r="L101" s="1"/>
      <c r="M101" s="1"/>
      <c r="N101" s="1"/>
      <c r="O101" s="1"/>
      <c r="P101" s="1"/>
      <c r="Q101" s="129"/>
      <c r="R101" s="130"/>
      <c r="S101" s="130"/>
      <c r="T101" s="1"/>
      <c r="U101" s="59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79" t="s">
        <v>61</v>
      </c>
      <c r="AM101" s="44"/>
      <c r="AN101" s="44"/>
      <c r="AO101" s="44"/>
      <c r="AP101" s="44"/>
      <c r="AQ101" s="44"/>
      <c r="AR101" s="44"/>
      <c r="AS101" s="44"/>
      <c r="AT101" s="60"/>
      <c r="AU101" s="59"/>
      <c r="AV101" s="236" t="s">
        <v>190</v>
      </c>
      <c r="AW101" s="236"/>
      <c r="AX101" s="236"/>
      <c r="AY101" s="237"/>
      <c r="AZ101" s="69">
        <f>ROUND(ROUND(ROUND(Q96*AR102,0)*$AT$96,0)*AV102,0)</f>
        <v>78</v>
      </c>
      <c r="BA101" s="41"/>
    </row>
    <row r="102" spans="1:53" ht="16.5" customHeight="1" x14ac:dyDescent="0.25">
      <c r="A102" s="8">
        <v>12</v>
      </c>
      <c r="B102" s="10">
        <v>7684</v>
      </c>
      <c r="C102" s="101" t="s">
        <v>1270</v>
      </c>
      <c r="D102" s="93"/>
      <c r="E102" s="94"/>
      <c r="F102" s="94"/>
      <c r="G102" s="94"/>
      <c r="H102" s="95"/>
      <c r="I102" s="6"/>
      <c r="J102" s="6"/>
      <c r="K102" s="6"/>
      <c r="L102" s="6"/>
      <c r="M102" s="6"/>
      <c r="N102" s="6"/>
      <c r="O102" s="6"/>
      <c r="P102" s="6"/>
      <c r="Q102" s="86"/>
      <c r="R102" s="73"/>
      <c r="S102" s="73"/>
      <c r="T102" s="6"/>
      <c r="U102" s="21"/>
      <c r="V102" s="5" t="s">
        <v>50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15" t="s">
        <v>59</v>
      </c>
      <c r="AJ102" s="197">
        <f>AJ100</f>
        <v>1</v>
      </c>
      <c r="AK102" s="198"/>
      <c r="AL102" s="58" t="s">
        <v>58</v>
      </c>
      <c r="AM102" s="6"/>
      <c r="AN102" s="6"/>
      <c r="AO102" s="6"/>
      <c r="AP102" s="6"/>
      <c r="AQ102" s="78" t="s">
        <v>1</v>
      </c>
      <c r="AR102" s="199">
        <f>AR98</f>
        <v>0.85</v>
      </c>
      <c r="AS102" s="199"/>
      <c r="AT102" s="131"/>
      <c r="AU102" s="116"/>
      <c r="AV102" s="199">
        <f>AV94</f>
        <v>0.8</v>
      </c>
      <c r="AW102" s="199"/>
      <c r="AX102" s="199"/>
      <c r="AY102" s="200"/>
      <c r="AZ102" s="70">
        <f>ROUND(ROUND(ROUND(ROUND(Q96*AJ102,0)*AR102,0)*$AT$96,0)*AV102,0)</f>
        <v>78</v>
      </c>
      <c r="BA102" s="87"/>
    </row>
    <row r="103" spans="1:53" ht="17.2" customHeight="1" x14ac:dyDescent="0.3">
      <c r="A103" s="8">
        <v>12</v>
      </c>
      <c r="B103" s="10">
        <v>7685</v>
      </c>
      <c r="C103" s="101" t="s">
        <v>1269</v>
      </c>
      <c r="D103" s="215" t="s">
        <v>198</v>
      </c>
      <c r="E103" s="216"/>
      <c r="F103" s="216"/>
      <c r="G103" s="216"/>
      <c r="H103" s="217"/>
      <c r="I103" s="239" t="s">
        <v>248</v>
      </c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1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45"/>
      <c r="AL103" s="44"/>
      <c r="AM103" s="44"/>
      <c r="AN103" s="44"/>
      <c r="AO103" s="44"/>
      <c r="AP103" s="44"/>
      <c r="AQ103" s="44"/>
      <c r="AR103" s="44"/>
      <c r="AS103" s="44"/>
      <c r="AT103" s="248" t="s">
        <v>1066</v>
      </c>
      <c r="AU103" s="249"/>
      <c r="AV103" s="66"/>
      <c r="AW103" s="66"/>
      <c r="AX103" s="44"/>
      <c r="AY103" s="63"/>
      <c r="AZ103" s="69">
        <f>ROUND(Q104*$AT$112,0)</f>
        <v>250</v>
      </c>
      <c r="BA103" s="19" t="s">
        <v>145</v>
      </c>
    </row>
    <row r="104" spans="1:53" ht="16.5" customHeight="1" x14ac:dyDescent="0.25">
      <c r="A104" s="8">
        <v>12</v>
      </c>
      <c r="B104" s="10">
        <v>7686</v>
      </c>
      <c r="C104" s="101" t="s">
        <v>1268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201">
        <f>ROUND(Q200*$F$109,0)</f>
        <v>200</v>
      </c>
      <c r="R104" s="201"/>
      <c r="S104" s="201"/>
      <c r="T104" s="1" t="s">
        <v>54</v>
      </c>
      <c r="U104" s="59"/>
      <c r="V104" s="5" t="s">
        <v>50</v>
      </c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15" t="s">
        <v>59</v>
      </c>
      <c r="AJ104" s="197">
        <f>'2重度訪問'!AN104</f>
        <v>1</v>
      </c>
      <c r="AK104" s="203"/>
      <c r="AL104" s="1"/>
      <c r="AM104" s="1"/>
      <c r="AN104" s="1"/>
      <c r="AO104" s="1"/>
      <c r="AP104" s="1"/>
      <c r="AQ104" s="1"/>
      <c r="AR104" s="1"/>
      <c r="AS104" s="1"/>
      <c r="AT104" s="244"/>
      <c r="AU104" s="245"/>
      <c r="AV104" s="1"/>
      <c r="AW104" s="1"/>
      <c r="AX104" s="1"/>
      <c r="AY104" s="59"/>
      <c r="AZ104" s="69">
        <f>ROUND(ROUND(Q104*AJ104,0)*$AT$112,0)</f>
        <v>250</v>
      </c>
      <c r="BA104" s="41"/>
    </row>
    <row r="105" spans="1:53" ht="16.5" customHeight="1" x14ac:dyDescent="0.25">
      <c r="A105" s="2">
        <v>12</v>
      </c>
      <c r="B105" s="2">
        <v>7687</v>
      </c>
      <c r="C105" s="104" t="s">
        <v>1267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29"/>
      <c r="R105" s="130"/>
      <c r="S105" s="130"/>
      <c r="T105" s="1"/>
      <c r="U105" s="59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79" t="s">
        <v>61</v>
      </c>
      <c r="AM105" s="44"/>
      <c r="AN105" s="44"/>
      <c r="AO105" s="44"/>
      <c r="AP105" s="44"/>
      <c r="AQ105" s="44"/>
      <c r="AR105" s="44"/>
      <c r="AS105" s="44"/>
      <c r="AT105" s="244"/>
      <c r="AU105" s="245"/>
      <c r="AV105" s="1"/>
      <c r="AW105" s="1"/>
      <c r="AX105" s="1"/>
      <c r="AY105" s="59"/>
      <c r="AZ105" s="69">
        <f>ROUND(ROUND(Q104*AR106,0)*$AT$112,0)</f>
        <v>213</v>
      </c>
      <c r="BA105" s="41"/>
    </row>
    <row r="106" spans="1:53" ht="16.5" customHeight="1" x14ac:dyDescent="0.25">
      <c r="A106" s="2">
        <v>12</v>
      </c>
      <c r="B106" s="2">
        <v>7688</v>
      </c>
      <c r="C106" s="105" t="s">
        <v>1266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29"/>
      <c r="R106" s="130"/>
      <c r="S106" s="130"/>
      <c r="T106" s="1"/>
      <c r="U106" s="59"/>
      <c r="V106" s="5" t="s">
        <v>50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15" t="s">
        <v>59</v>
      </c>
      <c r="AJ106" s="197">
        <f>AJ104</f>
        <v>1</v>
      </c>
      <c r="AK106" s="198"/>
      <c r="AL106" s="58" t="s">
        <v>58</v>
      </c>
      <c r="AM106" s="6"/>
      <c r="AN106" s="6"/>
      <c r="AO106" s="6"/>
      <c r="AP106" s="6"/>
      <c r="AQ106" s="78" t="s">
        <v>1</v>
      </c>
      <c r="AR106" s="199">
        <f>'2重度訪問'!AV106</f>
        <v>0.85</v>
      </c>
      <c r="AS106" s="199"/>
      <c r="AT106" s="244"/>
      <c r="AU106" s="245"/>
      <c r="AV106" s="1"/>
      <c r="AW106" s="1"/>
      <c r="AX106" s="1"/>
      <c r="AY106" s="59"/>
      <c r="AZ106" s="69">
        <f>ROUND(ROUND(ROUND(Q104*AJ106,0)*AR106,0)*$AT$112,0)</f>
        <v>213</v>
      </c>
      <c r="BA106" s="41"/>
    </row>
    <row r="107" spans="1:53" ht="17.2" customHeight="1" x14ac:dyDescent="0.3">
      <c r="A107" s="8">
        <v>12</v>
      </c>
      <c r="B107" s="10">
        <v>7689</v>
      </c>
      <c r="C107" s="101" t="s">
        <v>1265</v>
      </c>
      <c r="D107" s="218" t="s">
        <v>193</v>
      </c>
      <c r="E107" s="219"/>
      <c r="F107" s="219"/>
      <c r="G107" s="219"/>
      <c r="H107" s="220"/>
      <c r="I107" s="1"/>
      <c r="J107" s="1"/>
      <c r="K107" s="1"/>
      <c r="L107" s="130"/>
      <c r="M107" s="130"/>
      <c r="N107" s="130"/>
      <c r="O107" s="1"/>
      <c r="P107" s="1"/>
      <c r="Q107" s="1"/>
      <c r="R107" s="1"/>
      <c r="S107" s="1"/>
      <c r="T107" s="1"/>
      <c r="U107" s="59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45"/>
      <c r="AL107" s="44"/>
      <c r="AM107" s="44"/>
      <c r="AN107" s="44"/>
      <c r="AO107" s="44"/>
      <c r="AP107" s="44"/>
      <c r="AQ107" s="44"/>
      <c r="AR107" s="44"/>
      <c r="AS107" s="44"/>
      <c r="AT107" s="244"/>
      <c r="AU107" s="245"/>
      <c r="AV107" s="213" t="s">
        <v>750</v>
      </c>
      <c r="AW107" s="213"/>
      <c r="AX107" s="213"/>
      <c r="AY107" s="214"/>
      <c r="AZ107" s="69">
        <f>ROUND(ROUND(Q104*$AT$112,0)*AV110,0)</f>
        <v>200</v>
      </c>
      <c r="BA107" s="12"/>
    </row>
    <row r="108" spans="1:53" ht="16.5" customHeight="1" x14ac:dyDescent="0.25">
      <c r="A108" s="8">
        <v>12</v>
      </c>
      <c r="B108" s="10">
        <v>7690</v>
      </c>
      <c r="C108" s="101" t="s">
        <v>1264</v>
      </c>
      <c r="D108" s="218"/>
      <c r="E108" s="219"/>
      <c r="F108" s="219"/>
      <c r="G108" s="219"/>
      <c r="H108" s="220"/>
      <c r="I108" s="1"/>
      <c r="J108" s="1"/>
      <c r="K108" s="1"/>
      <c r="L108" s="1"/>
      <c r="M108" s="1"/>
      <c r="N108" s="1"/>
      <c r="O108" s="1"/>
      <c r="P108" s="1"/>
      <c r="Q108" s="242"/>
      <c r="R108" s="242"/>
      <c r="S108" s="242"/>
      <c r="T108" s="1"/>
      <c r="U108" s="59"/>
      <c r="V108" s="5" t="s">
        <v>50</v>
      </c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15" t="s">
        <v>59</v>
      </c>
      <c r="AJ108" s="197">
        <f>AJ106</f>
        <v>1</v>
      </c>
      <c r="AK108" s="203"/>
      <c r="AL108" s="1"/>
      <c r="AM108" s="1"/>
      <c r="AN108" s="1"/>
      <c r="AO108" s="1"/>
      <c r="AP108" s="1"/>
      <c r="AQ108" s="1"/>
      <c r="AR108" s="1"/>
      <c r="AS108" s="1"/>
      <c r="AT108" s="244"/>
      <c r="AU108" s="245"/>
      <c r="AV108" s="216"/>
      <c r="AW108" s="216"/>
      <c r="AX108" s="216"/>
      <c r="AY108" s="217"/>
      <c r="AZ108" s="69">
        <f>ROUND(ROUND(ROUND(Q104*AJ108,0)*$AT$112,0)*AV110,0)</f>
        <v>200</v>
      </c>
      <c r="BA108" s="41"/>
    </row>
    <row r="109" spans="1:53" ht="16.5" customHeight="1" x14ac:dyDescent="0.25">
      <c r="A109" s="2">
        <v>12</v>
      </c>
      <c r="B109" s="2">
        <v>7691</v>
      </c>
      <c r="C109" s="104" t="s">
        <v>1263</v>
      </c>
      <c r="D109" s="110"/>
      <c r="E109" s="111" t="s">
        <v>190</v>
      </c>
      <c r="F109" s="221">
        <f>'2重度訪問 (入院入所中)'!$F$109</f>
        <v>1.085</v>
      </c>
      <c r="G109" s="221"/>
      <c r="H109" s="222"/>
      <c r="I109" s="1"/>
      <c r="J109" s="1"/>
      <c r="K109" s="1"/>
      <c r="L109" s="1"/>
      <c r="M109" s="1"/>
      <c r="N109" s="1"/>
      <c r="O109" s="1"/>
      <c r="P109" s="1"/>
      <c r="Q109" s="129"/>
      <c r="R109" s="130"/>
      <c r="S109" s="130"/>
      <c r="T109" s="1"/>
      <c r="U109" s="59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79" t="s">
        <v>61</v>
      </c>
      <c r="AM109" s="44"/>
      <c r="AN109" s="44"/>
      <c r="AO109" s="44"/>
      <c r="AP109" s="44"/>
      <c r="AQ109" s="44"/>
      <c r="AR109" s="44"/>
      <c r="AS109" s="44"/>
      <c r="AT109" s="244"/>
      <c r="AU109" s="245"/>
      <c r="AV109" s="236" t="s">
        <v>190</v>
      </c>
      <c r="AW109" s="236"/>
      <c r="AX109" s="236"/>
      <c r="AY109" s="237"/>
      <c r="AZ109" s="69">
        <f>ROUND(ROUND(ROUND(Q104*AR110,0)*$AT$112,0)*AV110,0)</f>
        <v>170</v>
      </c>
      <c r="BA109" s="41"/>
    </row>
    <row r="110" spans="1:53" ht="16.5" customHeight="1" x14ac:dyDescent="0.25">
      <c r="A110" s="2">
        <v>12</v>
      </c>
      <c r="B110" s="2">
        <v>7692</v>
      </c>
      <c r="C110" s="105" t="s">
        <v>1262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29"/>
      <c r="R110" s="130"/>
      <c r="S110" s="130"/>
      <c r="T110" s="1"/>
      <c r="U110" s="59"/>
      <c r="V110" s="5" t="s">
        <v>50</v>
      </c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15" t="s">
        <v>59</v>
      </c>
      <c r="AJ110" s="197">
        <f>AJ108</f>
        <v>1</v>
      </c>
      <c r="AK110" s="198"/>
      <c r="AL110" s="58" t="s">
        <v>58</v>
      </c>
      <c r="AM110" s="6"/>
      <c r="AN110" s="6"/>
      <c r="AO110" s="6"/>
      <c r="AP110" s="6"/>
      <c r="AQ110" s="78" t="s">
        <v>1</v>
      </c>
      <c r="AR110" s="199">
        <f>AR106</f>
        <v>0.85</v>
      </c>
      <c r="AS110" s="199"/>
      <c r="AT110" s="244"/>
      <c r="AU110" s="245"/>
      <c r="AV110" s="199">
        <f>AV102</f>
        <v>0.8</v>
      </c>
      <c r="AW110" s="199"/>
      <c r="AX110" s="199"/>
      <c r="AY110" s="200"/>
      <c r="AZ110" s="69">
        <f>ROUND(ROUND(ROUND(ROUND(Q104*AJ110,0)*AR110,0)*$AT$112,0)*AV110,0)</f>
        <v>170</v>
      </c>
      <c r="BA110" s="41"/>
    </row>
    <row r="111" spans="1:53" ht="16.5" customHeight="1" x14ac:dyDescent="0.25">
      <c r="A111" s="8">
        <v>12</v>
      </c>
      <c r="B111" s="10">
        <v>7693</v>
      </c>
      <c r="C111" s="101" t="s">
        <v>1261</v>
      </c>
      <c r="D111" s="68"/>
      <c r="E111" s="130"/>
      <c r="F111" s="130"/>
      <c r="G111" s="130"/>
      <c r="H111" s="67"/>
      <c r="I111" s="239" t="s">
        <v>243</v>
      </c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1"/>
      <c r="V111" s="5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15"/>
      <c r="AJ111" s="113"/>
      <c r="AK111" s="114"/>
      <c r="AL111" s="1"/>
      <c r="AM111" s="1"/>
      <c r="AN111" s="1"/>
      <c r="AO111" s="1"/>
      <c r="AP111" s="1"/>
      <c r="AQ111" s="1"/>
      <c r="AR111" s="1"/>
      <c r="AS111" s="1"/>
      <c r="AT111" s="244" t="s">
        <v>190</v>
      </c>
      <c r="AU111" s="245"/>
      <c r="AV111" s="66"/>
      <c r="AW111" s="66"/>
      <c r="AX111" s="44"/>
      <c r="AY111" s="63"/>
      <c r="AZ111" s="69">
        <f>ROUND(Q112*$AT$112,0)</f>
        <v>123</v>
      </c>
      <c r="BA111" s="41"/>
    </row>
    <row r="112" spans="1:53" ht="16.5" customHeight="1" x14ac:dyDescent="0.25">
      <c r="A112" s="8">
        <v>12</v>
      </c>
      <c r="B112" s="10">
        <v>7694</v>
      </c>
      <c r="C112" s="101" t="s">
        <v>1260</v>
      </c>
      <c r="D112" s="68"/>
      <c r="E112" s="130"/>
      <c r="F112" s="130"/>
      <c r="G112" s="130"/>
      <c r="H112" s="67"/>
      <c r="I112" s="1"/>
      <c r="J112" s="1"/>
      <c r="K112" s="1"/>
      <c r="L112" s="1"/>
      <c r="M112" s="1"/>
      <c r="N112" s="1"/>
      <c r="O112" s="1"/>
      <c r="P112" s="1"/>
      <c r="Q112" s="201">
        <f>ROUND(Q208*$F$109,0)</f>
        <v>98</v>
      </c>
      <c r="R112" s="201"/>
      <c r="S112" s="201"/>
      <c r="T112" s="1" t="s">
        <v>54</v>
      </c>
      <c r="U112" s="59"/>
      <c r="V112" s="5" t="s">
        <v>50</v>
      </c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15" t="s">
        <v>59</v>
      </c>
      <c r="AJ112" s="197">
        <f>AJ110</f>
        <v>1</v>
      </c>
      <c r="AK112" s="203"/>
      <c r="AL112" s="1"/>
      <c r="AM112" s="1"/>
      <c r="AN112" s="1"/>
      <c r="AO112" s="1"/>
      <c r="AP112" s="1"/>
      <c r="AQ112" s="1"/>
      <c r="AR112" s="1"/>
      <c r="AS112" s="1"/>
      <c r="AT112" s="246">
        <f>AT96</f>
        <v>1.25</v>
      </c>
      <c r="AU112" s="247"/>
      <c r="AV112" s="1"/>
      <c r="AW112" s="1"/>
      <c r="AX112" s="1"/>
      <c r="AY112" s="59"/>
      <c r="AZ112" s="69">
        <f>ROUND(ROUND(Q112*AJ112,0)*$AT$112,0)</f>
        <v>123</v>
      </c>
      <c r="BA112" s="41"/>
    </row>
    <row r="113" spans="1:53" ht="16.5" customHeight="1" x14ac:dyDescent="0.25">
      <c r="A113" s="2">
        <v>12</v>
      </c>
      <c r="B113" s="2">
        <v>7695</v>
      </c>
      <c r="C113" s="104" t="s">
        <v>1259</v>
      </c>
      <c r="D113" s="68"/>
      <c r="E113" s="130"/>
      <c r="F113" s="130"/>
      <c r="G113" s="130"/>
      <c r="H113" s="67"/>
      <c r="I113" s="1"/>
      <c r="J113" s="1"/>
      <c r="K113" s="1"/>
      <c r="L113" s="1"/>
      <c r="M113" s="1"/>
      <c r="N113" s="1"/>
      <c r="O113" s="1"/>
      <c r="P113" s="1"/>
      <c r="Q113" s="129"/>
      <c r="R113" s="130"/>
      <c r="S113" s="130"/>
      <c r="T113" s="1"/>
      <c r="U113" s="59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79" t="s">
        <v>61</v>
      </c>
      <c r="AM113" s="44"/>
      <c r="AN113" s="44"/>
      <c r="AO113" s="44"/>
      <c r="AP113" s="44"/>
      <c r="AQ113" s="44"/>
      <c r="AR113" s="44"/>
      <c r="AS113" s="44"/>
      <c r="AT113" s="60"/>
      <c r="AU113" s="59"/>
      <c r="AV113" s="1"/>
      <c r="AW113" s="1"/>
      <c r="AX113" s="1"/>
      <c r="AY113" s="59"/>
      <c r="AZ113" s="69">
        <f>ROUND(ROUND(Q112*AR114,0)*$AT$112,0)</f>
        <v>104</v>
      </c>
      <c r="BA113" s="41"/>
    </row>
    <row r="114" spans="1:53" ht="16.5" customHeight="1" x14ac:dyDescent="0.25">
      <c r="A114" s="2">
        <v>12</v>
      </c>
      <c r="B114" s="2">
        <v>7696</v>
      </c>
      <c r="C114" s="105" t="s">
        <v>1258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29"/>
      <c r="R114" s="130"/>
      <c r="S114" s="130"/>
      <c r="T114" s="1"/>
      <c r="U114" s="59"/>
      <c r="V114" s="5" t="s">
        <v>50</v>
      </c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15" t="s">
        <v>59</v>
      </c>
      <c r="AJ114" s="197">
        <f>AJ112</f>
        <v>1</v>
      </c>
      <c r="AK114" s="198"/>
      <c r="AL114" s="58" t="s">
        <v>58</v>
      </c>
      <c r="AM114" s="6"/>
      <c r="AN114" s="6"/>
      <c r="AO114" s="6"/>
      <c r="AP114" s="6"/>
      <c r="AQ114" s="78" t="s">
        <v>1</v>
      </c>
      <c r="AR114" s="199">
        <f>AR110</f>
        <v>0.85</v>
      </c>
      <c r="AS114" s="199"/>
      <c r="AT114" s="127"/>
      <c r="AU114" s="128"/>
      <c r="AV114" s="1"/>
      <c r="AW114" s="1"/>
      <c r="AX114" s="1"/>
      <c r="AY114" s="59"/>
      <c r="AZ114" s="69">
        <f>ROUND(ROUND(ROUND(Q112*AJ114,0)*AR114,0)*$AT$112,0)</f>
        <v>104</v>
      </c>
      <c r="BA114" s="41"/>
    </row>
    <row r="115" spans="1:53" ht="16.5" customHeight="1" x14ac:dyDescent="0.25">
      <c r="A115" s="8">
        <v>12</v>
      </c>
      <c r="B115" s="10">
        <v>7697</v>
      </c>
      <c r="C115" s="101" t="s">
        <v>1257</v>
      </c>
      <c r="D115" s="68"/>
      <c r="E115" s="130"/>
      <c r="F115" s="130"/>
      <c r="G115" s="130"/>
      <c r="H115" s="67"/>
      <c r="I115" s="84"/>
      <c r="J115" s="1"/>
      <c r="K115" s="1"/>
      <c r="L115" s="1"/>
      <c r="M115" s="1"/>
      <c r="N115" s="1"/>
      <c r="O115" s="1"/>
      <c r="P115" s="1"/>
      <c r="Q115" s="129"/>
      <c r="R115" s="130"/>
      <c r="S115" s="130"/>
      <c r="T115" s="1"/>
      <c r="U115" s="59"/>
      <c r="V115" s="5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15"/>
      <c r="AJ115" s="113"/>
      <c r="AK115" s="114"/>
      <c r="AL115" s="1"/>
      <c r="AM115" s="1"/>
      <c r="AN115" s="1"/>
      <c r="AO115" s="1"/>
      <c r="AP115" s="1"/>
      <c r="AQ115" s="1"/>
      <c r="AR115" s="1"/>
      <c r="AS115" s="1"/>
      <c r="AT115" s="60"/>
      <c r="AU115" s="59"/>
      <c r="AV115" s="213" t="s">
        <v>750</v>
      </c>
      <c r="AW115" s="213"/>
      <c r="AX115" s="213"/>
      <c r="AY115" s="214"/>
      <c r="AZ115" s="69">
        <f>ROUND(ROUND(Q112*$AT$112,0)*AV118,0)</f>
        <v>98</v>
      </c>
      <c r="BA115" s="41"/>
    </row>
    <row r="116" spans="1:53" ht="16.5" customHeight="1" x14ac:dyDescent="0.25">
      <c r="A116" s="8">
        <v>12</v>
      </c>
      <c r="B116" s="10">
        <v>7698</v>
      </c>
      <c r="C116" s="101" t="s">
        <v>1256</v>
      </c>
      <c r="D116" s="68"/>
      <c r="E116" s="130"/>
      <c r="F116" s="130"/>
      <c r="G116" s="130"/>
      <c r="H116" s="67"/>
      <c r="I116" s="1"/>
      <c r="J116" s="1"/>
      <c r="K116" s="1"/>
      <c r="L116" s="1"/>
      <c r="M116" s="1"/>
      <c r="N116" s="1"/>
      <c r="O116" s="1"/>
      <c r="P116" s="1"/>
      <c r="Q116" s="242"/>
      <c r="R116" s="242"/>
      <c r="S116" s="242"/>
      <c r="T116" s="1"/>
      <c r="U116" s="59"/>
      <c r="V116" s="5" t="s">
        <v>50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15" t="s">
        <v>59</v>
      </c>
      <c r="AJ116" s="197">
        <f>AJ114</f>
        <v>1</v>
      </c>
      <c r="AK116" s="203"/>
      <c r="AL116" s="1"/>
      <c r="AM116" s="1"/>
      <c r="AN116" s="1"/>
      <c r="AO116" s="1"/>
      <c r="AP116" s="1"/>
      <c r="AQ116" s="1"/>
      <c r="AR116" s="1"/>
      <c r="AS116" s="1"/>
      <c r="AT116" s="60"/>
      <c r="AU116" s="59"/>
      <c r="AV116" s="216"/>
      <c r="AW116" s="216"/>
      <c r="AX116" s="216"/>
      <c r="AY116" s="217"/>
      <c r="AZ116" s="69">
        <f>ROUND(ROUND(ROUND(Q112*AJ116,0)*$AT$112,0)*AV118,0)</f>
        <v>98</v>
      </c>
      <c r="BA116" s="41"/>
    </row>
    <row r="117" spans="1:53" ht="16.5" customHeight="1" x14ac:dyDescent="0.25">
      <c r="A117" s="2">
        <v>12</v>
      </c>
      <c r="B117" s="2">
        <v>7699</v>
      </c>
      <c r="C117" s="104" t="s">
        <v>1255</v>
      </c>
      <c r="D117" s="68"/>
      <c r="E117" s="130"/>
      <c r="F117" s="130"/>
      <c r="G117" s="130"/>
      <c r="H117" s="67"/>
      <c r="I117" s="1"/>
      <c r="J117" s="1"/>
      <c r="K117" s="1"/>
      <c r="L117" s="1"/>
      <c r="M117" s="1"/>
      <c r="N117" s="1"/>
      <c r="O117" s="1"/>
      <c r="P117" s="1"/>
      <c r="Q117" s="129"/>
      <c r="R117" s="130"/>
      <c r="S117" s="130"/>
      <c r="T117" s="1"/>
      <c r="U117" s="59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79" t="s">
        <v>61</v>
      </c>
      <c r="AM117" s="44"/>
      <c r="AN117" s="44"/>
      <c r="AO117" s="44"/>
      <c r="AP117" s="44"/>
      <c r="AQ117" s="44"/>
      <c r="AR117" s="44"/>
      <c r="AS117" s="44"/>
      <c r="AT117" s="60"/>
      <c r="AU117" s="59"/>
      <c r="AV117" s="236" t="s">
        <v>190</v>
      </c>
      <c r="AW117" s="236"/>
      <c r="AX117" s="236"/>
      <c r="AY117" s="237"/>
      <c r="AZ117" s="69">
        <f>ROUND(ROUND(ROUND(Q112*AR118,0)*$AT$112,0)*AV118,0)</f>
        <v>83</v>
      </c>
      <c r="BA117" s="41"/>
    </row>
    <row r="118" spans="1:53" ht="16.5" customHeight="1" x14ac:dyDescent="0.25">
      <c r="A118" s="2">
        <v>12</v>
      </c>
      <c r="B118" s="2">
        <v>7700</v>
      </c>
      <c r="C118" s="105" t="s">
        <v>1254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29"/>
      <c r="R118" s="130"/>
      <c r="S118" s="130"/>
      <c r="T118" s="1"/>
      <c r="U118" s="59"/>
      <c r="V118" s="5" t="s">
        <v>50</v>
      </c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15" t="s">
        <v>59</v>
      </c>
      <c r="AJ118" s="197">
        <f>AJ116</f>
        <v>1</v>
      </c>
      <c r="AK118" s="198"/>
      <c r="AL118" s="58" t="s">
        <v>58</v>
      </c>
      <c r="AM118" s="6"/>
      <c r="AN118" s="6"/>
      <c r="AO118" s="6"/>
      <c r="AP118" s="6"/>
      <c r="AQ118" s="78" t="s">
        <v>1</v>
      </c>
      <c r="AR118" s="199">
        <f>AR114</f>
        <v>0.85</v>
      </c>
      <c r="AS118" s="199"/>
      <c r="AT118" s="127"/>
      <c r="AU118" s="128"/>
      <c r="AV118" s="199">
        <f>AV110</f>
        <v>0.8</v>
      </c>
      <c r="AW118" s="199"/>
      <c r="AX118" s="199"/>
      <c r="AY118" s="200"/>
      <c r="AZ118" s="69">
        <f>ROUND(ROUND(ROUND(ROUND(Q112*AJ118,0)*AR118,0)*$AT$112,0)*AV118,0)</f>
        <v>83</v>
      </c>
      <c r="BA118" s="41"/>
    </row>
    <row r="119" spans="1:53" ht="16.5" customHeight="1" x14ac:dyDescent="0.25">
      <c r="A119" s="8">
        <v>12</v>
      </c>
      <c r="B119" s="10">
        <v>7701</v>
      </c>
      <c r="C119" s="101" t="s">
        <v>1253</v>
      </c>
      <c r="D119" s="110"/>
      <c r="E119" s="111"/>
      <c r="F119" s="111"/>
      <c r="G119" s="111"/>
      <c r="H119" s="112"/>
      <c r="I119" s="239" t="s">
        <v>931</v>
      </c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1"/>
      <c r="V119" s="5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15"/>
      <c r="AJ119" s="113"/>
      <c r="AK119" s="114"/>
      <c r="AL119" s="44"/>
      <c r="AM119" s="44"/>
      <c r="AN119" s="44"/>
      <c r="AO119" s="44"/>
      <c r="AP119" s="44"/>
      <c r="AQ119" s="44"/>
      <c r="AR119" s="44"/>
      <c r="AS119" s="44"/>
      <c r="AT119" s="60"/>
      <c r="AU119" s="59"/>
      <c r="AV119" s="66"/>
      <c r="AW119" s="66"/>
      <c r="AX119" s="44"/>
      <c r="AY119" s="63"/>
      <c r="AZ119" s="157">
        <f>ROUND(Q120*$AT$112,0)</f>
        <v>125</v>
      </c>
      <c r="BA119" s="41"/>
    </row>
    <row r="120" spans="1:53" ht="16.5" customHeight="1" x14ac:dyDescent="0.25">
      <c r="A120" s="8">
        <v>12</v>
      </c>
      <c r="B120" s="10">
        <v>7702</v>
      </c>
      <c r="C120" s="101" t="s">
        <v>1252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210">
        <f>ROUND(Q216*$F$109,0)</f>
        <v>100</v>
      </c>
      <c r="R120" s="210"/>
      <c r="S120" s="210"/>
      <c r="T120" s="1" t="s">
        <v>54</v>
      </c>
      <c r="U120" s="59"/>
      <c r="V120" s="5" t="s">
        <v>50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15" t="s">
        <v>59</v>
      </c>
      <c r="AJ120" s="197">
        <f>AJ118</f>
        <v>1</v>
      </c>
      <c r="AK120" s="203"/>
      <c r="AL120" s="6"/>
      <c r="AM120" s="6"/>
      <c r="AN120" s="6"/>
      <c r="AO120" s="6"/>
      <c r="AP120" s="6"/>
      <c r="AQ120" s="6"/>
      <c r="AR120" s="6"/>
      <c r="AS120" s="6"/>
      <c r="AT120" s="60"/>
      <c r="AU120" s="59"/>
      <c r="AV120" s="1"/>
      <c r="AW120" s="1"/>
      <c r="AX120" s="1"/>
      <c r="AY120" s="59"/>
      <c r="AZ120" s="157">
        <f>ROUND(ROUND(Q120*AJ120,0)*$AT$112,0)</f>
        <v>125</v>
      </c>
      <c r="BA120" s="41"/>
    </row>
    <row r="121" spans="1:53" ht="16.5" customHeight="1" x14ac:dyDescent="0.25">
      <c r="A121" s="2">
        <v>12</v>
      </c>
      <c r="B121" s="2">
        <v>7703</v>
      </c>
      <c r="C121" s="104" t="s">
        <v>1251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29"/>
      <c r="R121" s="130"/>
      <c r="S121" s="130"/>
      <c r="T121" s="1"/>
      <c r="U121" s="59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79" t="s">
        <v>61</v>
      </c>
      <c r="AM121" s="44"/>
      <c r="AN121" s="44"/>
      <c r="AO121" s="44"/>
      <c r="AP121" s="44"/>
      <c r="AQ121" s="44"/>
      <c r="AR121" s="44"/>
      <c r="AS121" s="44"/>
      <c r="AT121" s="60"/>
      <c r="AU121" s="59"/>
      <c r="AV121" s="1"/>
      <c r="AW121" s="1"/>
      <c r="AX121" s="1"/>
      <c r="AY121" s="59"/>
      <c r="AZ121" s="157">
        <f>ROUND(ROUND(Q120*AR122,0)*$AT$112,0)</f>
        <v>106</v>
      </c>
      <c r="BA121" s="41"/>
    </row>
    <row r="122" spans="1:53" ht="16.5" customHeight="1" x14ac:dyDescent="0.25">
      <c r="A122" s="2">
        <v>12</v>
      </c>
      <c r="B122" s="2">
        <v>7704</v>
      </c>
      <c r="C122" s="105" t="s">
        <v>1250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29"/>
      <c r="R122" s="130"/>
      <c r="S122" s="130"/>
      <c r="T122" s="1"/>
      <c r="U122" s="59"/>
      <c r="V122" s="5" t="s">
        <v>50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15" t="s">
        <v>59</v>
      </c>
      <c r="AJ122" s="197">
        <f>AJ120</f>
        <v>1</v>
      </c>
      <c r="AK122" s="198"/>
      <c r="AL122" s="58" t="s">
        <v>58</v>
      </c>
      <c r="AM122" s="6"/>
      <c r="AN122" s="6"/>
      <c r="AO122" s="6"/>
      <c r="AP122" s="6"/>
      <c r="AQ122" s="78" t="s">
        <v>1</v>
      </c>
      <c r="AR122" s="199">
        <f>AR118</f>
        <v>0.85</v>
      </c>
      <c r="AS122" s="199"/>
      <c r="AT122" s="127"/>
      <c r="AU122" s="128"/>
      <c r="AV122" s="1"/>
      <c r="AW122" s="1"/>
      <c r="AX122" s="1"/>
      <c r="AY122" s="59"/>
      <c r="AZ122" s="157">
        <f>ROUND(ROUND(ROUND(Q120*AJ122,0)*AR122,0)*$AT$112,0)</f>
        <v>106</v>
      </c>
      <c r="BA122" s="41"/>
    </row>
    <row r="123" spans="1:53" ht="16.5" customHeight="1" x14ac:dyDescent="0.25">
      <c r="A123" s="8">
        <v>12</v>
      </c>
      <c r="B123" s="10">
        <v>7705</v>
      </c>
      <c r="C123" s="101" t="s">
        <v>1249</v>
      </c>
      <c r="D123" s="110"/>
      <c r="E123" s="111"/>
      <c r="F123" s="111"/>
      <c r="G123" s="111"/>
      <c r="H123" s="112"/>
      <c r="I123" s="80"/>
      <c r="J123" s="1"/>
      <c r="K123" s="1"/>
      <c r="L123" s="1"/>
      <c r="M123" s="1"/>
      <c r="N123" s="1"/>
      <c r="O123" s="1"/>
      <c r="P123" s="1"/>
      <c r="Q123" s="129"/>
      <c r="R123" s="130"/>
      <c r="S123" s="130"/>
      <c r="T123" s="1"/>
      <c r="U123" s="59"/>
      <c r="V123" s="5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15"/>
      <c r="AJ123" s="113"/>
      <c r="AK123" s="114"/>
      <c r="AL123" s="44"/>
      <c r="AM123" s="44"/>
      <c r="AN123" s="44"/>
      <c r="AO123" s="44"/>
      <c r="AP123" s="44"/>
      <c r="AQ123" s="44"/>
      <c r="AR123" s="44"/>
      <c r="AS123" s="44"/>
      <c r="AT123" s="60"/>
      <c r="AU123" s="59"/>
      <c r="AV123" s="213" t="s">
        <v>750</v>
      </c>
      <c r="AW123" s="213"/>
      <c r="AX123" s="213"/>
      <c r="AY123" s="214"/>
      <c r="AZ123" s="157">
        <f>ROUND(ROUND(Q120*$AT$112,0)*AV126,0)</f>
        <v>100</v>
      </c>
      <c r="BA123" s="41"/>
    </row>
    <row r="124" spans="1:53" ht="16.5" customHeight="1" x14ac:dyDescent="0.25">
      <c r="A124" s="8">
        <v>12</v>
      </c>
      <c r="B124" s="10">
        <v>7706</v>
      </c>
      <c r="C124" s="101" t="s">
        <v>1248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242"/>
      <c r="R124" s="242"/>
      <c r="S124" s="242"/>
      <c r="T124" s="1"/>
      <c r="U124" s="59"/>
      <c r="V124" s="5" t="s">
        <v>50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15" t="s">
        <v>59</v>
      </c>
      <c r="AJ124" s="197">
        <f>AJ122</f>
        <v>1</v>
      </c>
      <c r="AK124" s="203"/>
      <c r="AL124" s="6"/>
      <c r="AM124" s="6"/>
      <c r="AN124" s="6"/>
      <c r="AO124" s="6"/>
      <c r="AP124" s="6"/>
      <c r="AQ124" s="6"/>
      <c r="AR124" s="6"/>
      <c r="AS124" s="6"/>
      <c r="AT124" s="60"/>
      <c r="AU124" s="59"/>
      <c r="AV124" s="216"/>
      <c r="AW124" s="216"/>
      <c r="AX124" s="216"/>
      <c r="AY124" s="217"/>
      <c r="AZ124" s="157">
        <f>ROUND(ROUND(ROUND(Q120*AJ124,0)*$AT$112,0)*AV126,0)</f>
        <v>100</v>
      </c>
      <c r="BA124" s="41"/>
    </row>
    <row r="125" spans="1:53" ht="16.5" customHeight="1" x14ac:dyDescent="0.25">
      <c r="A125" s="2">
        <v>12</v>
      </c>
      <c r="B125" s="2">
        <v>7707</v>
      </c>
      <c r="C125" s="104" t="s">
        <v>1247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29"/>
      <c r="R125" s="130"/>
      <c r="S125" s="130"/>
      <c r="T125" s="1"/>
      <c r="U125" s="59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79" t="s">
        <v>61</v>
      </c>
      <c r="AM125" s="44"/>
      <c r="AN125" s="44"/>
      <c r="AO125" s="44"/>
      <c r="AP125" s="44"/>
      <c r="AQ125" s="44"/>
      <c r="AR125" s="44"/>
      <c r="AS125" s="44"/>
      <c r="AT125" s="60"/>
      <c r="AU125" s="59"/>
      <c r="AV125" s="236" t="s">
        <v>190</v>
      </c>
      <c r="AW125" s="236"/>
      <c r="AX125" s="236"/>
      <c r="AY125" s="237"/>
      <c r="AZ125" s="157">
        <f>ROUND(ROUND(ROUND(Q120*AR126,0)*$AT$112,0)*AV126,0)</f>
        <v>85</v>
      </c>
      <c r="BA125" s="41"/>
    </row>
    <row r="126" spans="1:53" ht="16.5" customHeight="1" x14ac:dyDescent="0.25">
      <c r="A126" s="2">
        <v>12</v>
      </c>
      <c r="B126" s="2">
        <v>7708</v>
      </c>
      <c r="C126" s="105" t="s">
        <v>1246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29"/>
      <c r="R126" s="130"/>
      <c r="S126" s="130"/>
      <c r="T126" s="1"/>
      <c r="U126" s="59"/>
      <c r="V126" s="5" t="s">
        <v>50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15" t="s">
        <v>59</v>
      </c>
      <c r="AJ126" s="197">
        <f>AJ124</f>
        <v>1</v>
      </c>
      <c r="AK126" s="198"/>
      <c r="AL126" s="58" t="s">
        <v>58</v>
      </c>
      <c r="AM126" s="6"/>
      <c r="AN126" s="6"/>
      <c r="AO126" s="6"/>
      <c r="AP126" s="6"/>
      <c r="AQ126" s="78" t="s">
        <v>1</v>
      </c>
      <c r="AR126" s="199">
        <f>AR122</f>
        <v>0.85</v>
      </c>
      <c r="AS126" s="199"/>
      <c r="AT126" s="127"/>
      <c r="AU126" s="128"/>
      <c r="AV126" s="199">
        <f>AV118</f>
        <v>0.8</v>
      </c>
      <c r="AW126" s="199"/>
      <c r="AX126" s="199"/>
      <c r="AY126" s="200"/>
      <c r="AZ126" s="157">
        <f>ROUND(ROUND(ROUND(ROUND(Q120*AJ126,0)*AR126,0)*$AT$112,0)*AV126,0)</f>
        <v>85</v>
      </c>
      <c r="BA126" s="41"/>
    </row>
    <row r="127" spans="1:53" ht="16.5" customHeight="1" x14ac:dyDescent="0.25">
      <c r="A127" s="8">
        <v>12</v>
      </c>
      <c r="B127" s="10">
        <v>7709</v>
      </c>
      <c r="C127" s="101" t="s">
        <v>1245</v>
      </c>
      <c r="D127" s="110"/>
      <c r="E127" s="111"/>
      <c r="F127" s="111"/>
      <c r="G127" s="111"/>
      <c r="H127" s="112"/>
      <c r="I127" s="239" t="s">
        <v>818</v>
      </c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1"/>
      <c r="V127" s="5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15"/>
      <c r="AJ127" s="113"/>
      <c r="AK127" s="114"/>
      <c r="AL127" s="44"/>
      <c r="AM127" s="44"/>
      <c r="AN127" s="44"/>
      <c r="AO127" s="44"/>
      <c r="AP127" s="44"/>
      <c r="AQ127" s="44"/>
      <c r="AR127" s="44"/>
      <c r="AS127" s="44"/>
      <c r="AT127" s="60"/>
      <c r="AU127" s="59"/>
      <c r="AV127" s="66"/>
      <c r="AW127" s="66"/>
      <c r="AX127" s="44"/>
      <c r="AY127" s="63"/>
      <c r="AZ127" s="69">
        <f>ROUND(Q128*$AT$112,0)</f>
        <v>124</v>
      </c>
      <c r="BA127" s="41"/>
    </row>
    <row r="128" spans="1:53" ht="16.5" customHeight="1" x14ac:dyDescent="0.25">
      <c r="A128" s="8">
        <v>12</v>
      </c>
      <c r="B128" s="10">
        <v>7710</v>
      </c>
      <c r="C128" s="101" t="s">
        <v>1244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201">
        <f>ROUND(Q224*$F$109,0)</f>
        <v>99</v>
      </c>
      <c r="R128" s="201"/>
      <c r="S128" s="201"/>
      <c r="T128" s="1" t="s">
        <v>54</v>
      </c>
      <c r="U128" s="59"/>
      <c r="V128" s="5" t="s">
        <v>50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15" t="s">
        <v>59</v>
      </c>
      <c r="AJ128" s="197">
        <f>AJ126</f>
        <v>1</v>
      </c>
      <c r="AK128" s="203"/>
      <c r="AL128" s="6"/>
      <c r="AM128" s="6"/>
      <c r="AN128" s="6"/>
      <c r="AO128" s="6"/>
      <c r="AP128" s="6"/>
      <c r="AQ128" s="6"/>
      <c r="AR128" s="6"/>
      <c r="AS128" s="6"/>
      <c r="AT128" s="60"/>
      <c r="AU128" s="59"/>
      <c r="AV128" s="1"/>
      <c r="AW128" s="1"/>
      <c r="AX128" s="1"/>
      <c r="AY128" s="59"/>
      <c r="AZ128" s="69">
        <f>ROUND(ROUND(Q128*AJ128,0)*$AT$112,0)</f>
        <v>124</v>
      </c>
      <c r="BA128" s="41"/>
    </row>
    <row r="129" spans="1:53" ht="16.5" customHeight="1" x14ac:dyDescent="0.25">
      <c r="A129" s="2">
        <v>12</v>
      </c>
      <c r="B129" s="2">
        <v>7711</v>
      </c>
      <c r="C129" s="104" t="s">
        <v>1243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29"/>
      <c r="R129" s="130"/>
      <c r="S129" s="130"/>
      <c r="T129" s="1"/>
      <c r="U129" s="59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79" t="s">
        <v>61</v>
      </c>
      <c r="AM129" s="44"/>
      <c r="AN129" s="44"/>
      <c r="AO129" s="44"/>
      <c r="AP129" s="44"/>
      <c r="AQ129" s="44"/>
      <c r="AR129" s="44"/>
      <c r="AS129" s="44"/>
      <c r="AT129" s="60"/>
      <c r="AU129" s="59"/>
      <c r="AV129" s="1"/>
      <c r="AW129" s="1"/>
      <c r="AX129" s="1"/>
      <c r="AY129" s="59"/>
      <c r="AZ129" s="69">
        <f>ROUND(ROUND(Q128*AR130,0)*$AT$112,0)</f>
        <v>105</v>
      </c>
      <c r="BA129" s="41"/>
    </row>
    <row r="130" spans="1:53" ht="16.5" customHeight="1" x14ac:dyDescent="0.25">
      <c r="A130" s="2">
        <v>12</v>
      </c>
      <c r="B130" s="2">
        <v>7712</v>
      </c>
      <c r="C130" s="105" t="s">
        <v>1242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29"/>
      <c r="R130" s="130"/>
      <c r="S130" s="130"/>
      <c r="T130" s="1"/>
      <c r="U130" s="59"/>
      <c r="V130" s="5" t="s">
        <v>50</v>
      </c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15" t="s">
        <v>59</v>
      </c>
      <c r="AJ130" s="197">
        <f>AJ128</f>
        <v>1</v>
      </c>
      <c r="AK130" s="198"/>
      <c r="AL130" s="58" t="s">
        <v>58</v>
      </c>
      <c r="AM130" s="6"/>
      <c r="AN130" s="6"/>
      <c r="AO130" s="6"/>
      <c r="AP130" s="6"/>
      <c r="AQ130" s="78" t="s">
        <v>1</v>
      </c>
      <c r="AR130" s="199">
        <f>AR126</f>
        <v>0.85</v>
      </c>
      <c r="AS130" s="199"/>
      <c r="AT130" s="127"/>
      <c r="AU130" s="128"/>
      <c r="AV130" s="1"/>
      <c r="AW130" s="1"/>
      <c r="AX130" s="1"/>
      <c r="AY130" s="59"/>
      <c r="AZ130" s="69">
        <f>ROUND(ROUND(ROUND(Q128*AJ130,0)*AR130,0)*$AT$112,0)</f>
        <v>105</v>
      </c>
      <c r="BA130" s="41"/>
    </row>
    <row r="131" spans="1:53" ht="16.5" customHeight="1" x14ac:dyDescent="0.25">
      <c r="A131" s="8">
        <v>12</v>
      </c>
      <c r="B131" s="10">
        <v>7713</v>
      </c>
      <c r="C131" s="101" t="s">
        <v>1241</v>
      </c>
      <c r="D131" s="110"/>
      <c r="E131" s="111"/>
      <c r="F131" s="111"/>
      <c r="G131" s="111"/>
      <c r="H131" s="112"/>
      <c r="I131" s="80"/>
      <c r="J131" s="1"/>
      <c r="K131" s="1"/>
      <c r="L131" s="1"/>
      <c r="M131" s="1"/>
      <c r="N131" s="1"/>
      <c r="O131" s="1"/>
      <c r="P131" s="1"/>
      <c r="Q131" s="129"/>
      <c r="R131" s="130"/>
      <c r="S131" s="130"/>
      <c r="T131" s="1"/>
      <c r="U131" s="59"/>
      <c r="V131" s="5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15"/>
      <c r="AJ131" s="113"/>
      <c r="AK131" s="114"/>
      <c r="AL131" s="44"/>
      <c r="AM131" s="44"/>
      <c r="AN131" s="44"/>
      <c r="AO131" s="44"/>
      <c r="AP131" s="44"/>
      <c r="AQ131" s="44"/>
      <c r="AR131" s="44"/>
      <c r="AS131" s="44"/>
      <c r="AT131" s="60"/>
      <c r="AU131" s="59"/>
      <c r="AV131" s="213" t="s">
        <v>750</v>
      </c>
      <c r="AW131" s="213"/>
      <c r="AX131" s="213"/>
      <c r="AY131" s="214"/>
      <c r="AZ131" s="69">
        <f>ROUND(ROUND(Q128*$AT$112,0)*AV134,0)</f>
        <v>99</v>
      </c>
      <c r="BA131" s="41"/>
    </row>
    <row r="132" spans="1:53" ht="16.5" customHeight="1" x14ac:dyDescent="0.25">
      <c r="A132" s="8">
        <v>12</v>
      </c>
      <c r="B132" s="10">
        <v>7714</v>
      </c>
      <c r="C132" s="101" t="s">
        <v>1240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242"/>
      <c r="R132" s="242"/>
      <c r="S132" s="242"/>
      <c r="T132" s="1"/>
      <c r="U132" s="59"/>
      <c r="V132" s="5" t="s">
        <v>50</v>
      </c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15" t="s">
        <v>59</v>
      </c>
      <c r="AJ132" s="197">
        <f>AJ130</f>
        <v>1</v>
      </c>
      <c r="AK132" s="203"/>
      <c r="AL132" s="6"/>
      <c r="AM132" s="6"/>
      <c r="AN132" s="6"/>
      <c r="AO132" s="6"/>
      <c r="AP132" s="6"/>
      <c r="AQ132" s="6"/>
      <c r="AR132" s="6"/>
      <c r="AS132" s="6"/>
      <c r="AT132" s="60"/>
      <c r="AU132" s="59"/>
      <c r="AV132" s="216"/>
      <c r="AW132" s="216"/>
      <c r="AX132" s="216"/>
      <c r="AY132" s="217"/>
      <c r="AZ132" s="69">
        <f>ROUND(ROUND(ROUND(Q128*AJ132,0)*$AT$112,0)*AV134,0)</f>
        <v>99</v>
      </c>
      <c r="BA132" s="41"/>
    </row>
    <row r="133" spans="1:53" ht="16.5" customHeight="1" x14ac:dyDescent="0.25">
      <c r="A133" s="2">
        <v>12</v>
      </c>
      <c r="B133" s="2">
        <v>7715</v>
      </c>
      <c r="C133" s="104" t="s">
        <v>1239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29"/>
      <c r="R133" s="130"/>
      <c r="S133" s="130"/>
      <c r="T133" s="1"/>
      <c r="U133" s="59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79" t="s">
        <v>61</v>
      </c>
      <c r="AM133" s="44"/>
      <c r="AN133" s="44"/>
      <c r="AO133" s="44"/>
      <c r="AP133" s="44"/>
      <c r="AQ133" s="44"/>
      <c r="AR133" s="44"/>
      <c r="AS133" s="44"/>
      <c r="AT133" s="60"/>
      <c r="AU133" s="59"/>
      <c r="AV133" s="236" t="s">
        <v>190</v>
      </c>
      <c r="AW133" s="236"/>
      <c r="AX133" s="236"/>
      <c r="AY133" s="237"/>
      <c r="AZ133" s="69">
        <f>ROUND(ROUND(ROUND(Q128*AR134,0)*$AT$112,0)*AV134,0)</f>
        <v>84</v>
      </c>
      <c r="BA133" s="41"/>
    </row>
    <row r="134" spans="1:53" ht="16.5" customHeight="1" x14ac:dyDescent="0.25">
      <c r="A134" s="2">
        <v>12</v>
      </c>
      <c r="B134" s="2">
        <v>7716</v>
      </c>
      <c r="C134" s="105" t="s">
        <v>1238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29"/>
      <c r="R134" s="130"/>
      <c r="S134" s="130"/>
      <c r="T134" s="1"/>
      <c r="U134" s="59"/>
      <c r="V134" s="5" t="s">
        <v>50</v>
      </c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115" t="s">
        <v>59</v>
      </c>
      <c r="AJ134" s="197">
        <f>AJ132</f>
        <v>1</v>
      </c>
      <c r="AK134" s="198"/>
      <c r="AL134" s="58" t="s">
        <v>58</v>
      </c>
      <c r="AM134" s="6"/>
      <c r="AN134" s="6"/>
      <c r="AO134" s="6"/>
      <c r="AP134" s="6"/>
      <c r="AQ134" s="78" t="s">
        <v>1</v>
      </c>
      <c r="AR134" s="199">
        <f>AR130</f>
        <v>0.85</v>
      </c>
      <c r="AS134" s="199"/>
      <c r="AT134" s="127"/>
      <c r="AU134" s="128"/>
      <c r="AV134" s="199">
        <f>AV126</f>
        <v>0.8</v>
      </c>
      <c r="AW134" s="199"/>
      <c r="AX134" s="199"/>
      <c r="AY134" s="200"/>
      <c r="AZ134" s="69">
        <f>ROUND(ROUND(ROUND(ROUND(Q128*AJ134,0)*AR134,0)*$AT$112,0)*AV134,0)</f>
        <v>84</v>
      </c>
      <c r="BA134" s="41"/>
    </row>
    <row r="135" spans="1:53" ht="16.5" customHeight="1" x14ac:dyDescent="0.25">
      <c r="A135" s="8">
        <v>12</v>
      </c>
      <c r="B135" s="10">
        <v>7717</v>
      </c>
      <c r="C135" s="101" t="s">
        <v>1237</v>
      </c>
      <c r="D135" s="110"/>
      <c r="E135" s="111"/>
      <c r="F135" s="111"/>
      <c r="G135" s="111"/>
      <c r="H135" s="112"/>
      <c r="I135" s="239" t="s">
        <v>809</v>
      </c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1"/>
      <c r="V135" s="5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115"/>
      <c r="AJ135" s="113"/>
      <c r="AK135" s="114"/>
      <c r="AL135" s="44"/>
      <c r="AM135" s="44"/>
      <c r="AN135" s="44"/>
      <c r="AO135" s="44"/>
      <c r="AP135" s="44"/>
      <c r="AQ135" s="44"/>
      <c r="AR135" s="44"/>
      <c r="AS135" s="44"/>
      <c r="AT135" s="60"/>
      <c r="AU135" s="59"/>
      <c r="AV135" s="66"/>
      <c r="AW135" s="66"/>
      <c r="AX135" s="44"/>
      <c r="AY135" s="63"/>
      <c r="AZ135" s="69">
        <f>ROUND(Q136*$AT$112,0)</f>
        <v>125</v>
      </c>
      <c r="BA135" s="41"/>
    </row>
    <row r="136" spans="1:53" ht="16.5" customHeight="1" x14ac:dyDescent="0.25">
      <c r="A136" s="8">
        <v>12</v>
      </c>
      <c r="B136" s="10">
        <v>7718</v>
      </c>
      <c r="C136" s="101" t="s">
        <v>1236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201">
        <f>ROUND(Q232*$F$109,0)</f>
        <v>100</v>
      </c>
      <c r="R136" s="201"/>
      <c r="S136" s="201"/>
      <c r="T136" s="1" t="s">
        <v>54</v>
      </c>
      <c r="U136" s="59"/>
      <c r="V136" s="5" t="s">
        <v>50</v>
      </c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115" t="s">
        <v>260</v>
      </c>
      <c r="AJ136" s="197">
        <f>AJ134</f>
        <v>1</v>
      </c>
      <c r="AK136" s="203"/>
      <c r="AL136" s="6"/>
      <c r="AM136" s="6"/>
      <c r="AN136" s="6"/>
      <c r="AO136" s="6"/>
      <c r="AP136" s="6"/>
      <c r="AQ136" s="6"/>
      <c r="AR136" s="6"/>
      <c r="AS136" s="6"/>
      <c r="AT136" s="60"/>
      <c r="AU136" s="59"/>
      <c r="AV136" s="1"/>
      <c r="AW136" s="1"/>
      <c r="AX136" s="1"/>
      <c r="AY136" s="59"/>
      <c r="AZ136" s="69">
        <f>ROUND(ROUND(Q136*AJ136,0)*$AT$112,0)</f>
        <v>125</v>
      </c>
      <c r="BA136" s="41"/>
    </row>
    <row r="137" spans="1:53" ht="16.5" customHeight="1" x14ac:dyDescent="0.25">
      <c r="A137" s="8">
        <v>12</v>
      </c>
      <c r="B137" s="10">
        <v>7719</v>
      </c>
      <c r="C137" s="101" t="s">
        <v>1235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29"/>
      <c r="R137" s="130"/>
      <c r="S137" s="130"/>
      <c r="T137" s="1"/>
      <c r="U137" s="59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79" t="s">
        <v>331</v>
      </c>
      <c r="AM137" s="44"/>
      <c r="AN137" s="44"/>
      <c r="AO137" s="44"/>
      <c r="AP137" s="44"/>
      <c r="AQ137" s="44"/>
      <c r="AR137" s="44"/>
      <c r="AS137" s="44"/>
      <c r="AT137" s="60"/>
      <c r="AU137" s="59"/>
      <c r="AV137" s="1"/>
      <c r="AW137" s="1"/>
      <c r="AX137" s="1"/>
      <c r="AY137" s="59"/>
      <c r="AZ137" s="69">
        <f>ROUND(ROUND(Q136*AR138,0)*$AT$112,0)</f>
        <v>106</v>
      </c>
      <c r="BA137" s="41"/>
    </row>
    <row r="138" spans="1:53" ht="16.5" customHeight="1" x14ac:dyDescent="0.25">
      <c r="A138" s="8">
        <v>12</v>
      </c>
      <c r="B138" s="10">
        <v>7720</v>
      </c>
      <c r="C138" s="101" t="s">
        <v>1234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29"/>
      <c r="R138" s="130"/>
      <c r="S138" s="130"/>
      <c r="T138" s="1"/>
      <c r="U138" s="59"/>
      <c r="V138" s="5" t="s">
        <v>50</v>
      </c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115" t="s">
        <v>260</v>
      </c>
      <c r="AJ138" s="197">
        <f>AJ136</f>
        <v>1</v>
      </c>
      <c r="AK138" s="198"/>
      <c r="AL138" s="58" t="s">
        <v>971</v>
      </c>
      <c r="AM138" s="6"/>
      <c r="AN138" s="6"/>
      <c r="AO138" s="6"/>
      <c r="AP138" s="6"/>
      <c r="AQ138" s="78" t="s">
        <v>1</v>
      </c>
      <c r="AR138" s="199">
        <f>AR134</f>
        <v>0.85</v>
      </c>
      <c r="AS138" s="199"/>
      <c r="AT138" s="127"/>
      <c r="AU138" s="128"/>
      <c r="AV138" s="1"/>
      <c r="AW138" s="1"/>
      <c r="AX138" s="1"/>
      <c r="AY138" s="59"/>
      <c r="AZ138" s="69">
        <f>ROUND(ROUND(ROUND(Q136*AJ138,0)*AR138,0)*$AT$112,0)</f>
        <v>106</v>
      </c>
      <c r="BA138" s="41"/>
    </row>
    <row r="139" spans="1:53" ht="16.5" customHeight="1" x14ac:dyDescent="0.25">
      <c r="A139" s="8">
        <v>12</v>
      </c>
      <c r="B139" s="10">
        <v>7721</v>
      </c>
      <c r="C139" s="101" t="s">
        <v>1233</v>
      </c>
      <c r="D139" s="110"/>
      <c r="E139" s="111"/>
      <c r="F139" s="111"/>
      <c r="G139" s="111"/>
      <c r="H139" s="112"/>
      <c r="I139" s="80"/>
      <c r="J139" s="1"/>
      <c r="K139" s="1"/>
      <c r="L139" s="1"/>
      <c r="M139" s="1"/>
      <c r="N139" s="1"/>
      <c r="O139" s="1"/>
      <c r="P139" s="1"/>
      <c r="Q139" s="129"/>
      <c r="R139" s="130"/>
      <c r="S139" s="130"/>
      <c r="T139" s="1"/>
      <c r="U139" s="59"/>
      <c r="V139" s="5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15"/>
      <c r="AJ139" s="113"/>
      <c r="AK139" s="114"/>
      <c r="AL139" s="44"/>
      <c r="AM139" s="44"/>
      <c r="AN139" s="44"/>
      <c r="AO139" s="44"/>
      <c r="AP139" s="44"/>
      <c r="AQ139" s="44"/>
      <c r="AR139" s="44"/>
      <c r="AS139" s="44"/>
      <c r="AT139" s="60"/>
      <c r="AU139" s="59"/>
      <c r="AV139" s="213" t="s">
        <v>1232</v>
      </c>
      <c r="AW139" s="213"/>
      <c r="AX139" s="213"/>
      <c r="AY139" s="214"/>
      <c r="AZ139" s="69">
        <f>ROUND(ROUND(Q136*$AT$112,0)*AV142,0)</f>
        <v>100</v>
      </c>
      <c r="BA139" s="41"/>
    </row>
    <row r="140" spans="1:53" ht="16.5" customHeight="1" x14ac:dyDescent="0.25">
      <c r="A140" s="8">
        <v>12</v>
      </c>
      <c r="B140" s="10">
        <v>7722</v>
      </c>
      <c r="C140" s="101" t="s">
        <v>1231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242"/>
      <c r="R140" s="242"/>
      <c r="S140" s="242"/>
      <c r="T140" s="1"/>
      <c r="U140" s="59"/>
      <c r="V140" s="5" t="s">
        <v>50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115" t="s">
        <v>272</v>
      </c>
      <c r="AJ140" s="197">
        <f>AJ138</f>
        <v>1</v>
      </c>
      <c r="AK140" s="203"/>
      <c r="AL140" s="6"/>
      <c r="AM140" s="6"/>
      <c r="AN140" s="6"/>
      <c r="AO140" s="6"/>
      <c r="AP140" s="6"/>
      <c r="AQ140" s="6"/>
      <c r="AR140" s="6"/>
      <c r="AS140" s="6"/>
      <c r="AT140" s="60"/>
      <c r="AU140" s="59"/>
      <c r="AV140" s="216"/>
      <c r="AW140" s="216"/>
      <c r="AX140" s="216"/>
      <c r="AY140" s="217"/>
      <c r="AZ140" s="69">
        <f>ROUND(ROUND(ROUND(Q136*AJ140,0)*$AT$112,0)*AV142,0)</f>
        <v>100</v>
      </c>
      <c r="BA140" s="41"/>
    </row>
    <row r="141" spans="1:53" ht="16.5" customHeight="1" x14ac:dyDescent="0.25">
      <c r="A141" s="8">
        <v>12</v>
      </c>
      <c r="B141" s="10">
        <v>7723</v>
      </c>
      <c r="C141" s="101" t="s">
        <v>1230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29"/>
      <c r="R141" s="130"/>
      <c r="S141" s="130"/>
      <c r="T141" s="1"/>
      <c r="U141" s="59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79" t="s">
        <v>61</v>
      </c>
      <c r="AM141" s="44"/>
      <c r="AN141" s="44"/>
      <c r="AO141" s="44"/>
      <c r="AP141" s="44"/>
      <c r="AQ141" s="44"/>
      <c r="AR141" s="44"/>
      <c r="AS141" s="44"/>
      <c r="AT141" s="60"/>
      <c r="AU141" s="59"/>
      <c r="AV141" s="236" t="s">
        <v>190</v>
      </c>
      <c r="AW141" s="236"/>
      <c r="AX141" s="236"/>
      <c r="AY141" s="237"/>
      <c r="AZ141" s="69">
        <f>ROUND(ROUND(ROUND(Q136*AR142,0)*$AT$112,0)*AV142,0)</f>
        <v>85</v>
      </c>
      <c r="BA141" s="41"/>
    </row>
    <row r="142" spans="1:53" ht="16.5" customHeight="1" x14ac:dyDescent="0.25">
      <c r="A142" s="8">
        <v>12</v>
      </c>
      <c r="B142" s="10">
        <v>7724</v>
      </c>
      <c r="C142" s="101" t="s">
        <v>1229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29"/>
      <c r="R142" s="130"/>
      <c r="S142" s="130"/>
      <c r="T142" s="1"/>
      <c r="U142" s="59"/>
      <c r="V142" s="5" t="s">
        <v>50</v>
      </c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15" t="s">
        <v>59</v>
      </c>
      <c r="AJ142" s="197">
        <f>AJ140</f>
        <v>1</v>
      </c>
      <c r="AK142" s="198"/>
      <c r="AL142" s="58" t="s">
        <v>58</v>
      </c>
      <c r="AM142" s="6"/>
      <c r="AN142" s="6"/>
      <c r="AO142" s="6"/>
      <c r="AP142" s="6"/>
      <c r="AQ142" s="78" t="s">
        <v>1</v>
      </c>
      <c r="AR142" s="199">
        <f>AR138</f>
        <v>0.85</v>
      </c>
      <c r="AS142" s="199"/>
      <c r="AT142" s="127"/>
      <c r="AU142" s="128"/>
      <c r="AV142" s="199">
        <f>AV134</f>
        <v>0.8</v>
      </c>
      <c r="AW142" s="199"/>
      <c r="AX142" s="199"/>
      <c r="AY142" s="200"/>
      <c r="AZ142" s="69">
        <f>ROUND(ROUND(ROUND(ROUND(Q136*AJ142,0)*AR142,0)*$AT$112,0)*AV142,0)</f>
        <v>85</v>
      </c>
      <c r="BA142" s="41"/>
    </row>
    <row r="143" spans="1:53" ht="16.5" customHeight="1" x14ac:dyDescent="0.25">
      <c r="A143" s="8">
        <v>12</v>
      </c>
      <c r="B143" s="10">
        <v>7725</v>
      </c>
      <c r="C143" s="101" t="s">
        <v>1228</v>
      </c>
      <c r="D143" s="110"/>
      <c r="E143" s="111"/>
      <c r="F143" s="111"/>
      <c r="G143" s="111"/>
      <c r="H143" s="112"/>
      <c r="I143" s="239" t="s">
        <v>800</v>
      </c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1"/>
      <c r="V143" s="5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115"/>
      <c r="AJ143" s="113"/>
      <c r="AK143" s="114"/>
      <c r="AL143" s="44"/>
      <c r="AM143" s="44"/>
      <c r="AN143" s="44"/>
      <c r="AO143" s="44"/>
      <c r="AP143" s="44"/>
      <c r="AQ143" s="44"/>
      <c r="AR143" s="44"/>
      <c r="AS143" s="44"/>
      <c r="AT143" s="60"/>
      <c r="AU143" s="59"/>
      <c r="AV143" s="66"/>
      <c r="AW143" s="66"/>
      <c r="AX143" s="44"/>
      <c r="AY143" s="63"/>
      <c r="AZ143" s="69">
        <f>ROUND(Q144*$AT$112,0)</f>
        <v>123</v>
      </c>
      <c r="BA143" s="41"/>
    </row>
    <row r="144" spans="1:53" ht="16.5" customHeight="1" x14ac:dyDescent="0.25">
      <c r="A144" s="8">
        <v>12</v>
      </c>
      <c r="B144" s="10">
        <v>7726</v>
      </c>
      <c r="C144" s="101" t="s">
        <v>1227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201">
        <f>ROUND(Q240*$F$109,0)</f>
        <v>98</v>
      </c>
      <c r="R144" s="201"/>
      <c r="S144" s="201"/>
      <c r="T144" s="1" t="s">
        <v>54</v>
      </c>
      <c r="U144" s="59"/>
      <c r="V144" s="5" t="s">
        <v>50</v>
      </c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15" t="s">
        <v>327</v>
      </c>
      <c r="AJ144" s="197">
        <f>AJ142</f>
        <v>1</v>
      </c>
      <c r="AK144" s="203"/>
      <c r="AL144" s="6"/>
      <c r="AM144" s="6"/>
      <c r="AN144" s="6"/>
      <c r="AO144" s="6"/>
      <c r="AP144" s="6"/>
      <c r="AQ144" s="6"/>
      <c r="AR144" s="6"/>
      <c r="AS144" s="6"/>
      <c r="AT144" s="60"/>
      <c r="AU144" s="59"/>
      <c r="AV144" s="1"/>
      <c r="AW144" s="1"/>
      <c r="AX144" s="1"/>
      <c r="AY144" s="59"/>
      <c r="AZ144" s="69">
        <f>ROUND(ROUND(Q144*AJ144,0)*$AT$112,0)</f>
        <v>123</v>
      </c>
      <c r="BA144" s="41"/>
    </row>
    <row r="145" spans="1:53" ht="16.5" customHeight="1" x14ac:dyDescent="0.25">
      <c r="A145" s="8">
        <v>12</v>
      </c>
      <c r="B145" s="10">
        <v>7727</v>
      </c>
      <c r="C145" s="101" t="s">
        <v>1226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29"/>
      <c r="R145" s="130"/>
      <c r="S145" s="130"/>
      <c r="T145" s="1"/>
      <c r="U145" s="59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79" t="s">
        <v>616</v>
      </c>
      <c r="AM145" s="44"/>
      <c r="AN145" s="44"/>
      <c r="AO145" s="44"/>
      <c r="AP145" s="44"/>
      <c r="AQ145" s="44"/>
      <c r="AR145" s="44"/>
      <c r="AS145" s="44"/>
      <c r="AT145" s="60"/>
      <c r="AU145" s="59"/>
      <c r="AV145" s="1"/>
      <c r="AW145" s="1"/>
      <c r="AX145" s="1"/>
      <c r="AY145" s="59"/>
      <c r="AZ145" s="69">
        <f>ROUND(ROUND(Q144*AR146,0)*$AT$112,0)</f>
        <v>104</v>
      </c>
      <c r="BA145" s="41"/>
    </row>
    <row r="146" spans="1:53" ht="16.5" customHeight="1" x14ac:dyDescent="0.25">
      <c r="A146" s="8">
        <v>12</v>
      </c>
      <c r="B146" s="10">
        <v>7728</v>
      </c>
      <c r="C146" s="101" t="s">
        <v>1225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29"/>
      <c r="R146" s="130"/>
      <c r="S146" s="130"/>
      <c r="T146" s="1"/>
      <c r="U146" s="59"/>
      <c r="V146" s="5" t="s">
        <v>50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15" t="s">
        <v>327</v>
      </c>
      <c r="AJ146" s="197">
        <f>AJ144</f>
        <v>1</v>
      </c>
      <c r="AK146" s="198"/>
      <c r="AL146" s="58" t="s">
        <v>614</v>
      </c>
      <c r="AM146" s="6"/>
      <c r="AN146" s="6"/>
      <c r="AO146" s="6"/>
      <c r="AP146" s="6"/>
      <c r="AQ146" s="78" t="s">
        <v>1</v>
      </c>
      <c r="AR146" s="199">
        <f>AR142</f>
        <v>0.85</v>
      </c>
      <c r="AS146" s="199"/>
      <c r="AT146" s="127"/>
      <c r="AU146" s="128"/>
      <c r="AV146" s="1"/>
      <c r="AW146" s="1"/>
      <c r="AX146" s="1"/>
      <c r="AY146" s="59"/>
      <c r="AZ146" s="69">
        <f>ROUND(ROUND(ROUND(Q144*AJ146,0)*AR146,0)*$AT$112,0)</f>
        <v>104</v>
      </c>
      <c r="BA146" s="41"/>
    </row>
    <row r="147" spans="1:53" ht="16.5" customHeight="1" x14ac:dyDescent="0.25">
      <c r="A147" s="8">
        <v>12</v>
      </c>
      <c r="B147" s="10">
        <v>7729</v>
      </c>
      <c r="C147" s="101" t="s">
        <v>1224</v>
      </c>
      <c r="D147" s="110"/>
      <c r="E147" s="111"/>
      <c r="F147" s="111"/>
      <c r="G147" s="111"/>
      <c r="H147" s="112"/>
      <c r="I147" s="80"/>
      <c r="J147" s="1"/>
      <c r="K147" s="1"/>
      <c r="L147" s="1"/>
      <c r="M147" s="1"/>
      <c r="N147" s="1"/>
      <c r="O147" s="1"/>
      <c r="P147" s="1"/>
      <c r="Q147" s="129"/>
      <c r="R147" s="130"/>
      <c r="S147" s="130"/>
      <c r="T147" s="1"/>
      <c r="U147" s="59"/>
      <c r="V147" s="5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115"/>
      <c r="AJ147" s="113"/>
      <c r="AK147" s="114"/>
      <c r="AL147" s="44"/>
      <c r="AM147" s="44"/>
      <c r="AN147" s="44"/>
      <c r="AO147" s="44"/>
      <c r="AP147" s="44"/>
      <c r="AQ147" s="44"/>
      <c r="AR147" s="44"/>
      <c r="AS147" s="44"/>
      <c r="AT147" s="60"/>
      <c r="AU147" s="59"/>
      <c r="AV147" s="213" t="s">
        <v>1172</v>
      </c>
      <c r="AW147" s="213"/>
      <c r="AX147" s="213"/>
      <c r="AY147" s="214"/>
      <c r="AZ147" s="69">
        <f>ROUND(ROUND(Q144*$AT$112,0)*AV150,0)</f>
        <v>98</v>
      </c>
      <c r="BA147" s="41"/>
    </row>
    <row r="148" spans="1:53" ht="16.5" customHeight="1" x14ac:dyDescent="0.25">
      <c r="A148" s="8">
        <v>12</v>
      </c>
      <c r="B148" s="10">
        <v>7730</v>
      </c>
      <c r="C148" s="101" t="s">
        <v>1223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242"/>
      <c r="R148" s="242"/>
      <c r="S148" s="242"/>
      <c r="T148" s="1"/>
      <c r="U148" s="59"/>
      <c r="V148" s="5" t="s">
        <v>50</v>
      </c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115" t="s">
        <v>268</v>
      </c>
      <c r="AJ148" s="197">
        <f>AJ146</f>
        <v>1</v>
      </c>
      <c r="AK148" s="203"/>
      <c r="AL148" s="6"/>
      <c r="AM148" s="6"/>
      <c r="AN148" s="6"/>
      <c r="AO148" s="6"/>
      <c r="AP148" s="6"/>
      <c r="AQ148" s="6"/>
      <c r="AR148" s="6"/>
      <c r="AS148" s="6"/>
      <c r="AT148" s="60"/>
      <c r="AU148" s="59"/>
      <c r="AV148" s="216"/>
      <c r="AW148" s="216"/>
      <c r="AX148" s="216"/>
      <c r="AY148" s="217"/>
      <c r="AZ148" s="69">
        <f>ROUND(ROUND(ROUND(Q144*AJ148,0)*$AT$112,0)*AV150,0)</f>
        <v>98</v>
      </c>
      <c r="BA148" s="41"/>
    </row>
    <row r="149" spans="1:53" ht="16.5" customHeight="1" x14ac:dyDescent="0.25">
      <c r="A149" s="8">
        <v>12</v>
      </c>
      <c r="B149" s="10">
        <v>7731</v>
      </c>
      <c r="C149" s="101" t="s">
        <v>1222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29"/>
      <c r="R149" s="130"/>
      <c r="S149" s="130"/>
      <c r="T149" s="1"/>
      <c r="U149" s="59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79" t="s">
        <v>61</v>
      </c>
      <c r="AM149" s="44"/>
      <c r="AN149" s="44"/>
      <c r="AO149" s="44"/>
      <c r="AP149" s="44"/>
      <c r="AQ149" s="44"/>
      <c r="AR149" s="44"/>
      <c r="AS149" s="44"/>
      <c r="AT149" s="60"/>
      <c r="AU149" s="59"/>
      <c r="AV149" s="236" t="s">
        <v>190</v>
      </c>
      <c r="AW149" s="236"/>
      <c r="AX149" s="236"/>
      <c r="AY149" s="237"/>
      <c r="AZ149" s="69">
        <f>ROUND(ROUND(ROUND(Q144*AR150,0)*$AT$112,0)*AV150,0)</f>
        <v>83</v>
      </c>
      <c r="BA149" s="41"/>
    </row>
    <row r="150" spans="1:53" ht="16.5" customHeight="1" x14ac:dyDescent="0.25">
      <c r="A150" s="8">
        <v>12</v>
      </c>
      <c r="B150" s="10">
        <v>7732</v>
      </c>
      <c r="C150" s="101" t="s">
        <v>1221</v>
      </c>
      <c r="D150" s="110"/>
      <c r="E150" s="111"/>
      <c r="F150" s="111"/>
      <c r="G150" s="111"/>
      <c r="H150" s="112"/>
      <c r="I150" s="1"/>
      <c r="J150" s="1"/>
      <c r="K150" s="1"/>
      <c r="L150" s="1"/>
      <c r="M150" s="1"/>
      <c r="N150" s="1"/>
      <c r="O150" s="1"/>
      <c r="P150" s="1"/>
      <c r="Q150" s="129"/>
      <c r="R150" s="130"/>
      <c r="S150" s="130"/>
      <c r="T150" s="1"/>
      <c r="U150" s="59"/>
      <c r="V150" s="5" t="s">
        <v>50</v>
      </c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115" t="s">
        <v>59</v>
      </c>
      <c r="AJ150" s="197">
        <f>AJ148</f>
        <v>1</v>
      </c>
      <c r="AK150" s="198"/>
      <c r="AL150" s="58" t="s">
        <v>58</v>
      </c>
      <c r="AM150" s="6"/>
      <c r="AN150" s="6"/>
      <c r="AO150" s="6"/>
      <c r="AP150" s="6"/>
      <c r="AQ150" s="78" t="s">
        <v>1</v>
      </c>
      <c r="AR150" s="199">
        <f>AR146</f>
        <v>0.85</v>
      </c>
      <c r="AS150" s="199"/>
      <c r="AT150" s="127"/>
      <c r="AU150" s="128"/>
      <c r="AV150" s="199">
        <f>AV142</f>
        <v>0.8</v>
      </c>
      <c r="AW150" s="199"/>
      <c r="AX150" s="199"/>
      <c r="AY150" s="200"/>
      <c r="AZ150" s="69">
        <f>ROUND(ROUND(ROUND(ROUND(Q144*AJ150,0)*AR150,0)*$AT$112,0)*AV150,0)</f>
        <v>83</v>
      </c>
      <c r="BA150" s="41"/>
    </row>
    <row r="151" spans="1:53" ht="16.5" customHeight="1" x14ac:dyDescent="0.25">
      <c r="A151" s="8">
        <v>12</v>
      </c>
      <c r="B151" s="10">
        <v>7733</v>
      </c>
      <c r="C151" s="101" t="s">
        <v>1220</v>
      </c>
      <c r="D151" s="110"/>
      <c r="E151" s="111"/>
      <c r="F151" s="111"/>
      <c r="G151" s="111"/>
      <c r="H151" s="112"/>
      <c r="I151" s="239" t="s">
        <v>791</v>
      </c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1"/>
      <c r="V151" s="5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115"/>
      <c r="AJ151" s="113"/>
      <c r="AK151" s="114"/>
      <c r="AL151" s="44"/>
      <c r="AM151" s="44"/>
      <c r="AN151" s="44"/>
      <c r="AO151" s="44"/>
      <c r="AP151" s="44"/>
      <c r="AQ151" s="44"/>
      <c r="AR151" s="44"/>
      <c r="AS151" s="44"/>
      <c r="AT151" s="60"/>
      <c r="AU151" s="59"/>
      <c r="AV151" s="66"/>
      <c r="AW151" s="66"/>
      <c r="AX151" s="44"/>
      <c r="AY151" s="63"/>
      <c r="AZ151" s="69">
        <f>ROUND(Q152*$AT$112,0)</f>
        <v>125</v>
      </c>
      <c r="BA151" s="41"/>
    </row>
    <row r="152" spans="1:53" ht="16.5" customHeight="1" x14ac:dyDescent="0.25">
      <c r="A152" s="8">
        <v>12</v>
      </c>
      <c r="B152" s="10">
        <v>7734</v>
      </c>
      <c r="C152" s="101" t="s">
        <v>1219</v>
      </c>
      <c r="D152" s="110"/>
      <c r="E152" s="111"/>
      <c r="F152" s="111"/>
      <c r="G152" s="111"/>
      <c r="H152" s="112"/>
      <c r="I152" s="1"/>
      <c r="J152" s="1"/>
      <c r="K152" s="1"/>
      <c r="L152" s="1"/>
      <c r="M152" s="1"/>
      <c r="N152" s="1"/>
      <c r="O152" s="1"/>
      <c r="P152" s="1"/>
      <c r="Q152" s="201">
        <f>ROUND(Q248*$F$109,0)</f>
        <v>100</v>
      </c>
      <c r="R152" s="201"/>
      <c r="S152" s="201"/>
      <c r="T152" s="1" t="s">
        <v>54</v>
      </c>
      <c r="U152" s="59"/>
      <c r="V152" s="5" t="s">
        <v>50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15" t="s">
        <v>513</v>
      </c>
      <c r="AJ152" s="197">
        <f>AJ150</f>
        <v>1</v>
      </c>
      <c r="AK152" s="203"/>
      <c r="AL152" s="6"/>
      <c r="AM152" s="6"/>
      <c r="AN152" s="6"/>
      <c r="AO152" s="6"/>
      <c r="AP152" s="6"/>
      <c r="AQ152" s="6"/>
      <c r="AR152" s="6"/>
      <c r="AS152" s="6"/>
      <c r="AT152" s="60"/>
      <c r="AU152" s="59"/>
      <c r="AV152" s="1"/>
      <c r="AW152" s="1"/>
      <c r="AX152" s="1"/>
      <c r="AY152" s="59"/>
      <c r="AZ152" s="69">
        <f>ROUND(ROUND(Q152*AJ152,0)*$AT$112,0)</f>
        <v>125</v>
      </c>
      <c r="BA152" s="41"/>
    </row>
    <row r="153" spans="1:53" ht="16.5" customHeight="1" x14ac:dyDescent="0.25">
      <c r="A153" s="8">
        <v>12</v>
      </c>
      <c r="B153" s="10">
        <v>7735</v>
      </c>
      <c r="C153" s="101" t="s">
        <v>1218</v>
      </c>
      <c r="D153" s="110"/>
      <c r="E153" s="111"/>
      <c r="F153" s="111"/>
      <c r="G153" s="111"/>
      <c r="H153" s="112"/>
      <c r="I153" s="1"/>
      <c r="J153" s="1"/>
      <c r="K153" s="1"/>
      <c r="L153" s="1"/>
      <c r="M153" s="1"/>
      <c r="N153" s="1"/>
      <c r="O153" s="1"/>
      <c r="P153" s="1"/>
      <c r="Q153" s="129"/>
      <c r="R153" s="130"/>
      <c r="S153" s="130"/>
      <c r="T153" s="1"/>
      <c r="U153" s="59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79" t="s">
        <v>1211</v>
      </c>
      <c r="AM153" s="44"/>
      <c r="AN153" s="44"/>
      <c r="AO153" s="44"/>
      <c r="AP153" s="44"/>
      <c r="AQ153" s="44"/>
      <c r="AR153" s="44"/>
      <c r="AS153" s="44"/>
      <c r="AT153" s="60"/>
      <c r="AU153" s="59"/>
      <c r="AV153" s="1"/>
      <c r="AW153" s="1"/>
      <c r="AX153" s="1"/>
      <c r="AY153" s="59"/>
      <c r="AZ153" s="69">
        <f>ROUND(ROUND(Q152*AR154,0)*$AT$112,0)</f>
        <v>106</v>
      </c>
      <c r="BA153" s="41"/>
    </row>
    <row r="154" spans="1:53" ht="16.5" customHeight="1" x14ac:dyDescent="0.25">
      <c r="A154" s="8">
        <v>12</v>
      </c>
      <c r="B154" s="10">
        <v>7736</v>
      </c>
      <c r="C154" s="101" t="s">
        <v>1217</v>
      </c>
      <c r="D154" s="110"/>
      <c r="E154" s="111"/>
      <c r="F154" s="111"/>
      <c r="G154" s="111"/>
      <c r="H154" s="112"/>
      <c r="I154" s="1"/>
      <c r="J154" s="1"/>
      <c r="K154" s="1"/>
      <c r="L154" s="1"/>
      <c r="M154" s="1"/>
      <c r="N154" s="1"/>
      <c r="O154" s="1"/>
      <c r="P154" s="1"/>
      <c r="Q154" s="129"/>
      <c r="R154" s="130"/>
      <c r="S154" s="130"/>
      <c r="T154" s="1"/>
      <c r="U154" s="59"/>
      <c r="V154" s="5" t="s">
        <v>50</v>
      </c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115" t="s">
        <v>513</v>
      </c>
      <c r="AJ154" s="197">
        <f>AJ152</f>
        <v>1</v>
      </c>
      <c r="AK154" s="198"/>
      <c r="AL154" s="58" t="s">
        <v>1216</v>
      </c>
      <c r="AM154" s="6"/>
      <c r="AN154" s="6"/>
      <c r="AO154" s="6"/>
      <c r="AP154" s="6"/>
      <c r="AQ154" s="78" t="s">
        <v>1</v>
      </c>
      <c r="AR154" s="199">
        <f>AR150</f>
        <v>0.85</v>
      </c>
      <c r="AS154" s="199"/>
      <c r="AT154" s="127"/>
      <c r="AU154" s="128"/>
      <c r="AV154" s="1"/>
      <c r="AW154" s="1"/>
      <c r="AX154" s="1"/>
      <c r="AY154" s="59"/>
      <c r="AZ154" s="69">
        <f>ROUND(ROUND(ROUND(Q152*AJ154,0)*AR154,0)*$AT$112,0)</f>
        <v>106</v>
      </c>
      <c r="BA154" s="41"/>
    </row>
    <row r="155" spans="1:53" ht="16.5" customHeight="1" x14ac:dyDescent="0.25">
      <c r="A155" s="8">
        <v>12</v>
      </c>
      <c r="B155" s="10">
        <v>7737</v>
      </c>
      <c r="C155" s="101" t="s">
        <v>1215</v>
      </c>
      <c r="D155" s="110"/>
      <c r="E155" s="111"/>
      <c r="F155" s="111"/>
      <c r="G155" s="111"/>
      <c r="H155" s="112"/>
      <c r="I155" s="80"/>
      <c r="J155" s="1"/>
      <c r="K155" s="1"/>
      <c r="L155" s="1"/>
      <c r="M155" s="1"/>
      <c r="N155" s="1"/>
      <c r="O155" s="1"/>
      <c r="P155" s="1"/>
      <c r="Q155" s="129"/>
      <c r="R155" s="130"/>
      <c r="S155" s="130"/>
      <c r="T155" s="1"/>
      <c r="U155" s="59"/>
      <c r="V155" s="5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115"/>
      <c r="AJ155" s="113"/>
      <c r="AK155" s="114"/>
      <c r="AL155" s="44"/>
      <c r="AM155" s="44"/>
      <c r="AN155" s="44"/>
      <c r="AO155" s="44"/>
      <c r="AP155" s="44"/>
      <c r="AQ155" s="44"/>
      <c r="AR155" s="44"/>
      <c r="AS155" s="44"/>
      <c r="AT155" s="60"/>
      <c r="AU155" s="59"/>
      <c r="AV155" s="213" t="s">
        <v>1214</v>
      </c>
      <c r="AW155" s="213"/>
      <c r="AX155" s="213"/>
      <c r="AY155" s="214"/>
      <c r="AZ155" s="69">
        <f>ROUND(ROUND(Q152*$AT$112,0)*AV158,0)</f>
        <v>100</v>
      </c>
      <c r="BA155" s="41"/>
    </row>
    <row r="156" spans="1:53" ht="16.5" customHeight="1" x14ac:dyDescent="0.25">
      <c r="A156" s="8">
        <v>12</v>
      </c>
      <c r="B156" s="10">
        <v>7738</v>
      </c>
      <c r="C156" s="101" t="s">
        <v>1213</v>
      </c>
      <c r="D156" s="110"/>
      <c r="E156" s="111"/>
      <c r="F156" s="111"/>
      <c r="G156" s="111"/>
      <c r="H156" s="112"/>
      <c r="I156" s="1"/>
      <c r="J156" s="1"/>
      <c r="K156" s="1"/>
      <c r="L156" s="1"/>
      <c r="M156" s="1"/>
      <c r="N156" s="1"/>
      <c r="O156" s="1"/>
      <c r="P156" s="1"/>
      <c r="Q156" s="242"/>
      <c r="R156" s="242"/>
      <c r="S156" s="242"/>
      <c r="T156" s="1"/>
      <c r="U156" s="59"/>
      <c r="V156" s="5" t="s">
        <v>50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115" t="s">
        <v>513</v>
      </c>
      <c r="AJ156" s="197">
        <f>AJ154</f>
        <v>1</v>
      </c>
      <c r="AK156" s="203"/>
      <c r="AL156" s="6"/>
      <c r="AM156" s="6"/>
      <c r="AN156" s="6"/>
      <c r="AO156" s="6"/>
      <c r="AP156" s="6"/>
      <c r="AQ156" s="6"/>
      <c r="AR156" s="6"/>
      <c r="AS156" s="6"/>
      <c r="AT156" s="60"/>
      <c r="AU156" s="59"/>
      <c r="AV156" s="216"/>
      <c r="AW156" s="216"/>
      <c r="AX156" s="216"/>
      <c r="AY156" s="217"/>
      <c r="AZ156" s="69">
        <f>ROUND(ROUND(ROUND(Q152*AJ156,0)*$AT$112,0)*AV158,0)</f>
        <v>100</v>
      </c>
      <c r="BA156" s="41"/>
    </row>
    <row r="157" spans="1:53" ht="16.5" customHeight="1" x14ac:dyDescent="0.25">
      <c r="A157" s="8">
        <v>12</v>
      </c>
      <c r="B157" s="10">
        <v>7739</v>
      </c>
      <c r="C157" s="101" t="s">
        <v>1212</v>
      </c>
      <c r="D157" s="110"/>
      <c r="E157" s="111"/>
      <c r="F157" s="111"/>
      <c r="G157" s="111"/>
      <c r="H157" s="112"/>
      <c r="I157" s="1"/>
      <c r="J157" s="1"/>
      <c r="K157" s="1"/>
      <c r="L157" s="1"/>
      <c r="M157" s="1"/>
      <c r="N157" s="1"/>
      <c r="O157" s="1"/>
      <c r="P157" s="1"/>
      <c r="Q157" s="129"/>
      <c r="R157" s="130"/>
      <c r="S157" s="130"/>
      <c r="T157" s="1"/>
      <c r="U157" s="59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79" t="s">
        <v>1211</v>
      </c>
      <c r="AM157" s="44"/>
      <c r="AN157" s="44"/>
      <c r="AO157" s="44"/>
      <c r="AP157" s="44"/>
      <c r="AQ157" s="44"/>
      <c r="AR157" s="44"/>
      <c r="AS157" s="44"/>
      <c r="AT157" s="60"/>
      <c r="AU157" s="59"/>
      <c r="AV157" s="236" t="s">
        <v>1210</v>
      </c>
      <c r="AW157" s="236"/>
      <c r="AX157" s="236"/>
      <c r="AY157" s="237"/>
      <c r="AZ157" s="69">
        <f>ROUND(ROUND(ROUND(Q152*AR158,0)*$AT$112,0)*AV158,0)</f>
        <v>85</v>
      </c>
      <c r="BA157" s="41"/>
    </row>
    <row r="158" spans="1:53" ht="16.5" customHeight="1" x14ac:dyDescent="0.25">
      <c r="A158" s="8">
        <v>12</v>
      </c>
      <c r="B158" s="10">
        <v>7740</v>
      </c>
      <c r="C158" s="101" t="s">
        <v>1209</v>
      </c>
      <c r="D158" s="110"/>
      <c r="E158" s="111"/>
      <c r="F158" s="111"/>
      <c r="G158" s="111"/>
      <c r="H158" s="112"/>
      <c r="I158" s="1"/>
      <c r="J158" s="1"/>
      <c r="K158" s="1"/>
      <c r="L158" s="1"/>
      <c r="M158" s="1"/>
      <c r="N158" s="1"/>
      <c r="O158" s="1"/>
      <c r="P158" s="1"/>
      <c r="Q158" s="129"/>
      <c r="R158" s="130"/>
      <c r="S158" s="130"/>
      <c r="T158" s="1"/>
      <c r="U158" s="59"/>
      <c r="V158" s="5" t="s">
        <v>50</v>
      </c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115" t="s">
        <v>59</v>
      </c>
      <c r="AJ158" s="197">
        <f>AJ156</f>
        <v>1</v>
      </c>
      <c r="AK158" s="198"/>
      <c r="AL158" s="58" t="s">
        <v>58</v>
      </c>
      <c r="AM158" s="6"/>
      <c r="AN158" s="6"/>
      <c r="AO158" s="6"/>
      <c r="AP158" s="6"/>
      <c r="AQ158" s="78" t="s">
        <v>1</v>
      </c>
      <c r="AR158" s="199">
        <f>AR154</f>
        <v>0.85</v>
      </c>
      <c r="AS158" s="199"/>
      <c r="AT158" s="127"/>
      <c r="AU158" s="128"/>
      <c r="AV158" s="199">
        <f>AV150</f>
        <v>0.8</v>
      </c>
      <c r="AW158" s="199"/>
      <c r="AX158" s="199"/>
      <c r="AY158" s="200"/>
      <c r="AZ158" s="69">
        <f>ROUND(ROUND(ROUND(ROUND(Q152*AJ158,0)*AR158,0)*$AT$112,0)*AV158,0)</f>
        <v>85</v>
      </c>
      <c r="BA158" s="41"/>
    </row>
    <row r="159" spans="1:53" ht="17.2" customHeight="1" x14ac:dyDescent="0.25">
      <c r="A159" s="8">
        <v>12</v>
      </c>
      <c r="B159" s="10">
        <v>7741</v>
      </c>
      <c r="C159" s="101" t="s">
        <v>1208</v>
      </c>
      <c r="D159" s="110"/>
      <c r="E159" s="111"/>
      <c r="F159" s="111"/>
      <c r="G159" s="111"/>
      <c r="H159" s="112"/>
      <c r="I159" s="239" t="s">
        <v>782</v>
      </c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3"/>
      <c r="AK159" s="114"/>
      <c r="AL159" s="44"/>
      <c r="AM159" s="44"/>
      <c r="AN159" s="44"/>
      <c r="AO159" s="44"/>
      <c r="AP159" s="44"/>
      <c r="AQ159" s="44"/>
      <c r="AR159" s="44"/>
      <c r="AS159" s="44"/>
      <c r="AT159" s="60"/>
      <c r="AU159" s="59"/>
      <c r="AV159" s="66"/>
      <c r="AW159" s="66"/>
      <c r="AX159" s="44"/>
      <c r="AY159" s="63"/>
      <c r="AZ159" s="69">
        <f>ROUND(Q160*$AT$112,0)</f>
        <v>115</v>
      </c>
      <c r="BA159" s="41"/>
    </row>
    <row r="160" spans="1:53" ht="16.5" customHeight="1" x14ac:dyDescent="0.25">
      <c r="A160" s="8">
        <v>12</v>
      </c>
      <c r="B160" s="10">
        <v>7742</v>
      </c>
      <c r="C160" s="101" t="s">
        <v>1207</v>
      </c>
      <c r="D160" s="110"/>
      <c r="E160" s="111"/>
      <c r="F160" s="111"/>
      <c r="G160" s="111"/>
      <c r="H160" s="112"/>
      <c r="I160" s="1"/>
      <c r="J160" s="1"/>
      <c r="K160" s="1"/>
      <c r="L160" s="1"/>
      <c r="M160" s="1"/>
      <c r="N160" s="1"/>
      <c r="O160" s="1"/>
      <c r="P160" s="1"/>
      <c r="Q160" s="201">
        <f>ROUND(Q256*$F$109,0)</f>
        <v>92</v>
      </c>
      <c r="R160" s="201"/>
      <c r="S160" s="201"/>
      <c r="T160" s="1" t="s">
        <v>54</v>
      </c>
      <c r="U160" s="59"/>
      <c r="V160" s="5" t="s">
        <v>50</v>
      </c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115" t="s">
        <v>368</v>
      </c>
      <c r="AJ160" s="197">
        <f>AJ158</f>
        <v>1</v>
      </c>
      <c r="AK160" s="203"/>
      <c r="AL160" s="6"/>
      <c r="AM160" s="6"/>
      <c r="AN160" s="6"/>
      <c r="AO160" s="6"/>
      <c r="AP160" s="6"/>
      <c r="AQ160" s="6"/>
      <c r="AR160" s="6"/>
      <c r="AS160" s="115"/>
      <c r="AT160" s="72"/>
      <c r="AU160" s="109"/>
      <c r="AV160" s="1"/>
      <c r="AW160" s="1"/>
      <c r="AX160" s="1"/>
      <c r="AY160" s="59"/>
      <c r="AZ160" s="69">
        <f>ROUND(ROUND(Q160*AJ160,0)*$AT$112,0)</f>
        <v>115</v>
      </c>
      <c r="BA160" s="41"/>
    </row>
    <row r="161" spans="1:53" ht="16.5" customHeight="1" x14ac:dyDescent="0.25">
      <c r="A161" s="8">
        <v>12</v>
      </c>
      <c r="B161" s="10">
        <v>7743</v>
      </c>
      <c r="C161" s="101" t="s">
        <v>1206</v>
      </c>
      <c r="D161" s="110"/>
      <c r="E161" s="111"/>
      <c r="F161" s="111"/>
      <c r="G161" s="111"/>
      <c r="H161" s="112"/>
      <c r="I161" s="1"/>
      <c r="J161" s="1"/>
      <c r="K161" s="1"/>
      <c r="L161" s="1"/>
      <c r="M161" s="1"/>
      <c r="N161" s="1"/>
      <c r="O161" s="1"/>
      <c r="P161" s="1"/>
      <c r="Q161" s="129"/>
      <c r="R161" s="130"/>
      <c r="S161" s="130"/>
      <c r="T161" s="1"/>
      <c r="U161" s="59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79" t="s">
        <v>1205</v>
      </c>
      <c r="AM161" s="44"/>
      <c r="AN161" s="44"/>
      <c r="AO161" s="44"/>
      <c r="AP161" s="44"/>
      <c r="AQ161" s="44"/>
      <c r="AR161" s="44"/>
      <c r="AS161" s="44"/>
      <c r="AT161" s="60"/>
      <c r="AU161" s="59"/>
      <c r="AV161" s="1"/>
      <c r="AW161" s="1"/>
      <c r="AX161" s="1"/>
      <c r="AY161" s="59"/>
      <c r="AZ161" s="69">
        <f>ROUND(ROUND(Q160*AR162,0)*$AT$112,0)</f>
        <v>98</v>
      </c>
      <c r="BA161" s="41"/>
    </row>
    <row r="162" spans="1:53" ht="16.5" customHeight="1" x14ac:dyDescent="0.25">
      <c r="A162" s="8">
        <v>12</v>
      </c>
      <c r="B162" s="10">
        <v>7744</v>
      </c>
      <c r="C162" s="101" t="s">
        <v>1204</v>
      </c>
      <c r="D162" s="110"/>
      <c r="E162" s="111"/>
      <c r="F162" s="111"/>
      <c r="G162" s="111"/>
      <c r="H162" s="112"/>
      <c r="I162" s="1"/>
      <c r="J162" s="1"/>
      <c r="K162" s="1"/>
      <c r="L162" s="1"/>
      <c r="M162" s="1"/>
      <c r="N162" s="1"/>
      <c r="O162" s="1"/>
      <c r="P162" s="1"/>
      <c r="Q162" s="129"/>
      <c r="R162" s="130"/>
      <c r="S162" s="130"/>
      <c r="T162" s="1"/>
      <c r="U162" s="59"/>
      <c r="V162" s="5" t="s">
        <v>50</v>
      </c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115" t="s">
        <v>368</v>
      </c>
      <c r="AJ162" s="197">
        <f>AJ160</f>
        <v>1</v>
      </c>
      <c r="AK162" s="198"/>
      <c r="AL162" s="58" t="s">
        <v>1203</v>
      </c>
      <c r="AM162" s="6"/>
      <c r="AN162" s="6"/>
      <c r="AO162" s="6"/>
      <c r="AP162" s="6"/>
      <c r="AQ162" s="78" t="s">
        <v>1</v>
      </c>
      <c r="AR162" s="199">
        <f>AR158</f>
        <v>0.85</v>
      </c>
      <c r="AS162" s="199"/>
      <c r="AT162" s="127"/>
      <c r="AU162" s="128"/>
      <c r="AV162" s="1"/>
      <c r="AW162" s="1"/>
      <c r="AX162" s="1"/>
      <c r="AY162" s="59"/>
      <c r="AZ162" s="69">
        <f>ROUND(ROUND(ROUND(Q160*AJ162,0)*AR162,0)*$AT$112,0)</f>
        <v>98</v>
      </c>
      <c r="BA162" s="41"/>
    </row>
    <row r="163" spans="1:53" ht="17.2" customHeight="1" x14ac:dyDescent="0.25">
      <c r="A163" s="8">
        <v>12</v>
      </c>
      <c r="B163" s="10">
        <v>7745</v>
      </c>
      <c r="C163" s="101" t="s">
        <v>1202</v>
      </c>
      <c r="D163" s="110"/>
      <c r="E163" s="111"/>
      <c r="F163" s="111"/>
      <c r="G163" s="111"/>
      <c r="H163" s="112"/>
      <c r="I163" s="80"/>
      <c r="J163" s="1"/>
      <c r="K163" s="1"/>
      <c r="L163" s="130"/>
      <c r="M163" s="130"/>
      <c r="N163" s="130"/>
      <c r="O163" s="1"/>
      <c r="P163" s="1"/>
      <c r="Q163" s="1"/>
      <c r="R163" s="1"/>
      <c r="S163" s="1"/>
      <c r="T163" s="1"/>
      <c r="U163" s="59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13"/>
      <c r="AK163" s="114"/>
      <c r="AL163" s="44"/>
      <c r="AM163" s="44"/>
      <c r="AN163" s="44"/>
      <c r="AO163" s="44"/>
      <c r="AP163" s="44"/>
      <c r="AQ163" s="44"/>
      <c r="AR163" s="44"/>
      <c r="AS163" s="44"/>
      <c r="AT163" s="60"/>
      <c r="AU163" s="59"/>
      <c r="AV163" s="213" t="s">
        <v>1201</v>
      </c>
      <c r="AW163" s="213"/>
      <c r="AX163" s="213"/>
      <c r="AY163" s="214"/>
      <c r="AZ163" s="69">
        <f>ROUND(ROUND(Q160*$AT$112,0)*AV166,0)</f>
        <v>92</v>
      </c>
      <c r="BA163" s="41"/>
    </row>
    <row r="164" spans="1:53" ht="16.5" customHeight="1" x14ac:dyDescent="0.25">
      <c r="A164" s="8">
        <v>12</v>
      </c>
      <c r="B164" s="10">
        <v>7746</v>
      </c>
      <c r="C164" s="101" t="s">
        <v>1200</v>
      </c>
      <c r="D164" s="110"/>
      <c r="E164" s="111"/>
      <c r="F164" s="111"/>
      <c r="G164" s="111"/>
      <c r="H164" s="112"/>
      <c r="I164" s="1"/>
      <c r="J164" s="1"/>
      <c r="K164" s="1"/>
      <c r="L164" s="1"/>
      <c r="M164" s="1"/>
      <c r="N164" s="1"/>
      <c r="O164" s="1"/>
      <c r="P164" s="1"/>
      <c r="Q164" s="242"/>
      <c r="R164" s="242"/>
      <c r="S164" s="242"/>
      <c r="T164" s="1"/>
      <c r="U164" s="59"/>
      <c r="V164" s="5" t="s">
        <v>50</v>
      </c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115" t="s">
        <v>368</v>
      </c>
      <c r="AJ164" s="197">
        <f>AJ162</f>
        <v>1</v>
      </c>
      <c r="AK164" s="203"/>
      <c r="AL164" s="6"/>
      <c r="AM164" s="6"/>
      <c r="AN164" s="6"/>
      <c r="AO164" s="6"/>
      <c r="AP164" s="6"/>
      <c r="AQ164" s="6"/>
      <c r="AR164" s="6"/>
      <c r="AS164" s="115"/>
      <c r="AT164" s="72"/>
      <c r="AU164" s="109"/>
      <c r="AV164" s="216"/>
      <c r="AW164" s="216"/>
      <c r="AX164" s="216"/>
      <c r="AY164" s="217"/>
      <c r="AZ164" s="69">
        <f>ROUND(ROUND(ROUND(Q160*AJ164,0)*$AT$112,0)*AV166,0)</f>
        <v>92</v>
      </c>
      <c r="BA164" s="41"/>
    </row>
    <row r="165" spans="1:53" ht="16.5" customHeight="1" x14ac:dyDescent="0.25">
      <c r="A165" s="8">
        <v>12</v>
      </c>
      <c r="B165" s="10">
        <v>7747</v>
      </c>
      <c r="C165" s="101" t="s">
        <v>1199</v>
      </c>
      <c r="D165" s="110"/>
      <c r="E165" s="111"/>
      <c r="F165" s="111"/>
      <c r="G165" s="111"/>
      <c r="H165" s="112"/>
      <c r="I165" s="1"/>
      <c r="J165" s="1"/>
      <c r="K165" s="1"/>
      <c r="L165" s="1"/>
      <c r="M165" s="1"/>
      <c r="N165" s="1"/>
      <c r="O165" s="1"/>
      <c r="P165" s="1"/>
      <c r="Q165" s="129"/>
      <c r="R165" s="130"/>
      <c r="S165" s="130"/>
      <c r="T165" s="1"/>
      <c r="U165" s="59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79" t="s">
        <v>61</v>
      </c>
      <c r="AM165" s="44"/>
      <c r="AN165" s="44"/>
      <c r="AO165" s="44"/>
      <c r="AP165" s="44"/>
      <c r="AQ165" s="44"/>
      <c r="AR165" s="44"/>
      <c r="AS165" s="44"/>
      <c r="AT165" s="60"/>
      <c r="AU165" s="59"/>
      <c r="AV165" s="236" t="s">
        <v>190</v>
      </c>
      <c r="AW165" s="236"/>
      <c r="AX165" s="236"/>
      <c r="AY165" s="237"/>
      <c r="AZ165" s="69">
        <f>ROUND(ROUND(ROUND(Q160*AR166,0)*$AT$112,0)*AV166,0)</f>
        <v>78</v>
      </c>
      <c r="BA165" s="41"/>
    </row>
    <row r="166" spans="1:53" ht="16.5" customHeight="1" x14ac:dyDescent="0.25">
      <c r="A166" s="8">
        <v>12</v>
      </c>
      <c r="B166" s="10">
        <v>7748</v>
      </c>
      <c r="C166" s="101" t="s">
        <v>1198</v>
      </c>
      <c r="D166" s="110"/>
      <c r="E166" s="111"/>
      <c r="F166" s="111"/>
      <c r="G166" s="111"/>
      <c r="H166" s="112"/>
      <c r="I166" s="1"/>
      <c r="J166" s="1"/>
      <c r="K166" s="1"/>
      <c r="L166" s="1"/>
      <c r="M166" s="1"/>
      <c r="N166" s="1"/>
      <c r="O166" s="1"/>
      <c r="P166" s="1"/>
      <c r="Q166" s="129"/>
      <c r="R166" s="130"/>
      <c r="S166" s="130"/>
      <c r="T166" s="1"/>
      <c r="U166" s="59"/>
      <c r="V166" s="5" t="s">
        <v>50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115" t="s">
        <v>59</v>
      </c>
      <c r="AJ166" s="197">
        <f>AJ164</f>
        <v>1</v>
      </c>
      <c r="AK166" s="198"/>
      <c r="AL166" s="58" t="s">
        <v>58</v>
      </c>
      <c r="AM166" s="6"/>
      <c r="AN166" s="6"/>
      <c r="AO166" s="6"/>
      <c r="AP166" s="6"/>
      <c r="AQ166" s="78" t="s">
        <v>1</v>
      </c>
      <c r="AR166" s="199">
        <f>AR162</f>
        <v>0.85</v>
      </c>
      <c r="AS166" s="199"/>
      <c r="AT166" s="127"/>
      <c r="AU166" s="128"/>
      <c r="AV166" s="199">
        <f>AV158</f>
        <v>0.8</v>
      </c>
      <c r="AW166" s="199"/>
      <c r="AX166" s="199"/>
      <c r="AY166" s="200"/>
      <c r="AZ166" s="69">
        <f>ROUND(ROUND(ROUND(ROUND(Q160*AJ166,0)*AR166,0)*$AT$112,0)*AV166,0)</f>
        <v>78</v>
      </c>
      <c r="BA166" s="41"/>
    </row>
    <row r="167" spans="1:53" ht="17.2" customHeight="1" x14ac:dyDescent="0.25">
      <c r="A167" s="8">
        <v>12</v>
      </c>
      <c r="B167" s="10">
        <v>7749</v>
      </c>
      <c r="C167" s="101" t="s">
        <v>1197</v>
      </c>
      <c r="D167" s="110"/>
      <c r="E167" s="111"/>
      <c r="F167" s="111"/>
      <c r="G167" s="111"/>
      <c r="H167" s="112"/>
      <c r="I167" s="239" t="s">
        <v>773</v>
      </c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1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113"/>
      <c r="AK167" s="114"/>
      <c r="AL167" s="44"/>
      <c r="AM167" s="44"/>
      <c r="AN167" s="44"/>
      <c r="AO167" s="44"/>
      <c r="AP167" s="44"/>
      <c r="AQ167" s="44"/>
      <c r="AR167" s="44"/>
      <c r="AS167" s="44"/>
      <c r="AT167" s="60"/>
      <c r="AU167" s="59"/>
      <c r="AV167" s="66"/>
      <c r="AW167" s="66"/>
      <c r="AX167" s="44"/>
      <c r="AY167" s="63"/>
      <c r="AZ167" s="69">
        <f>ROUND(Q168*$AT$112,0)</f>
        <v>115</v>
      </c>
      <c r="BA167" s="41"/>
    </row>
    <row r="168" spans="1:53" ht="16.5" customHeight="1" x14ac:dyDescent="0.25">
      <c r="A168" s="8">
        <v>12</v>
      </c>
      <c r="B168" s="10">
        <v>7750</v>
      </c>
      <c r="C168" s="101" t="s">
        <v>1196</v>
      </c>
      <c r="D168" s="110"/>
      <c r="E168" s="111"/>
      <c r="F168" s="111"/>
      <c r="G168" s="111"/>
      <c r="H168" s="112"/>
      <c r="I168" s="1"/>
      <c r="J168" s="1"/>
      <c r="K168" s="1"/>
      <c r="L168" s="1"/>
      <c r="M168" s="1"/>
      <c r="N168" s="1"/>
      <c r="O168" s="1"/>
      <c r="P168" s="1"/>
      <c r="Q168" s="201">
        <f>ROUND(Q264*$F$109,0)</f>
        <v>92</v>
      </c>
      <c r="R168" s="201"/>
      <c r="S168" s="201"/>
      <c r="T168" s="1" t="s">
        <v>54</v>
      </c>
      <c r="U168" s="59"/>
      <c r="V168" s="5" t="s">
        <v>50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115" t="s">
        <v>310</v>
      </c>
      <c r="AJ168" s="197">
        <f>AJ166</f>
        <v>1</v>
      </c>
      <c r="AK168" s="203"/>
      <c r="AL168" s="6"/>
      <c r="AM168" s="6"/>
      <c r="AN168" s="6"/>
      <c r="AO168" s="6"/>
      <c r="AP168" s="6"/>
      <c r="AQ168" s="6"/>
      <c r="AR168" s="6"/>
      <c r="AS168" s="115"/>
      <c r="AT168" s="72"/>
      <c r="AU168" s="109"/>
      <c r="AV168" s="1"/>
      <c r="AW168" s="1"/>
      <c r="AX168" s="1"/>
      <c r="AY168" s="59"/>
      <c r="AZ168" s="69">
        <f>ROUND(ROUND(Q168*AJ168,0)*$AT$112,0)</f>
        <v>115</v>
      </c>
      <c r="BA168" s="41"/>
    </row>
    <row r="169" spans="1:53" ht="16.5" customHeight="1" x14ac:dyDescent="0.25">
      <c r="A169" s="8">
        <v>12</v>
      </c>
      <c r="B169" s="10">
        <v>7751</v>
      </c>
      <c r="C169" s="101" t="s">
        <v>1195</v>
      </c>
      <c r="D169" s="110"/>
      <c r="E169" s="111"/>
      <c r="F169" s="111"/>
      <c r="G169" s="111"/>
      <c r="H169" s="112"/>
      <c r="I169" s="1"/>
      <c r="J169" s="1"/>
      <c r="K169" s="1"/>
      <c r="L169" s="1"/>
      <c r="M169" s="1"/>
      <c r="N169" s="1"/>
      <c r="O169" s="1"/>
      <c r="P169" s="1"/>
      <c r="Q169" s="129"/>
      <c r="R169" s="130"/>
      <c r="S169" s="130"/>
      <c r="T169" s="1"/>
      <c r="U169" s="59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79" t="s">
        <v>308</v>
      </c>
      <c r="AM169" s="44"/>
      <c r="AN169" s="44"/>
      <c r="AO169" s="44"/>
      <c r="AP169" s="44"/>
      <c r="AQ169" s="44"/>
      <c r="AR169" s="44"/>
      <c r="AS169" s="44"/>
      <c r="AT169" s="60"/>
      <c r="AU169" s="59"/>
      <c r="AV169" s="1"/>
      <c r="AW169" s="1"/>
      <c r="AX169" s="1"/>
      <c r="AY169" s="59"/>
      <c r="AZ169" s="69">
        <f>ROUND(ROUND(Q168*AR170,0)*$AT$112,0)</f>
        <v>98</v>
      </c>
      <c r="BA169" s="41"/>
    </row>
    <row r="170" spans="1:53" ht="16.5" customHeight="1" x14ac:dyDescent="0.25">
      <c r="A170" s="8">
        <v>12</v>
      </c>
      <c r="B170" s="10">
        <v>7752</v>
      </c>
      <c r="C170" s="101" t="s">
        <v>1194</v>
      </c>
      <c r="D170" s="110"/>
      <c r="E170" s="111"/>
      <c r="F170" s="111"/>
      <c r="G170" s="111"/>
      <c r="H170" s="112"/>
      <c r="I170" s="1"/>
      <c r="J170" s="1"/>
      <c r="K170" s="1"/>
      <c r="L170" s="1"/>
      <c r="M170" s="1"/>
      <c r="N170" s="1"/>
      <c r="O170" s="1"/>
      <c r="P170" s="1"/>
      <c r="Q170" s="129"/>
      <c r="R170" s="130"/>
      <c r="S170" s="130"/>
      <c r="T170" s="1"/>
      <c r="U170" s="59"/>
      <c r="V170" s="5" t="s">
        <v>50</v>
      </c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115" t="s">
        <v>1123</v>
      </c>
      <c r="AJ170" s="197">
        <f>AJ168</f>
        <v>1</v>
      </c>
      <c r="AK170" s="198"/>
      <c r="AL170" s="58" t="s">
        <v>1131</v>
      </c>
      <c r="AM170" s="6"/>
      <c r="AN170" s="6"/>
      <c r="AO170" s="6"/>
      <c r="AP170" s="6"/>
      <c r="AQ170" s="78" t="s">
        <v>1</v>
      </c>
      <c r="AR170" s="199">
        <f>AR166</f>
        <v>0.85</v>
      </c>
      <c r="AS170" s="199"/>
      <c r="AT170" s="127"/>
      <c r="AU170" s="128"/>
      <c r="AV170" s="1"/>
      <c r="AW170" s="1"/>
      <c r="AX170" s="1"/>
      <c r="AY170" s="59"/>
      <c r="AZ170" s="69">
        <f>ROUND(ROUND(ROUND(Q168*AJ170,0)*AR170,0)*$AT$112,0)</f>
        <v>98</v>
      </c>
      <c r="BA170" s="41"/>
    </row>
    <row r="171" spans="1:53" ht="17.2" customHeight="1" x14ac:dyDescent="0.25">
      <c r="A171" s="8">
        <v>12</v>
      </c>
      <c r="B171" s="10">
        <v>7753</v>
      </c>
      <c r="C171" s="101" t="s">
        <v>1193</v>
      </c>
      <c r="D171" s="110"/>
      <c r="E171" s="111"/>
      <c r="F171" s="111"/>
      <c r="G171" s="111"/>
      <c r="H171" s="112"/>
      <c r="I171" s="80"/>
      <c r="J171" s="1"/>
      <c r="K171" s="1"/>
      <c r="L171" s="130"/>
      <c r="M171" s="130"/>
      <c r="N171" s="130"/>
      <c r="O171" s="1"/>
      <c r="P171" s="1"/>
      <c r="Q171" s="1"/>
      <c r="R171" s="1"/>
      <c r="S171" s="1"/>
      <c r="T171" s="1"/>
      <c r="U171" s="59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113"/>
      <c r="AK171" s="114"/>
      <c r="AL171" s="44"/>
      <c r="AM171" s="44"/>
      <c r="AN171" s="44"/>
      <c r="AO171" s="44"/>
      <c r="AP171" s="44"/>
      <c r="AQ171" s="44"/>
      <c r="AR171" s="44"/>
      <c r="AS171" s="44"/>
      <c r="AT171" s="60"/>
      <c r="AU171" s="59"/>
      <c r="AV171" s="213" t="s">
        <v>1129</v>
      </c>
      <c r="AW171" s="213"/>
      <c r="AX171" s="213"/>
      <c r="AY171" s="214"/>
      <c r="AZ171" s="69">
        <f>ROUND(ROUND(Q168*$AT$112,0)*AV174,0)</f>
        <v>92</v>
      </c>
      <c r="BA171" s="41"/>
    </row>
    <row r="172" spans="1:53" ht="16.5" customHeight="1" x14ac:dyDescent="0.25">
      <c r="A172" s="8">
        <v>12</v>
      </c>
      <c r="B172" s="10">
        <v>7754</v>
      </c>
      <c r="C172" s="101" t="s">
        <v>1192</v>
      </c>
      <c r="D172" s="110"/>
      <c r="E172" s="111"/>
      <c r="F172" s="111"/>
      <c r="G172" s="111"/>
      <c r="H172" s="112"/>
      <c r="I172" s="1"/>
      <c r="J172" s="1"/>
      <c r="K172" s="1"/>
      <c r="L172" s="1"/>
      <c r="M172" s="1"/>
      <c r="N172" s="1"/>
      <c r="O172" s="1"/>
      <c r="P172" s="1"/>
      <c r="Q172" s="242"/>
      <c r="R172" s="242"/>
      <c r="S172" s="242"/>
      <c r="T172" s="1"/>
      <c r="U172" s="59"/>
      <c r="V172" s="5" t="s">
        <v>50</v>
      </c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115" t="s">
        <v>479</v>
      </c>
      <c r="AJ172" s="197">
        <f>AJ170</f>
        <v>1</v>
      </c>
      <c r="AK172" s="203"/>
      <c r="AL172" s="6"/>
      <c r="AM172" s="6"/>
      <c r="AN172" s="6"/>
      <c r="AO172" s="6"/>
      <c r="AP172" s="6"/>
      <c r="AQ172" s="6"/>
      <c r="AR172" s="6"/>
      <c r="AS172" s="115"/>
      <c r="AT172" s="72"/>
      <c r="AU172" s="109"/>
      <c r="AV172" s="216"/>
      <c r="AW172" s="216"/>
      <c r="AX172" s="216"/>
      <c r="AY172" s="217"/>
      <c r="AZ172" s="69">
        <f>ROUND(ROUND(ROUND(Q168*AJ172,0)*$AT$112,0)*AV174,0)</f>
        <v>92</v>
      </c>
      <c r="BA172" s="41"/>
    </row>
    <row r="173" spans="1:53" ht="16.5" customHeight="1" x14ac:dyDescent="0.25">
      <c r="A173" s="8">
        <v>12</v>
      </c>
      <c r="B173" s="10">
        <v>7755</v>
      </c>
      <c r="C173" s="101" t="s">
        <v>1191</v>
      </c>
      <c r="D173" s="110"/>
      <c r="E173" s="111"/>
      <c r="F173" s="111"/>
      <c r="G173" s="111"/>
      <c r="H173" s="112"/>
      <c r="I173" s="1"/>
      <c r="J173" s="1"/>
      <c r="K173" s="1"/>
      <c r="L173" s="1"/>
      <c r="M173" s="1"/>
      <c r="N173" s="1"/>
      <c r="O173" s="1"/>
      <c r="P173" s="1"/>
      <c r="Q173" s="129"/>
      <c r="R173" s="130"/>
      <c r="S173" s="130"/>
      <c r="T173" s="1"/>
      <c r="U173" s="59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79" t="s">
        <v>481</v>
      </c>
      <c r="AM173" s="44"/>
      <c r="AN173" s="44"/>
      <c r="AO173" s="44"/>
      <c r="AP173" s="44"/>
      <c r="AQ173" s="44"/>
      <c r="AR173" s="44"/>
      <c r="AS173" s="44"/>
      <c r="AT173" s="60"/>
      <c r="AU173" s="59"/>
      <c r="AV173" s="236" t="s">
        <v>1190</v>
      </c>
      <c r="AW173" s="236"/>
      <c r="AX173" s="236"/>
      <c r="AY173" s="237"/>
      <c r="AZ173" s="69">
        <f>ROUND(ROUND(ROUND(Q168*AR174,0)*$AT$112,0)*AV174,0)</f>
        <v>78</v>
      </c>
      <c r="BA173" s="41"/>
    </row>
    <row r="174" spans="1:53" ht="16.5" customHeight="1" x14ac:dyDescent="0.25">
      <c r="A174" s="8">
        <v>12</v>
      </c>
      <c r="B174" s="10">
        <v>7756</v>
      </c>
      <c r="C174" s="101" t="s">
        <v>1189</v>
      </c>
      <c r="D174" s="110"/>
      <c r="E174" s="111"/>
      <c r="F174" s="111"/>
      <c r="G174" s="111"/>
      <c r="H174" s="112"/>
      <c r="I174" s="1"/>
      <c r="J174" s="1"/>
      <c r="K174" s="1"/>
      <c r="L174" s="1"/>
      <c r="M174" s="1"/>
      <c r="N174" s="1"/>
      <c r="O174" s="1"/>
      <c r="P174" s="1"/>
      <c r="Q174" s="129"/>
      <c r="R174" s="130"/>
      <c r="S174" s="130"/>
      <c r="T174" s="1"/>
      <c r="U174" s="59"/>
      <c r="V174" s="5" t="s">
        <v>50</v>
      </c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115" t="s">
        <v>59</v>
      </c>
      <c r="AJ174" s="197">
        <f>AJ172</f>
        <v>1</v>
      </c>
      <c r="AK174" s="198"/>
      <c r="AL174" s="58" t="s">
        <v>58</v>
      </c>
      <c r="AM174" s="6"/>
      <c r="AN174" s="6"/>
      <c r="AO174" s="6"/>
      <c r="AP174" s="6"/>
      <c r="AQ174" s="78" t="s">
        <v>1</v>
      </c>
      <c r="AR174" s="199">
        <f>AR170</f>
        <v>0.85</v>
      </c>
      <c r="AS174" s="199"/>
      <c r="AT174" s="127"/>
      <c r="AU174" s="128"/>
      <c r="AV174" s="199">
        <f>AV166</f>
        <v>0.8</v>
      </c>
      <c r="AW174" s="199"/>
      <c r="AX174" s="199"/>
      <c r="AY174" s="200"/>
      <c r="AZ174" s="69">
        <f>ROUND(ROUND(ROUND(ROUND(Q168*AJ174,0)*AR174,0)*$AT$112,0)*AV174,0)</f>
        <v>78</v>
      </c>
      <c r="BA174" s="41"/>
    </row>
    <row r="175" spans="1:53" ht="17.2" customHeight="1" x14ac:dyDescent="0.25">
      <c r="A175" s="8">
        <v>12</v>
      </c>
      <c r="B175" s="10">
        <v>7757</v>
      </c>
      <c r="C175" s="101" t="s">
        <v>1188</v>
      </c>
      <c r="D175" s="110"/>
      <c r="E175" s="111"/>
      <c r="F175" s="111"/>
      <c r="G175" s="111"/>
      <c r="H175" s="112"/>
      <c r="I175" s="239" t="s">
        <v>764</v>
      </c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1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113"/>
      <c r="AK175" s="114"/>
      <c r="AL175" s="44"/>
      <c r="AM175" s="44"/>
      <c r="AN175" s="44"/>
      <c r="AO175" s="44"/>
      <c r="AP175" s="44"/>
      <c r="AQ175" s="44"/>
      <c r="AR175" s="44"/>
      <c r="AS175" s="44"/>
      <c r="AT175" s="60"/>
      <c r="AU175" s="59"/>
      <c r="AV175" s="66"/>
      <c r="AW175" s="66"/>
      <c r="AX175" s="44"/>
      <c r="AY175" s="63"/>
      <c r="AZ175" s="69">
        <f>ROUND(Q176*$AT$112,0)</f>
        <v>109</v>
      </c>
      <c r="BA175" s="41"/>
    </row>
    <row r="176" spans="1:53" ht="16.5" customHeight="1" x14ac:dyDescent="0.25">
      <c r="A176" s="8">
        <v>12</v>
      </c>
      <c r="B176" s="10">
        <v>7758</v>
      </c>
      <c r="C176" s="101" t="s">
        <v>1187</v>
      </c>
      <c r="D176" s="110"/>
      <c r="E176" s="111"/>
      <c r="F176" s="111"/>
      <c r="G176" s="111"/>
      <c r="H176" s="112"/>
      <c r="I176" s="1"/>
      <c r="J176" s="1"/>
      <c r="K176" s="1"/>
      <c r="L176" s="1"/>
      <c r="M176" s="1"/>
      <c r="N176" s="1"/>
      <c r="O176" s="1"/>
      <c r="P176" s="1"/>
      <c r="Q176" s="201">
        <f>ROUND(Q272*$F$109,0)</f>
        <v>87</v>
      </c>
      <c r="R176" s="201"/>
      <c r="S176" s="201"/>
      <c r="T176" s="1" t="s">
        <v>54</v>
      </c>
      <c r="U176" s="59"/>
      <c r="V176" s="5" t="s">
        <v>50</v>
      </c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115" t="s">
        <v>1084</v>
      </c>
      <c r="AJ176" s="197">
        <f>AJ174</f>
        <v>1</v>
      </c>
      <c r="AK176" s="203"/>
      <c r="AL176" s="6"/>
      <c r="AM176" s="6"/>
      <c r="AN176" s="6"/>
      <c r="AO176" s="6"/>
      <c r="AP176" s="6"/>
      <c r="AQ176" s="6"/>
      <c r="AR176" s="6"/>
      <c r="AS176" s="115"/>
      <c r="AT176" s="72"/>
      <c r="AU176" s="109"/>
      <c r="AV176" s="1"/>
      <c r="AW176" s="1"/>
      <c r="AX176" s="1"/>
      <c r="AY176" s="59"/>
      <c r="AZ176" s="69">
        <f>ROUND(ROUND(Q176*AJ176,0)*$AT$112,0)</f>
        <v>109</v>
      </c>
      <c r="BA176" s="41"/>
    </row>
    <row r="177" spans="1:53" ht="16.5" customHeight="1" x14ac:dyDescent="0.25">
      <c r="A177" s="8">
        <v>12</v>
      </c>
      <c r="B177" s="10">
        <v>7759</v>
      </c>
      <c r="C177" s="101" t="s">
        <v>1186</v>
      </c>
      <c r="D177" s="110"/>
      <c r="E177" s="111"/>
      <c r="F177" s="111"/>
      <c r="G177" s="111"/>
      <c r="H177" s="112"/>
      <c r="I177" s="1"/>
      <c r="J177" s="1"/>
      <c r="K177" s="1"/>
      <c r="L177" s="1"/>
      <c r="M177" s="1"/>
      <c r="N177" s="1"/>
      <c r="O177" s="1"/>
      <c r="P177" s="1"/>
      <c r="Q177" s="129"/>
      <c r="R177" s="130"/>
      <c r="S177" s="130"/>
      <c r="T177" s="1"/>
      <c r="U177" s="59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79" t="s">
        <v>1086</v>
      </c>
      <c r="AM177" s="44"/>
      <c r="AN177" s="44"/>
      <c r="AO177" s="44"/>
      <c r="AP177" s="44"/>
      <c r="AQ177" s="44"/>
      <c r="AR177" s="44"/>
      <c r="AS177" s="44"/>
      <c r="AT177" s="60"/>
      <c r="AU177" s="59"/>
      <c r="AV177" s="1"/>
      <c r="AW177" s="1"/>
      <c r="AX177" s="1"/>
      <c r="AY177" s="59"/>
      <c r="AZ177" s="69">
        <f>ROUND(ROUND(Q176*AR178,0)*$AT$112,0)</f>
        <v>93</v>
      </c>
      <c r="BA177" s="41"/>
    </row>
    <row r="178" spans="1:53" ht="16.5" customHeight="1" x14ac:dyDescent="0.25">
      <c r="A178" s="8">
        <v>12</v>
      </c>
      <c r="B178" s="10">
        <v>7760</v>
      </c>
      <c r="C178" s="101" t="s">
        <v>1185</v>
      </c>
      <c r="D178" s="110"/>
      <c r="E178" s="111"/>
      <c r="F178" s="111"/>
      <c r="G178" s="111"/>
      <c r="H178" s="112"/>
      <c r="I178" s="1"/>
      <c r="J178" s="1"/>
      <c r="K178" s="1"/>
      <c r="L178" s="1"/>
      <c r="M178" s="1"/>
      <c r="N178" s="1"/>
      <c r="O178" s="1"/>
      <c r="P178" s="1"/>
      <c r="Q178" s="129"/>
      <c r="R178" s="130"/>
      <c r="S178" s="130"/>
      <c r="T178" s="1"/>
      <c r="U178" s="59"/>
      <c r="V178" s="5" t="s">
        <v>50</v>
      </c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115" t="s">
        <v>1084</v>
      </c>
      <c r="AJ178" s="197">
        <f>AJ176</f>
        <v>1</v>
      </c>
      <c r="AK178" s="198"/>
      <c r="AL178" s="58" t="s">
        <v>1083</v>
      </c>
      <c r="AM178" s="6"/>
      <c r="AN178" s="6"/>
      <c r="AO178" s="6"/>
      <c r="AP178" s="6"/>
      <c r="AQ178" s="78" t="s">
        <v>1</v>
      </c>
      <c r="AR178" s="199">
        <f>AR174</f>
        <v>0.85</v>
      </c>
      <c r="AS178" s="199"/>
      <c r="AT178" s="127"/>
      <c r="AU178" s="128"/>
      <c r="AV178" s="1"/>
      <c r="AW178" s="1"/>
      <c r="AX178" s="1"/>
      <c r="AY178" s="59"/>
      <c r="AZ178" s="69">
        <f>ROUND(ROUND(ROUND(Q176*AJ178,0)*AR178,0)*$AT$112,0)</f>
        <v>93</v>
      </c>
      <c r="BA178" s="41"/>
    </row>
    <row r="179" spans="1:53" ht="17.2" customHeight="1" x14ac:dyDescent="0.25">
      <c r="A179" s="8">
        <v>12</v>
      </c>
      <c r="B179" s="10">
        <v>7761</v>
      </c>
      <c r="C179" s="101" t="s">
        <v>1184</v>
      </c>
      <c r="D179" s="110"/>
      <c r="E179" s="111"/>
      <c r="F179" s="111"/>
      <c r="G179" s="111"/>
      <c r="H179" s="112"/>
      <c r="I179" s="80"/>
      <c r="J179" s="1"/>
      <c r="K179" s="1"/>
      <c r="L179" s="130"/>
      <c r="M179" s="130"/>
      <c r="N179" s="130"/>
      <c r="O179" s="1"/>
      <c r="P179" s="1"/>
      <c r="Q179" s="1"/>
      <c r="R179" s="1"/>
      <c r="S179" s="1"/>
      <c r="T179" s="1"/>
      <c r="U179" s="59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113"/>
      <c r="AK179" s="114"/>
      <c r="AL179" s="44"/>
      <c r="AM179" s="44"/>
      <c r="AN179" s="44"/>
      <c r="AO179" s="44"/>
      <c r="AP179" s="44"/>
      <c r="AQ179" s="44"/>
      <c r="AR179" s="44"/>
      <c r="AS179" s="44"/>
      <c r="AT179" s="60"/>
      <c r="AU179" s="59"/>
      <c r="AV179" s="213" t="s">
        <v>1183</v>
      </c>
      <c r="AW179" s="213"/>
      <c r="AX179" s="213"/>
      <c r="AY179" s="214"/>
      <c r="AZ179" s="69">
        <f>ROUND(ROUND(Q176*$AT$112,0)*AV182,0)</f>
        <v>87</v>
      </c>
      <c r="BA179" s="41"/>
    </row>
    <row r="180" spans="1:53" ht="16.5" customHeight="1" x14ac:dyDescent="0.25">
      <c r="A180" s="8">
        <v>12</v>
      </c>
      <c r="B180" s="10">
        <v>7762</v>
      </c>
      <c r="C180" s="101" t="s">
        <v>1182</v>
      </c>
      <c r="D180" s="110"/>
      <c r="E180" s="111"/>
      <c r="F180" s="111"/>
      <c r="G180" s="111"/>
      <c r="H180" s="112"/>
      <c r="I180" s="1"/>
      <c r="J180" s="1"/>
      <c r="K180" s="1"/>
      <c r="L180" s="1"/>
      <c r="M180" s="1"/>
      <c r="N180" s="1"/>
      <c r="O180" s="1"/>
      <c r="P180" s="1"/>
      <c r="Q180" s="242"/>
      <c r="R180" s="242"/>
      <c r="S180" s="242"/>
      <c r="T180" s="1"/>
      <c r="U180" s="59"/>
      <c r="V180" s="5" t="s">
        <v>50</v>
      </c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115" t="s">
        <v>1084</v>
      </c>
      <c r="AJ180" s="197">
        <f>AJ178</f>
        <v>1</v>
      </c>
      <c r="AK180" s="203"/>
      <c r="AL180" s="6"/>
      <c r="AM180" s="6"/>
      <c r="AN180" s="6"/>
      <c r="AO180" s="6"/>
      <c r="AP180" s="6"/>
      <c r="AQ180" s="6"/>
      <c r="AR180" s="6"/>
      <c r="AS180" s="115"/>
      <c r="AT180" s="72"/>
      <c r="AU180" s="109"/>
      <c r="AV180" s="216"/>
      <c r="AW180" s="216"/>
      <c r="AX180" s="216"/>
      <c r="AY180" s="217"/>
      <c r="AZ180" s="69">
        <f>ROUND(ROUND(ROUND(Q176*AJ180,0)*$AT$112,0)*AV182,0)</f>
        <v>87</v>
      </c>
      <c r="BA180" s="41"/>
    </row>
    <row r="181" spans="1:53" ht="16.5" customHeight="1" x14ac:dyDescent="0.25">
      <c r="A181" s="8">
        <v>12</v>
      </c>
      <c r="B181" s="10">
        <v>7763</v>
      </c>
      <c r="C181" s="101" t="s">
        <v>1181</v>
      </c>
      <c r="D181" s="110"/>
      <c r="E181" s="111"/>
      <c r="F181" s="111"/>
      <c r="G181" s="111"/>
      <c r="H181" s="112"/>
      <c r="I181" s="1"/>
      <c r="J181" s="1"/>
      <c r="K181" s="1"/>
      <c r="L181" s="1"/>
      <c r="M181" s="1"/>
      <c r="N181" s="1"/>
      <c r="O181" s="1"/>
      <c r="P181" s="1"/>
      <c r="Q181" s="129"/>
      <c r="R181" s="130"/>
      <c r="S181" s="130"/>
      <c r="T181" s="1"/>
      <c r="U181" s="59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79" t="s">
        <v>1086</v>
      </c>
      <c r="AM181" s="44"/>
      <c r="AN181" s="44"/>
      <c r="AO181" s="44"/>
      <c r="AP181" s="44"/>
      <c r="AQ181" s="44"/>
      <c r="AR181" s="44"/>
      <c r="AS181" s="44"/>
      <c r="AT181" s="60"/>
      <c r="AU181" s="59"/>
      <c r="AV181" s="236" t="s">
        <v>1180</v>
      </c>
      <c r="AW181" s="236"/>
      <c r="AX181" s="236"/>
      <c r="AY181" s="237"/>
      <c r="AZ181" s="69">
        <f>ROUND(ROUND(ROUND(Q176*AR182,0)*$AT$112,0)*AV182,0)</f>
        <v>74</v>
      </c>
      <c r="BA181" s="41"/>
    </row>
    <row r="182" spans="1:53" ht="16.5" customHeight="1" x14ac:dyDescent="0.25">
      <c r="A182" s="8">
        <v>12</v>
      </c>
      <c r="B182" s="10">
        <v>7764</v>
      </c>
      <c r="C182" s="101" t="s">
        <v>1179</v>
      </c>
      <c r="D182" s="96"/>
      <c r="E182" s="97"/>
      <c r="F182" s="97"/>
      <c r="G182" s="97"/>
      <c r="H182" s="98"/>
      <c r="I182" s="6"/>
      <c r="J182" s="6"/>
      <c r="K182" s="6"/>
      <c r="L182" s="6"/>
      <c r="M182" s="6"/>
      <c r="N182" s="6"/>
      <c r="O182" s="6"/>
      <c r="P182" s="6"/>
      <c r="Q182" s="86"/>
      <c r="R182" s="73"/>
      <c r="S182" s="73"/>
      <c r="T182" s="6"/>
      <c r="U182" s="21"/>
      <c r="V182" s="5" t="s">
        <v>50</v>
      </c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115" t="s">
        <v>1084</v>
      </c>
      <c r="AJ182" s="197">
        <f>AJ180</f>
        <v>1</v>
      </c>
      <c r="AK182" s="198"/>
      <c r="AL182" s="58" t="s">
        <v>1083</v>
      </c>
      <c r="AM182" s="6"/>
      <c r="AN182" s="6"/>
      <c r="AO182" s="6"/>
      <c r="AP182" s="6"/>
      <c r="AQ182" s="78" t="s">
        <v>1</v>
      </c>
      <c r="AR182" s="199">
        <f>AR178</f>
        <v>0.85</v>
      </c>
      <c r="AS182" s="199"/>
      <c r="AT182" s="131"/>
      <c r="AU182" s="116"/>
      <c r="AV182" s="199">
        <f>AV174</f>
        <v>0.8</v>
      </c>
      <c r="AW182" s="199"/>
      <c r="AX182" s="199"/>
      <c r="AY182" s="200"/>
      <c r="AZ182" s="70">
        <f>ROUND(ROUND(ROUND(ROUND(Q176*AJ182,0)*AR182,0)*$AT$112,0)*AV182,0)</f>
        <v>74</v>
      </c>
      <c r="BA182" s="87"/>
    </row>
    <row r="183" spans="1:53" ht="17.2" customHeight="1" x14ac:dyDescent="0.3">
      <c r="A183" s="40">
        <v>12</v>
      </c>
      <c r="B183" s="39">
        <v>7765</v>
      </c>
      <c r="C183" s="102" t="s">
        <v>1178</v>
      </c>
      <c r="D183" s="215" t="s">
        <v>198</v>
      </c>
      <c r="E183" s="216"/>
      <c r="F183" s="216"/>
      <c r="G183" s="216"/>
      <c r="H183" s="217"/>
      <c r="I183" s="239" t="s">
        <v>755</v>
      </c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1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113"/>
      <c r="AK183" s="114"/>
      <c r="AL183" s="1"/>
      <c r="AM183" s="1"/>
      <c r="AN183" s="1"/>
      <c r="AO183" s="1"/>
      <c r="AP183" s="1"/>
      <c r="AQ183" s="1"/>
      <c r="AR183" s="1"/>
      <c r="AS183" s="1"/>
      <c r="AT183" s="248" t="s">
        <v>1066</v>
      </c>
      <c r="AU183" s="249"/>
      <c r="AV183" s="130"/>
      <c r="AW183" s="130"/>
      <c r="AX183" s="1"/>
      <c r="AY183" s="59"/>
      <c r="AZ183" s="69">
        <f>ROUND(Q184*$AT$192,0)</f>
        <v>116</v>
      </c>
      <c r="BA183" s="12" t="s">
        <v>145</v>
      </c>
    </row>
    <row r="184" spans="1:53" ht="16.5" customHeight="1" x14ac:dyDescent="0.25">
      <c r="A184" s="8">
        <v>12</v>
      </c>
      <c r="B184" s="10">
        <v>7766</v>
      </c>
      <c r="C184" s="101" t="s">
        <v>1177</v>
      </c>
      <c r="D184" s="215"/>
      <c r="E184" s="216"/>
      <c r="F184" s="216"/>
      <c r="G184" s="216"/>
      <c r="H184" s="217"/>
      <c r="I184" s="1"/>
      <c r="J184" s="1"/>
      <c r="K184" s="1"/>
      <c r="L184" s="1"/>
      <c r="M184" s="1"/>
      <c r="N184" s="1"/>
      <c r="O184" s="1"/>
      <c r="P184" s="1"/>
      <c r="Q184" s="201">
        <f>ROUND(Q280*$F$189,0)</f>
        <v>93</v>
      </c>
      <c r="R184" s="201"/>
      <c r="S184" s="201"/>
      <c r="T184" s="1" t="s">
        <v>54</v>
      </c>
      <c r="U184" s="59"/>
      <c r="V184" s="5" t="s">
        <v>50</v>
      </c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115" t="s">
        <v>268</v>
      </c>
      <c r="AJ184" s="197">
        <f>AJ182</f>
        <v>1</v>
      </c>
      <c r="AK184" s="203"/>
      <c r="AL184" s="6"/>
      <c r="AM184" s="6"/>
      <c r="AN184" s="6"/>
      <c r="AO184" s="6"/>
      <c r="AP184" s="6"/>
      <c r="AQ184" s="6"/>
      <c r="AR184" s="6"/>
      <c r="AS184" s="115"/>
      <c r="AT184" s="244"/>
      <c r="AU184" s="245"/>
      <c r="AV184" s="1"/>
      <c r="AW184" s="1"/>
      <c r="AX184" s="1"/>
      <c r="AY184" s="59"/>
      <c r="AZ184" s="69">
        <f>ROUND(ROUND(Q184*AJ184,0)*$AT$192,0)</f>
        <v>116</v>
      </c>
      <c r="BA184" s="41"/>
    </row>
    <row r="185" spans="1:53" ht="16.5" customHeight="1" x14ac:dyDescent="0.25">
      <c r="A185" s="8">
        <v>12</v>
      </c>
      <c r="B185" s="10">
        <v>7767</v>
      </c>
      <c r="C185" s="101" t="s">
        <v>1176</v>
      </c>
      <c r="D185" s="215"/>
      <c r="E185" s="216"/>
      <c r="F185" s="216"/>
      <c r="G185" s="216"/>
      <c r="H185" s="217"/>
      <c r="I185" s="1"/>
      <c r="J185" s="1"/>
      <c r="K185" s="1"/>
      <c r="L185" s="1"/>
      <c r="M185" s="1"/>
      <c r="N185" s="1"/>
      <c r="O185" s="1"/>
      <c r="P185" s="1"/>
      <c r="Q185" s="129"/>
      <c r="R185" s="130"/>
      <c r="S185" s="130"/>
      <c r="T185" s="1"/>
      <c r="U185" s="59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79" t="s">
        <v>270</v>
      </c>
      <c r="AM185" s="44"/>
      <c r="AN185" s="44"/>
      <c r="AO185" s="44"/>
      <c r="AP185" s="44"/>
      <c r="AQ185" s="44"/>
      <c r="AR185" s="44"/>
      <c r="AS185" s="44"/>
      <c r="AT185" s="244"/>
      <c r="AU185" s="245"/>
      <c r="AV185" s="1"/>
      <c r="AW185" s="1"/>
      <c r="AX185" s="1"/>
      <c r="AY185" s="59"/>
      <c r="AZ185" s="69">
        <f>ROUND(ROUND(Q184*AR186,0)*$AT$192,0)</f>
        <v>99</v>
      </c>
      <c r="BA185" s="41"/>
    </row>
    <row r="186" spans="1:53" ht="16.5" customHeight="1" x14ac:dyDescent="0.25">
      <c r="A186" s="8">
        <v>12</v>
      </c>
      <c r="B186" s="10">
        <v>7768</v>
      </c>
      <c r="C186" s="101" t="s">
        <v>1175</v>
      </c>
      <c r="D186" s="215"/>
      <c r="E186" s="216"/>
      <c r="F186" s="216"/>
      <c r="G186" s="216"/>
      <c r="H186" s="217"/>
      <c r="I186" s="1"/>
      <c r="J186" s="1"/>
      <c r="K186" s="1"/>
      <c r="L186" s="1"/>
      <c r="M186" s="1"/>
      <c r="N186" s="1"/>
      <c r="O186" s="1"/>
      <c r="P186" s="1"/>
      <c r="Q186" s="129"/>
      <c r="R186" s="130"/>
      <c r="S186" s="130"/>
      <c r="T186" s="1"/>
      <c r="U186" s="59"/>
      <c r="V186" s="5" t="s">
        <v>50</v>
      </c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115" t="s">
        <v>268</v>
      </c>
      <c r="AJ186" s="197">
        <f>AJ184</f>
        <v>1</v>
      </c>
      <c r="AK186" s="198"/>
      <c r="AL186" s="58" t="s">
        <v>267</v>
      </c>
      <c r="AM186" s="6"/>
      <c r="AN186" s="6"/>
      <c r="AO186" s="6"/>
      <c r="AP186" s="6"/>
      <c r="AQ186" s="78" t="s">
        <v>1</v>
      </c>
      <c r="AR186" s="199">
        <f>AR182</f>
        <v>0.85</v>
      </c>
      <c r="AS186" s="199"/>
      <c r="AT186" s="244"/>
      <c r="AU186" s="245"/>
      <c r="AV186" s="1"/>
      <c r="AW186" s="1"/>
      <c r="AX186" s="1"/>
      <c r="AY186" s="59"/>
      <c r="AZ186" s="69">
        <f>ROUND(ROUND(ROUND(Q184*AJ186,0)*AR186,0)*$AT$192,0)</f>
        <v>99</v>
      </c>
      <c r="BA186" s="41"/>
    </row>
    <row r="187" spans="1:53" ht="17.2" customHeight="1" x14ac:dyDescent="0.25">
      <c r="A187" s="8">
        <v>12</v>
      </c>
      <c r="B187" s="10">
        <v>7769</v>
      </c>
      <c r="C187" s="101" t="s">
        <v>1174</v>
      </c>
      <c r="D187" s="218" t="s">
        <v>1173</v>
      </c>
      <c r="E187" s="219"/>
      <c r="F187" s="219"/>
      <c r="G187" s="219"/>
      <c r="H187" s="220"/>
      <c r="I187" s="80"/>
      <c r="J187" s="1"/>
      <c r="K187" s="1"/>
      <c r="L187" s="130"/>
      <c r="M187" s="130"/>
      <c r="N187" s="130"/>
      <c r="O187" s="1"/>
      <c r="P187" s="1"/>
      <c r="Q187" s="1"/>
      <c r="R187" s="1"/>
      <c r="S187" s="1"/>
      <c r="T187" s="1"/>
      <c r="U187" s="59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13"/>
      <c r="AK187" s="114"/>
      <c r="AL187" s="44"/>
      <c r="AM187" s="44"/>
      <c r="AN187" s="44"/>
      <c r="AO187" s="44"/>
      <c r="AP187" s="44"/>
      <c r="AQ187" s="44"/>
      <c r="AR187" s="44"/>
      <c r="AS187" s="44"/>
      <c r="AT187" s="244"/>
      <c r="AU187" s="245"/>
      <c r="AV187" s="213" t="s">
        <v>1172</v>
      </c>
      <c r="AW187" s="213"/>
      <c r="AX187" s="213"/>
      <c r="AY187" s="214"/>
      <c r="AZ187" s="69">
        <f>ROUND(ROUND(Q184*$AT$192,0)*AV190,0)</f>
        <v>93</v>
      </c>
      <c r="BA187" s="41"/>
    </row>
    <row r="188" spans="1:53" ht="16.5" customHeight="1" x14ac:dyDescent="0.25">
      <c r="A188" s="8">
        <v>12</v>
      </c>
      <c r="B188" s="10">
        <v>7770</v>
      </c>
      <c r="C188" s="101" t="s">
        <v>1171</v>
      </c>
      <c r="D188" s="218"/>
      <c r="E188" s="219"/>
      <c r="F188" s="219"/>
      <c r="G188" s="219"/>
      <c r="H188" s="220"/>
      <c r="I188" s="1"/>
      <c r="J188" s="1"/>
      <c r="K188" s="1"/>
      <c r="L188" s="1"/>
      <c r="M188" s="1"/>
      <c r="N188" s="1"/>
      <c r="O188" s="1"/>
      <c r="P188" s="1"/>
      <c r="Q188" s="242"/>
      <c r="R188" s="242"/>
      <c r="S188" s="242"/>
      <c r="T188" s="1"/>
      <c r="U188" s="59"/>
      <c r="V188" s="5" t="s">
        <v>50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115" t="s">
        <v>560</v>
      </c>
      <c r="AJ188" s="197">
        <f>AJ186</f>
        <v>1</v>
      </c>
      <c r="AK188" s="203"/>
      <c r="AL188" s="6"/>
      <c r="AM188" s="6"/>
      <c r="AN188" s="6"/>
      <c r="AO188" s="6"/>
      <c r="AP188" s="6"/>
      <c r="AQ188" s="6"/>
      <c r="AR188" s="6"/>
      <c r="AS188" s="115"/>
      <c r="AT188" s="244"/>
      <c r="AU188" s="245"/>
      <c r="AV188" s="216"/>
      <c r="AW188" s="216"/>
      <c r="AX188" s="216"/>
      <c r="AY188" s="217"/>
      <c r="AZ188" s="69">
        <f>ROUND(ROUND(ROUND(Q184*AJ188,0)*$AT$192,0)*AV190,0)</f>
        <v>93</v>
      </c>
      <c r="BA188" s="41"/>
    </row>
    <row r="189" spans="1:53" ht="16.5" customHeight="1" x14ac:dyDescent="0.25">
      <c r="A189" s="8">
        <v>12</v>
      </c>
      <c r="B189" s="10">
        <v>7771</v>
      </c>
      <c r="C189" s="101" t="s">
        <v>1170</v>
      </c>
      <c r="D189" s="110"/>
      <c r="E189" s="111" t="s">
        <v>190</v>
      </c>
      <c r="F189" s="221">
        <f>F109</f>
        <v>1.085</v>
      </c>
      <c r="G189" s="221"/>
      <c r="H189" s="222"/>
      <c r="I189" s="1"/>
      <c r="J189" s="1"/>
      <c r="K189" s="1"/>
      <c r="L189" s="1"/>
      <c r="M189" s="1"/>
      <c r="N189" s="1"/>
      <c r="O189" s="1"/>
      <c r="P189" s="1"/>
      <c r="Q189" s="129"/>
      <c r="R189" s="130"/>
      <c r="S189" s="130"/>
      <c r="T189" s="1"/>
      <c r="U189" s="59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79" t="s">
        <v>61</v>
      </c>
      <c r="AM189" s="44"/>
      <c r="AN189" s="44"/>
      <c r="AO189" s="44"/>
      <c r="AP189" s="44"/>
      <c r="AQ189" s="44"/>
      <c r="AR189" s="44"/>
      <c r="AS189" s="44"/>
      <c r="AT189" s="244"/>
      <c r="AU189" s="245"/>
      <c r="AV189" s="236" t="s">
        <v>190</v>
      </c>
      <c r="AW189" s="236"/>
      <c r="AX189" s="236"/>
      <c r="AY189" s="237"/>
      <c r="AZ189" s="69">
        <f>ROUND(ROUND(ROUND(Q184*AR190,0)*$AT$192,0)*AV190,0)</f>
        <v>79</v>
      </c>
      <c r="BA189" s="41"/>
    </row>
    <row r="190" spans="1:53" ht="16.5" customHeight="1" x14ac:dyDescent="0.25">
      <c r="A190" s="8">
        <v>12</v>
      </c>
      <c r="B190" s="10">
        <v>7772</v>
      </c>
      <c r="C190" s="101" t="s">
        <v>1169</v>
      </c>
      <c r="D190" s="110"/>
      <c r="E190" s="111"/>
      <c r="F190" s="111"/>
      <c r="G190" s="111"/>
      <c r="H190" s="112"/>
      <c r="I190" s="1"/>
      <c r="J190" s="1"/>
      <c r="K190" s="1"/>
      <c r="L190" s="1"/>
      <c r="M190" s="1"/>
      <c r="N190" s="1"/>
      <c r="O190" s="1"/>
      <c r="P190" s="1"/>
      <c r="Q190" s="129"/>
      <c r="R190" s="130"/>
      <c r="S190" s="130"/>
      <c r="T190" s="1"/>
      <c r="U190" s="59"/>
      <c r="V190" s="5" t="s">
        <v>50</v>
      </c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115" t="s">
        <v>59</v>
      </c>
      <c r="AJ190" s="197">
        <f>AJ188</f>
        <v>1</v>
      </c>
      <c r="AK190" s="198"/>
      <c r="AL190" s="58" t="s">
        <v>58</v>
      </c>
      <c r="AM190" s="6"/>
      <c r="AN190" s="6"/>
      <c r="AO190" s="6"/>
      <c r="AP190" s="6"/>
      <c r="AQ190" s="78" t="s">
        <v>1</v>
      </c>
      <c r="AR190" s="199">
        <f>AR186</f>
        <v>0.85</v>
      </c>
      <c r="AS190" s="199"/>
      <c r="AT190" s="244"/>
      <c r="AU190" s="245"/>
      <c r="AV190" s="199">
        <f>AV182</f>
        <v>0.8</v>
      </c>
      <c r="AW190" s="199"/>
      <c r="AX190" s="199"/>
      <c r="AY190" s="200"/>
      <c r="AZ190" s="69">
        <f>ROUND(ROUND(ROUND(ROUND(Q184*AJ190,0)*AR190,0)*$AT$192,0)*AV190,0)</f>
        <v>79</v>
      </c>
      <c r="BA190" s="41"/>
    </row>
    <row r="191" spans="1:53" ht="17.2" customHeight="1" x14ac:dyDescent="0.25">
      <c r="A191" s="8">
        <v>12</v>
      </c>
      <c r="B191" s="10">
        <v>7773</v>
      </c>
      <c r="C191" s="101" t="s">
        <v>1168</v>
      </c>
      <c r="D191" s="110"/>
      <c r="E191" s="111"/>
      <c r="F191" s="111"/>
      <c r="G191" s="111"/>
      <c r="H191" s="112"/>
      <c r="I191" s="239" t="s">
        <v>745</v>
      </c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1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13"/>
      <c r="AK191" s="114"/>
      <c r="AL191" s="44"/>
      <c r="AM191" s="44"/>
      <c r="AN191" s="44"/>
      <c r="AO191" s="44"/>
      <c r="AP191" s="44"/>
      <c r="AQ191" s="44"/>
      <c r="AR191" s="44"/>
      <c r="AS191" s="44"/>
      <c r="AT191" s="244" t="s">
        <v>190</v>
      </c>
      <c r="AU191" s="245"/>
      <c r="AV191" s="66"/>
      <c r="AW191" s="66"/>
      <c r="AX191" s="44"/>
      <c r="AY191" s="63"/>
      <c r="AZ191" s="69">
        <f>ROUND(Q192*$AT$192,0)</f>
        <v>109</v>
      </c>
      <c r="BA191" s="41"/>
    </row>
    <row r="192" spans="1:53" ht="16.5" customHeight="1" x14ac:dyDescent="0.25">
      <c r="A192" s="8">
        <v>12</v>
      </c>
      <c r="B192" s="10">
        <v>7774</v>
      </c>
      <c r="C192" s="101" t="s">
        <v>1167</v>
      </c>
      <c r="D192" s="110"/>
      <c r="E192" s="111"/>
      <c r="F192" s="111"/>
      <c r="G192" s="111"/>
      <c r="H192" s="112"/>
      <c r="I192" s="1"/>
      <c r="J192" s="1"/>
      <c r="K192" s="1"/>
      <c r="L192" s="1"/>
      <c r="M192" s="1"/>
      <c r="N192" s="1"/>
      <c r="O192" s="1"/>
      <c r="P192" s="1"/>
      <c r="Q192" s="201">
        <f>ROUND(Q288*$F$189,0)</f>
        <v>87</v>
      </c>
      <c r="R192" s="201"/>
      <c r="S192" s="201"/>
      <c r="T192" s="1" t="s">
        <v>54</v>
      </c>
      <c r="U192" s="59"/>
      <c r="V192" s="5" t="s">
        <v>50</v>
      </c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115" t="s">
        <v>560</v>
      </c>
      <c r="AJ192" s="197">
        <f>AJ190</f>
        <v>1</v>
      </c>
      <c r="AK192" s="203"/>
      <c r="AL192" s="6"/>
      <c r="AM192" s="6"/>
      <c r="AN192" s="6"/>
      <c r="AO192" s="6"/>
      <c r="AP192" s="6"/>
      <c r="AQ192" s="6"/>
      <c r="AR192" s="6"/>
      <c r="AS192" s="115"/>
      <c r="AT192" s="246">
        <f>AT112</f>
        <v>1.25</v>
      </c>
      <c r="AU192" s="247"/>
      <c r="AV192" s="1"/>
      <c r="AW192" s="1"/>
      <c r="AX192" s="1"/>
      <c r="AY192" s="59"/>
      <c r="AZ192" s="69">
        <f>ROUND(ROUND(Q192*AJ192,0)*$AT$192,0)</f>
        <v>109</v>
      </c>
      <c r="BA192" s="41"/>
    </row>
    <row r="193" spans="1:53" ht="16.5" customHeight="1" x14ac:dyDescent="0.25">
      <c r="A193" s="8">
        <v>12</v>
      </c>
      <c r="B193" s="10">
        <v>7775</v>
      </c>
      <c r="C193" s="101" t="s">
        <v>1166</v>
      </c>
      <c r="D193" s="90"/>
      <c r="E193" s="91"/>
      <c r="F193" s="91"/>
      <c r="G193" s="91"/>
      <c r="H193" s="92"/>
      <c r="I193" s="1"/>
      <c r="J193" s="1"/>
      <c r="K193" s="1"/>
      <c r="L193" s="1"/>
      <c r="M193" s="1"/>
      <c r="N193" s="1"/>
      <c r="O193" s="1"/>
      <c r="P193" s="1"/>
      <c r="Q193" s="129"/>
      <c r="R193" s="130"/>
      <c r="S193" s="130"/>
      <c r="T193" s="1"/>
      <c r="U193" s="59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79" t="s">
        <v>853</v>
      </c>
      <c r="AM193" s="44"/>
      <c r="AN193" s="44"/>
      <c r="AO193" s="44"/>
      <c r="AP193" s="44"/>
      <c r="AQ193" s="44"/>
      <c r="AR193" s="44"/>
      <c r="AS193" s="44"/>
      <c r="AT193" s="60"/>
      <c r="AU193" s="59"/>
      <c r="AV193" s="1"/>
      <c r="AW193" s="1"/>
      <c r="AX193" s="1"/>
      <c r="AY193" s="59"/>
      <c r="AZ193" s="69">
        <f>ROUND(ROUND(Q192*AR194,0)*$AT$192,0)</f>
        <v>93</v>
      </c>
      <c r="BA193" s="41"/>
    </row>
    <row r="194" spans="1:53" ht="16.5" customHeight="1" x14ac:dyDescent="0.25">
      <c r="A194" s="8">
        <v>12</v>
      </c>
      <c r="B194" s="10">
        <v>7776</v>
      </c>
      <c r="C194" s="101" t="s">
        <v>1165</v>
      </c>
      <c r="D194" s="90"/>
      <c r="E194" s="91"/>
      <c r="F194" s="91"/>
      <c r="G194" s="91"/>
      <c r="H194" s="92"/>
      <c r="I194" s="1"/>
      <c r="J194" s="1"/>
      <c r="K194" s="1"/>
      <c r="L194" s="1"/>
      <c r="M194" s="1"/>
      <c r="N194" s="1"/>
      <c r="O194" s="1"/>
      <c r="P194" s="1"/>
      <c r="Q194" s="129"/>
      <c r="R194" s="130"/>
      <c r="S194" s="130"/>
      <c r="T194" s="1"/>
      <c r="U194" s="59"/>
      <c r="V194" s="5" t="s">
        <v>50</v>
      </c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115" t="s">
        <v>260</v>
      </c>
      <c r="AJ194" s="197">
        <f>AJ192</f>
        <v>1</v>
      </c>
      <c r="AK194" s="198"/>
      <c r="AL194" s="58" t="s">
        <v>971</v>
      </c>
      <c r="AM194" s="6"/>
      <c r="AN194" s="6"/>
      <c r="AO194" s="6"/>
      <c r="AP194" s="6"/>
      <c r="AQ194" s="78" t="s">
        <v>1</v>
      </c>
      <c r="AR194" s="199">
        <f>AR190</f>
        <v>0.85</v>
      </c>
      <c r="AS194" s="199"/>
      <c r="AT194" s="127"/>
      <c r="AU194" s="128"/>
      <c r="AV194" s="1"/>
      <c r="AW194" s="1"/>
      <c r="AX194" s="1"/>
      <c r="AY194" s="59"/>
      <c r="AZ194" s="69">
        <f>ROUND(ROUND(ROUND(Q192*AJ194,0)*AR194,0)*$AT$192,0)</f>
        <v>93</v>
      </c>
      <c r="BA194" s="41"/>
    </row>
    <row r="195" spans="1:53" ht="17.2" customHeight="1" x14ac:dyDescent="0.25">
      <c r="A195" s="8">
        <v>12</v>
      </c>
      <c r="B195" s="10">
        <v>7777</v>
      </c>
      <c r="C195" s="101" t="s">
        <v>1164</v>
      </c>
      <c r="D195" s="110"/>
      <c r="E195" s="111"/>
      <c r="F195" s="111"/>
      <c r="G195" s="111"/>
      <c r="H195" s="112"/>
      <c r="I195" s="80"/>
      <c r="J195" s="1"/>
      <c r="K195" s="1"/>
      <c r="L195" s="130"/>
      <c r="M195" s="130"/>
      <c r="N195" s="130"/>
      <c r="O195" s="1"/>
      <c r="P195" s="1"/>
      <c r="Q195" s="1"/>
      <c r="R195" s="1"/>
      <c r="S195" s="1"/>
      <c r="T195" s="1"/>
      <c r="U195" s="59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13"/>
      <c r="AK195" s="114"/>
      <c r="AL195" s="44"/>
      <c r="AM195" s="44"/>
      <c r="AN195" s="44"/>
      <c r="AO195" s="44"/>
      <c r="AP195" s="44"/>
      <c r="AQ195" s="44"/>
      <c r="AR195" s="44"/>
      <c r="AS195" s="44"/>
      <c r="AT195" s="60"/>
      <c r="AU195" s="59"/>
      <c r="AV195" s="213" t="s">
        <v>1163</v>
      </c>
      <c r="AW195" s="213"/>
      <c r="AX195" s="213"/>
      <c r="AY195" s="214"/>
      <c r="AZ195" s="69">
        <f>ROUND(ROUND(Q192*$AT$192,0)*AV198,0)</f>
        <v>87</v>
      </c>
      <c r="BA195" s="41"/>
    </row>
    <row r="196" spans="1:53" ht="16.5" customHeight="1" x14ac:dyDescent="0.25">
      <c r="A196" s="8">
        <v>12</v>
      </c>
      <c r="B196" s="10">
        <v>7778</v>
      </c>
      <c r="C196" s="101" t="s">
        <v>1162</v>
      </c>
      <c r="D196" s="110"/>
      <c r="E196" s="111"/>
      <c r="F196" s="111"/>
      <c r="G196" s="111"/>
      <c r="H196" s="112"/>
      <c r="I196" s="1"/>
      <c r="J196" s="1"/>
      <c r="K196" s="1"/>
      <c r="L196" s="1"/>
      <c r="M196" s="1"/>
      <c r="N196" s="1"/>
      <c r="O196" s="1"/>
      <c r="P196" s="1"/>
      <c r="Q196" s="242"/>
      <c r="R196" s="242"/>
      <c r="S196" s="242"/>
      <c r="T196" s="1"/>
      <c r="U196" s="59"/>
      <c r="V196" s="5" t="s">
        <v>50</v>
      </c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115" t="s">
        <v>560</v>
      </c>
      <c r="AJ196" s="197">
        <f>AJ194</f>
        <v>1</v>
      </c>
      <c r="AK196" s="203"/>
      <c r="AL196" s="6"/>
      <c r="AM196" s="6"/>
      <c r="AN196" s="6"/>
      <c r="AO196" s="6"/>
      <c r="AP196" s="6"/>
      <c r="AQ196" s="6"/>
      <c r="AR196" s="6"/>
      <c r="AS196" s="115"/>
      <c r="AT196" s="72"/>
      <c r="AU196" s="109"/>
      <c r="AV196" s="216"/>
      <c r="AW196" s="216"/>
      <c r="AX196" s="216"/>
      <c r="AY196" s="217"/>
      <c r="AZ196" s="69">
        <f>ROUND(ROUND(ROUND(Q192*AJ196,0)*$AT$192,0)*AV198,0)</f>
        <v>87</v>
      </c>
      <c r="BA196" s="41"/>
    </row>
    <row r="197" spans="1:53" ht="16.5" customHeight="1" x14ac:dyDescent="0.25">
      <c r="A197" s="8">
        <v>12</v>
      </c>
      <c r="B197" s="10">
        <v>7779</v>
      </c>
      <c r="C197" s="101" t="s">
        <v>1161</v>
      </c>
      <c r="D197" s="90"/>
      <c r="E197" s="91"/>
      <c r="F197" s="91"/>
      <c r="G197" s="91"/>
      <c r="H197" s="92"/>
      <c r="I197" s="1"/>
      <c r="J197" s="1"/>
      <c r="K197" s="1"/>
      <c r="L197" s="1"/>
      <c r="M197" s="1"/>
      <c r="N197" s="1"/>
      <c r="O197" s="1"/>
      <c r="P197" s="1"/>
      <c r="Q197" s="129"/>
      <c r="R197" s="130"/>
      <c r="S197" s="130"/>
      <c r="T197" s="1"/>
      <c r="U197" s="59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79" t="s">
        <v>61</v>
      </c>
      <c r="AM197" s="44"/>
      <c r="AN197" s="44"/>
      <c r="AO197" s="44"/>
      <c r="AP197" s="44"/>
      <c r="AQ197" s="44"/>
      <c r="AR197" s="44"/>
      <c r="AS197" s="44"/>
      <c r="AT197" s="60"/>
      <c r="AU197" s="59"/>
      <c r="AV197" s="236" t="s">
        <v>190</v>
      </c>
      <c r="AW197" s="236"/>
      <c r="AX197" s="236"/>
      <c r="AY197" s="237"/>
      <c r="AZ197" s="69">
        <f>ROUND(ROUND(ROUND(Q192*AR198,0)*$AT$192,0)*AV198,0)</f>
        <v>74</v>
      </c>
      <c r="BA197" s="41"/>
    </row>
    <row r="198" spans="1:53" ht="16.5" customHeight="1" x14ac:dyDescent="0.25">
      <c r="A198" s="8">
        <v>12</v>
      </c>
      <c r="B198" s="10">
        <v>7780</v>
      </c>
      <c r="C198" s="101" t="s">
        <v>1160</v>
      </c>
      <c r="D198" s="93"/>
      <c r="E198" s="94"/>
      <c r="F198" s="94"/>
      <c r="G198" s="94"/>
      <c r="H198" s="95"/>
      <c r="I198" s="6"/>
      <c r="J198" s="6"/>
      <c r="K198" s="6"/>
      <c r="L198" s="6"/>
      <c r="M198" s="6"/>
      <c r="N198" s="6"/>
      <c r="O198" s="6"/>
      <c r="P198" s="6"/>
      <c r="Q198" s="86"/>
      <c r="R198" s="73"/>
      <c r="S198" s="73"/>
      <c r="T198" s="6"/>
      <c r="U198" s="21"/>
      <c r="V198" s="5" t="s">
        <v>50</v>
      </c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115" t="s">
        <v>59</v>
      </c>
      <c r="AJ198" s="197">
        <f>AJ196</f>
        <v>1</v>
      </c>
      <c r="AK198" s="198"/>
      <c r="AL198" s="58" t="s">
        <v>58</v>
      </c>
      <c r="AM198" s="6"/>
      <c r="AN198" s="6"/>
      <c r="AO198" s="6"/>
      <c r="AP198" s="6"/>
      <c r="AQ198" s="78" t="s">
        <v>1</v>
      </c>
      <c r="AR198" s="199">
        <f>AR194</f>
        <v>0.85</v>
      </c>
      <c r="AS198" s="199"/>
      <c r="AT198" s="131"/>
      <c r="AU198" s="116"/>
      <c r="AV198" s="199">
        <f>AV190</f>
        <v>0.8</v>
      </c>
      <c r="AW198" s="199"/>
      <c r="AX198" s="199"/>
      <c r="AY198" s="200"/>
      <c r="AZ198" s="70">
        <f>ROUND(ROUND(ROUND(ROUND(Q192*AJ198,0)*AR198,0)*$AT$192,0)*AV198,0)</f>
        <v>74</v>
      </c>
      <c r="BA198" s="87"/>
    </row>
    <row r="199" spans="1:53" ht="17.2" customHeight="1" x14ac:dyDescent="0.3">
      <c r="A199" s="8">
        <v>12</v>
      </c>
      <c r="B199" s="10">
        <v>7781</v>
      </c>
      <c r="C199" s="101" t="s">
        <v>1159</v>
      </c>
      <c r="D199" s="212" t="s">
        <v>147</v>
      </c>
      <c r="E199" s="213"/>
      <c r="F199" s="213"/>
      <c r="G199" s="213"/>
      <c r="H199" s="214"/>
      <c r="I199" s="239" t="s">
        <v>248</v>
      </c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1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45"/>
      <c r="AL199" s="44"/>
      <c r="AM199" s="44"/>
      <c r="AN199" s="44"/>
      <c r="AO199" s="44"/>
      <c r="AP199" s="44"/>
      <c r="AQ199" s="44"/>
      <c r="AR199" s="44"/>
      <c r="AS199" s="44"/>
      <c r="AT199" s="248" t="s">
        <v>1066</v>
      </c>
      <c r="AU199" s="249"/>
      <c r="AV199" s="66"/>
      <c r="AW199" s="66"/>
      <c r="AX199" s="44"/>
      <c r="AY199" s="63"/>
      <c r="AZ199" s="69">
        <f>ROUND(Q200*$AT$208,0)</f>
        <v>230</v>
      </c>
      <c r="BA199" s="19" t="s">
        <v>145</v>
      </c>
    </row>
    <row r="200" spans="1:53" ht="16.5" customHeight="1" x14ac:dyDescent="0.25">
      <c r="A200" s="8">
        <v>12</v>
      </c>
      <c r="B200" s="10">
        <v>7782</v>
      </c>
      <c r="C200" s="101" t="s">
        <v>1158</v>
      </c>
      <c r="D200" s="215"/>
      <c r="E200" s="216"/>
      <c r="F200" s="216"/>
      <c r="G200" s="216"/>
      <c r="H200" s="217"/>
      <c r="I200" s="1"/>
      <c r="J200" s="1"/>
      <c r="K200" s="1"/>
      <c r="L200" s="1"/>
      <c r="M200" s="1"/>
      <c r="N200" s="1"/>
      <c r="O200" s="1"/>
      <c r="P200" s="1"/>
      <c r="Q200" s="201">
        <f>'2重度訪問'!U104</f>
        <v>184</v>
      </c>
      <c r="R200" s="201"/>
      <c r="S200" s="201"/>
      <c r="T200" s="1" t="s">
        <v>54</v>
      </c>
      <c r="U200" s="59"/>
      <c r="V200" s="5" t="s">
        <v>50</v>
      </c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115" t="s">
        <v>59</v>
      </c>
      <c r="AJ200" s="197">
        <f>AJ182</f>
        <v>1</v>
      </c>
      <c r="AK200" s="203"/>
      <c r="AL200" s="1"/>
      <c r="AM200" s="1"/>
      <c r="AN200" s="1"/>
      <c r="AO200" s="1"/>
      <c r="AP200" s="1"/>
      <c r="AQ200" s="1"/>
      <c r="AR200" s="1"/>
      <c r="AS200" s="1"/>
      <c r="AT200" s="244"/>
      <c r="AU200" s="245"/>
      <c r="AV200" s="1"/>
      <c r="AW200" s="1"/>
      <c r="AX200" s="1"/>
      <c r="AY200" s="59"/>
      <c r="AZ200" s="69">
        <f>ROUND(ROUND(Q200*AJ200,0)*$AT$208,0)</f>
        <v>230</v>
      </c>
      <c r="BA200" s="41"/>
    </row>
    <row r="201" spans="1:53" ht="16.5" customHeight="1" x14ac:dyDescent="0.25">
      <c r="A201" s="2">
        <v>12</v>
      </c>
      <c r="B201" s="2">
        <v>7783</v>
      </c>
      <c r="C201" s="104" t="s">
        <v>1157</v>
      </c>
      <c r="D201" s="215"/>
      <c r="E201" s="216"/>
      <c r="F201" s="216"/>
      <c r="G201" s="216"/>
      <c r="H201" s="217"/>
      <c r="I201" s="1"/>
      <c r="J201" s="1"/>
      <c r="K201" s="1"/>
      <c r="L201" s="1"/>
      <c r="M201" s="1"/>
      <c r="N201" s="1"/>
      <c r="O201" s="1"/>
      <c r="P201" s="1"/>
      <c r="Q201" s="129"/>
      <c r="R201" s="130"/>
      <c r="S201" s="130"/>
      <c r="T201" s="1"/>
      <c r="U201" s="59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79" t="s">
        <v>61</v>
      </c>
      <c r="AM201" s="44"/>
      <c r="AN201" s="44"/>
      <c r="AO201" s="44"/>
      <c r="AP201" s="44"/>
      <c r="AQ201" s="44"/>
      <c r="AR201" s="44"/>
      <c r="AS201" s="44"/>
      <c r="AT201" s="244"/>
      <c r="AU201" s="245"/>
      <c r="AV201" s="1"/>
      <c r="AW201" s="1"/>
      <c r="AX201" s="1"/>
      <c r="AY201" s="59"/>
      <c r="AZ201" s="69">
        <f>ROUND(ROUND(Q200*AR202,0)*$AT$208,0)</f>
        <v>195</v>
      </c>
      <c r="BA201" s="41"/>
    </row>
    <row r="202" spans="1:53" ht="16.5" customHeight="1" x14ac:dyDescent="0.25">
      <c r="A202" s="2">
        <v>12</v>
      </c>
      <c r="B202" s="2">
        <v>7784</v>
      </c>
      <c r="C202" s="105" t="s">
        <v>1156</v>
      </c>
      <c r="D202" s="215"/>
      <c r="E202" s="216"/>
      <c r="F202" s="216"/>
      <c r="G202" s="216"/>
      <c r="H202" s="217"/>
      <c r="I202" s="1"/>
      <c r="J202" s="1"/>
      <c r="K202" s="1"/>
      <c r="L202" s="1"/>
      <c r="M202" s="1"/>
      <c r="N202" s="1"/>
      <c r="O202" s="1"/>
      <c r="P202" s="1"/>
      <c r="Q202" s="129"/>
      <c r="R202" s="130"/>
      <c r="S202" s="130"/>
      <c r="T202" s="1"/>
      <c r="U202" s="59"/>
      <c r="V202" s="5" t="s">
        <v>50</v>
      </c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115" t="s">
        <v>59</v>
      </c>
      <c r="AJ202" s="197">
        <f>AJ200</f>
        <v>1</v>
      </c>
      <c r="AK202" s="198"/>
      <c r="AL202" s="58" t="s">
        <v>58</v>
      </c>
      <c r="AM202" s="6"/>
      <c r="AN202" s="6"/>
      <c r="AO202" s="6"/>
      <c r="AP202" s="6"/>
      <c r="AQ202" s="78" t="s">
        <v>1</v>
      </c>
      <c r="AR202" s="199">
        <f>AR182</f>
        <v>0.85</v>
      </c>
      <c r="AS202" s="199"/>
      <c r="AT202" s="244"/>
      <c r="AU202" s="245"/>
      <c r="AV202" s="1"/>
      <c r="AW202" s="1"/>
      <c r="AX202" s="1"/>
      <c r="AY202" s="59"/>
      <c r="AZ202" s="69">
        <f>ROUND(ROUND(ROUND(Q200*AJ202,0)*AR202,0)*$AT$208,0)</f>
        <v>195</v>
      </c>
      <c r="BA202" s="41"/>
    </row>
    <row r="203" spans="1:53" ht="17.2" customHeight="1" x14ac:dyDescent="0.3">
      <c r="A203" s="8">
        <v>12</v>
      </c>
      <c r="B203" s="10">
        <v>7785</v>
      </c>
      <c r="C203" s="101" t="s">
        <v>1155</v>
      </c>
      <c r="D203" s="110"/>
      <c r="E203" s="111"/>
      <c r="F203" s="111"/>
      <c r="G203" s="111"/>
      <c r="H203" s="112"/>
      <c r="I203" s="1"/>
      <c r="J203" s="1"/>
      <c r="K203" s="1"/>
      <c r="L203" s="130"/>
      <c r="M203" s="130"/>
      <c r="N203" s="130"/>
      <c r="O203" s="1"/>
      <c r="P203" s="1"/>
      <c r="Q203" s="1"/>
      <c r="R203" s="1"/>
      <c r="S203" s="1"/>
      <c r="T203" s="1"/>
      <c r="U203" s="59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45"/>
      <c r="AL203" s="44"/>
      <c r="AM203" s="44"/>
      <c r="AN203" s="44"/>
      <c r="AO203" s="44"/>
      <c r="AP203" s="44"/>
      <c r="AQ203" s="44"/>
      <c r="AR203" s="44"/>
      <c r="AS203" s="44"/>
      <c r="AT203" s="244"/>
      <c r="AU203" s="245"/>
      <c r="AV203" s="213" t="s">
        <v>750</v>
      </c>
      <c r="AW203" s="213"/>
      <c r="AX203" s="213"/>
      <c r="AY203" s="214"/>
      <c r="AZ203" s="69">
        <f>ROUND(ROUND(Q200*$AT$208,0)*AV206,0)</f>
        <v>184</v>
      </c>
      <c r="BA203" s="12"/>
    </row>
    <row r="204" spans="1:53" ht="16.5" customHeight="1" x14ac:dyDescent="0.25">
      <c r="A204" s="8">
        <v>12</v>
      </c>
      <c r="B204" s="10">
        <v>7786</v>
      </c>
      <c r="C204" s="101" t="s">
        <v>1154</v>
      </c>
      <c r="D204" s="110"/>
      <c r="E204" s="111"/>
      <c r="F204" s="111"/>
      <c r="G204" s="111"/>
      <c r="H204" s="112"/>
      <c r="I204" s="1"/>
      <c r="J204" s="1"/>
      <c r="K204" s="1"/>
      <c r="L204" s="1"/>
      <c r="M204" s="1"/>
      <c r="N204" s="1"/>
      <c r="O204" s="1"/>
      <c r="P204" s="1"/>
      <c r="Q204" s="242"/>
      <c r="R204" s="242"/>
      <c r="S204" s="242"/>
      <c r="T204" s="1"/>
      <c r="U204" s="59"/>
      <c r="V204" s="5" t="s">
        <v>50</v>
      </c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115" t="s">
        <v>59</v>
      </c>
      <c r="AJ204" s="197">
        <f>AJ202</f>
        <v>1</v>
      </c>
      <c r="AK204" s="203"/>
      <c r="AL204" s="1"/>
      <c r="AM204" s="1"/>
      <c r="AN204" s="1"/>
      <c r="AO204" s="1"/>
      <c r="AP204" s="1"/>
      <c r="AQ204" s="1"/>
      <c r="AR204" s="1"/>
      <c r="AS204" s="1"/>
      <c r="AT204" s="244"/>
      <c r="AU204" s="245"/>
      <c r="AV204" s="216"/>
      <c r="AW204" s="216"/>
      <c r="AX204" s="216"/>
      <c r="AY204" s="217"/>
      <c r="AZ204" s="69">
        <f>ROUND(ROUND(ROUND(Q200*AJ204,0)*$AT$208,0)*AV206,0)</f>
        <v>184</v>
      </c>
      <c r="BA204" s="41"/>
    </row>
    <row r="205" spans="1:53" ht="16.5" customHeight="1" x14ac:dyDescent="0.25">
      <c r="A205" s="2">
        <v>12</v>
      </c>
      <c r="B205" s="2">
        <v>7787</v>
      </c>
      <c r="C205" s="104" t="s">
        <v>1153</v>
      </c>
      <c r="D205" s="110"/>
      <c r="E205" s="111"/>
      <c r="F205" s="106"/>
      <c r="G205" s="106"/>
      <c r="H205" s="107"/>
      <c r="I205" s="1"/>
      <c r="J205" s="1"/>
      <c r="K205" s="1"/>
      <c r="L205" s="1"/>
      <c r="M205" s="1"/>
      <c r="N205" s="1"/>
      <c r="O205" s="1"/>
      <c r="P205" s="1"/>
      <c r="Q205" s="129"/>
      <c r="R205" s="130"/>
      <c r="S205" s="130"/>
      <c r="T205" s="1"/>
      <c r="U205" s="59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79" t="s">
        <v>61</v>
      </c>
      <c r="AM205" s="44"/>
      <c r="AN205" s="44"/>
      <c r="AO205" s="44"/>
      <c r="AP205" s="44"/>
      <c r="AQ205" s="44"/>
      <c r="AR205" s="44"/>
      <c r="AS205" s="44"/>
      <c r="AT205" s="244"/>
      <c r="AU205" s="245"/>
      <c r="AV205" s="236" t="s">
        <v>190</v>
      </c>
      <c r="AW205" s="236"/>
      <c r="AX205" s="236"/>
      <c r="AY205" s="237"/>
      <c r="AZ205" s="69">
        <f>ROUND(ROUND(ROUND(Q200*AR206,0)*$AT$208,0)*AV206,0)</f>
        <v>156</v>
      </c>
      <c r="BA205" s="41"/>
    </row>
    <row r="206" spans="1:53" ht="16.5" customHeight="1" x14ac:dyDescent="0.25">
      <c r="A206" s="2">
        <v>12</v>
      </c>
      <c r="B206" s="2">
        <v>7788</v>
      </c>
      <c r="C206" s="105" t="s">
        <v>1152</v>
      </c>
      <c r="D206" s="110"/>
      <c r="E206" s="111"/>
      <c r="F206" s="111"/>
      <c r="G206" s="111"/>
      <c r="H206" s="112"/>
      <c r="I206" s="1"/>
      <c r="J206" s="1"/>
      <c r="K206" s="1"/>
      <c r="L206" s="1"/>
      <c r="M206" s="1"/>
      <c r="N206" s="1"/>
      <c r="O206" s="1"/>
      <c r="P206" s="1"/>
      <c r="Q206" s="129"/>
      <c r="R206" s="130"/>
      <c r="S206" s="130"/>
      <c r="T206" s="1"/>
      <c r="U206" s="59"/>
      <c r="V206" s="5" t="s">
        <v>50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115" t="s">
        <v>59</v>
      </c>
      <c r="AJ206" s="197">
        <f>AJ204</f>
        <v>1</v>
      </c>
      <c r="AK206" s="198"/>
      <c r="AL206" s="58" t="s">
        <v>58</v>
      </c>
      <c r="AM206" s="6"/>
      <c r="AN206" s="6"/>
      <c r="AO206" s="6"/>
      <c r="AP206" s="6"/>
      <c r="AQ206" s="78" t="s">
        <v>1</v>
      </c>
      <c r="AR206" s="199">
        <f>AR202</f>
        <v>0.85</v>
      </c>
      <c r="AS206" s="199"/>
      <c r="AT206" s="244"/>
      <c r="AU206" s="245"/>
      <c r="AV206" s="199">
        <f>AV182</f>
        <v>0.8</v>
      </c>
      <c r="AW206" s="199"/>
      <c r="AX206" s="199"/>
      <c r="AY206" s="200"/>
      <c r="AZ206" s="69">
        <f>ROUND(ROUND(ROUND(ROUND(Q200*AJ206,0)*AR206,0)*$AT$208,0)*AV206,0)</f>
        <v>156</v>
      </c>
      <c r="BA206" s="41"/>
    </row>
    <row r="207" spans="1:53" ht="16.5" customHeight="1" x14ac:dyDescent="0.25">
      <c r="A207" s="8">
        <v>12</v>
      </c>
      <c r="B207" s="10">
        <v>7789</v>
      </c>
      <c r="C207" s="101" t="s">
        <v>1151</v>
      </c>
      <c r="D207" s="68"/>
      <c r="E207" s="130"/>
      <c r="F207" s="130"/>
      <c r="G207" s="130"/>
      <c r="H207" s="67"/>
      <c r="I207" s="239" t="s">
        <v>243</v>
      </c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1"/>
      <c r="V207" s="5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115"/>
      <c r="AJ207" s="113"/>
      <c r="AK207" s="114"/>
      <c r="AL207" s="1"/>
      <c r="AM207" s="1"/>
      <c r="AN207" s="1"/>
      <c r="AO207" s="1"/>
      <c r="AP207" s="1"/>
      <c r="AQ207" s="1"/>
      <c r="AR207" s="1"/>
      <c r="AS207" s="1"/>
      <c r="AT207" s="244" t="s">
        <v>190</v>
      </c>
      <c r="AU207" s="245"/>
      <c r="AV207" s="66"/>
      <c r="AW207" s="66"/>
      <c r="AX207" s="44"/>
      <c r="AY207" s="63"/>
      <c r="AZ207" s="69">
        <f>ROUND(Q208*$AT$208,0)</f>
        <v>113</v>
      </c>
      <c r="BA207" s="41"/>
    </row>
    <row r="208" spans="1:53" ht="16.5" customHeight="1" x14ac:dyDescent="0.25">
      <c r="A208" s="8">
        <v>12</v>
      </c>
      <c r="B208" s="10">
        <v>7790</v>
      </c>
      <c r="C208" s="101" t="s">
        <v>1150</v>
      </c>
      <c r="D208" s="68"/>
      <c r="E208" s="130"/>
      <c r="F208" s="130"/>
      <c r="G208" s="130"/>
      <c r="H208" s="67"/>
      <c r="I208" s="1"/>
      <c r="J208" s="1"/>
      <c r="K208" s="1"/>
      <c r="L208" s="1"/>
      <c r="M208" s="1"/>
      <c r="N208" s="1"/>
      <c r="O208" s="1"/>
      <c r="P208" s="1"/>
      <c r="Q208" s="201">
        <f>'2重度訪問'!U108</f>
        <v>90</v>
      </c>
      <c r="R208" s="201"/>
      <c r="S208" s="201"/>
      <c r="T208" s="1" t="s">
        <v>54</v>
      </c>
      <c r="U208" s="59"/>
      <c r="V208" s="5" t="s">
        <v>50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115" t="s">
        <v>327</v>
      </c>
      <c r="AJ208" s="197">
        <f>AJ206</f>
        <v>1</v>
      </c>
      <c r="AK208" s="203"/>
      <c r="AL208" s="1"/>
      <c r="AM208" s="1"/>
      <c r="AN208" s="1"/>
      <c r="AO208" s="1"/>
      <c r="AP208" s="1"/>
      <c r="AQ208" s="1"/>
      <c r="AR208" s="1"/>
      <c r="AS208" s="1"/>
      <c r="AT208" s="246">
        <f>AT192</f>
        <v>1.25</v>
      </c>
      <c r="AU208" s="247"/>
      <c r="AV208" s="1"/>
      <c r="AW208" s="1"/>
      <c r="AX208" s="1"/>
      <c r="AY208" s="59"/>
      <c r="AZ208" s="69">
        <f>ROUND(ROUND(Q208*AJ208,0)*$AT$208,0)</f>
        <v>113</v>
      </c>
      <c r="BA208" s="41"/>
    </row>
    <row r="209" spans="1:53" ht="16.5" customHeight="1" x14ac:dyDescent="0.25">
      <c r="A209" s="2">
        <v>12</v>
      </c>
      <c r="B209" s="2">
        <v>7791</v>
      </c>
      <c r="C209" s="104" t="s">
        <v>1149</v>
      </c>
      <c r="D209" s="68"/>
      <c r="E209" s="130"/>
      <c r="F209" s="130"/>
      <c r="G209" s="130"/>
      <c r="H209" s="67"/>
      <c r="I209" s="1"/>
      <c r="J209" s="1"/>
      <c r="K209" s="1"/>
      <c r="L209" s="1"/>
      <c r="M209" s="1"/>
      <c r="N209" s="1"/>
      <c r="O209" s="1"/>
      <c r="P209" s="1"/>
      <c r="Q209" s="129"/>
      <c r="R209" s="130"/>
      <c r="S209" s="130"/>
      <c r="T209" s="1"/>
      <c r="U209" s="59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79" t="s">
        <v>616</v>
      </c>
      <c r="AM209" s="44"/>
      <c r="AN209" s="44"/>
      <c r="AO209" s="44"/>
      <c r="AP209" s="44"/>
      <c r="AQ209" s="44"/>
      <c r="AR209" s="44"/>
      <c r="AS209" s="44"/>
      <c r="AT209" s="60"/>
      <c r="AU209" s="59"/>
      <c r="AV209" s="1"/>
      <c r="AW209" s="1"/>
      <c r="AX209" s="1"/>
      <c r="AY209" s="59"/>
      <c r="AZ209" s="69">
        <f>ROUND(ROUND(Q208*AR210,0)*$AT$208,0)</f>
        <v>96</v>
      </c>
      <c r="BA209" s="41"/>
    </row>
    <row r="210" spans="1:53" ht="16.5" customHeight="1" x14ac:dyDescent="0.25">
      <c r="A210" s="2">
        <v>12</v>
      </c>
      <c r="B210" s="2">
        <v>7792</v>
      </c>
      <c r="C210" s="105" t="s">
        <v>1148</v>
      </c>
      <c r="D210" s="110"/>
      <c r="E210" s="111"/>
      <c r="F210" s="111"/>
      <c r="G210" s="111"/>
      <c r="H210" s="112"/>
      <c r="I210" s="1"/>
      <c r="J210" s="1"/>
      <c r="K210" s="1"/>
      <c r="L210" s="1"/>
      <c r="M210" s="1"/>
      <c r="N210" s="1"/>
      <c r="O210" s="1"/>
      <c r="P210" s="1"/>
      <c r="Q210" s="129"/>
      <c r="R210" s="130"/>
      <c r="S210" s="130"/>
      <c r="T210" s="1"/>
      <c r="U210" s="59"/>
      <c r="V210" s="5" t="s">
        <v>50</v>
      </c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115" t="s">
        <v>327</v>
      </c>
      <c r="AJ210" s="197">
        <f>AJ208</f>
        <v>1</v>
      </c>
      <c r="AK210" s="198"/>
      <c r="AL210" s="58" t="s">
        <v>614</v>
      </c>
      <c r="AM210" s="6"/>
      <c r="AN210" s="6"/>
      <c r="AO210" s="6"/>
      <c r="AP210" s="6"/>
      <c r="AQ210" s="78" t="s">
        <v>1</v>
      </c>
      <c r="AR210" s="199">
        <f>AR206</f>
        <v>0.85</v>
      </c>
      <c r="AS210" s="199"/>
      <c r="AT210" s="127"/>
      <c r="AU210" s="128"/>
      <c r="AV210" s="1"/>
      <c r="AW210" s="1"/>
      <c r="AX210" s="1"/>
      <c r="AY210" s="59"/>
      <c r="AZ210" s="69">
        <f>ROUND(ROUND(ROUND(Q208*AJ210,0)*AR210,0)*$AT$208,0)</f>
        <v>96</v>
      </c>
      <c r="BA210" s="41"/>
    </row>
    <row r="211" spans="1:53" ht="16.5" customHeight="1" x14ac:dyDescent="0.25">
      <c r="A211" s="8">
        <v>12</v>
      </c>
      <c r="B211" s="10">
        <v>7793</v>
      </c>
      <c r="C211" s="101" t="s">
        <v>1147</v>
      </c>
      <c r="D211" s="68"/>
      <c r="E211" s="130"/>
      <c r="F211" s="130"/>
      <c r="G211" s="130"/>
      <c r="H211" s="67"/>
      <c r="I211" s="84"/>
      <c r="J211" s="1"/>
      <c r="K211" s="1"/>
      <c r="L211" s="1"/>
      <c r="M211" s="1"/>
      <c r="N211" s="1"/>
      <c r="O211" s="1"/>
      <c r="P211" s="1"/>
      <c r="Q211" s="129"/>
      <c r="R211" s="130"/>
      <c r="S211" s="130"/>
      <c r="T211" s="1"/>
      <c r="U211" s="59"/>
      <c r="V211" s="5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115"/>
      <c r="AJ211" s="113"/>
      <c r="AK211" s="114"/>
      <c r="AL211" s="1"/>
      <c r="AM211" s="1"/>
      <c r="AN211" s="1"/>
      <c r="AO211" s="1"/>
      <c r="AP211" s="1"/>
      <c r="AQ211" s="1"/>
      <c r="AR211" s="1"/>
      <c r="AS211" s="1"/>
      <c r="AT211" s="60"/>
      <c r="AU211" s="59"/>
      <c r="AV211" s="213" t="s">
        <v>750</v>
      </c>
      <c r="AW211" s="213"/>
      <c r="AX211" s="213"/>
      <c r="AY211" s="214"/>
      <c r="AZ211" s="69">
        <f>ROUND(ROUND(Q208*$AT$208,0)*AV214,0)</f>
        <v>90</v>
      </c>
      <c r="BA211" s="41"/>
    </row>
    <row r="212" spans="1:53" ht="16.5" customHeight="1" x14ac:dyDescent="0.25">
      <c r="A212" s="8">
        <v>12</v>
      </c>
      <c r="B212" s="10">
        <v>7794</v>
      </c>
      <c r="C212" s="101" t="s">
        <v>1146</v>
      </c>
      <c r="D212" s="68"/>
      <c r="E212" s="130"/>
      <c r="F212" s="130"/>
      <c r="G212" s="130"/>
      <c r="H212" s="67"/>
      <c r="I212" s="1"/>
      <c r="J212" s="1"/>
      <c r="K212" s="1"/>
      <c r="L212" s="1"/>
      <c r="M212" s="1"/>
      <c r="N212" s="1"/>
      <c r="O212" s="1"/>
      <c r="P212" s="1"/>
      <c r="Q212" s="242"/>
      <c r="R212" s="242"/>
      <c r="S212" s="242"/>
      <c r="T212" s="1"/>
      <c r="U212" s="59"/>
      <c r="V212" s="5" t="s">
        <v>50</v>
      </c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115" t="s">
        <v>59</v>
      </c>
      <c r="AJ212" s="197">
        <f>AJ210</f>
        <v>1</v>
      </c>
      <c r="AK212" s="203"/>
      <c r="AL212" s="1"/>
      <c r="AM212" s="1"/>
      <c r="AN212" s="1"/>
      <c r="AO212" s="1"/>
      <c r="AP212" s="1"/>
      <c r="AQ212" s="1"/>
      <c r="AR212" s="1"/>
      <c r="AS212" s="1"/>
      <c r="AT212" s="60"/>
      <c r="AU212" s="59"/>
      <c r="AV212" s="216"/>
      <c r="AW212" s="216"/>
      <c r="AX212" s="216"/>
      <c r="AY212" s="217"/>
      <c r="AZ212" s="69">
        <f>ROUND(ROUND(ROUND(Q208*AJ212,0)*$AT$208,0)*AV214,0)</f>
        <v>90</v>
      </c>
      <c r="BA212" s="41"/>
    </row>
    <row r="213" spans="1:53" ht="16.5" customHeight="1" x14ac:dyDescent="0.25">
      <c r="A213" s="2">
        <v>12</v>
      </c>
      <c r="B213" s="2">
        <v>7795</v>
      </c>
      <c r="C213" s="104" t="s">
        <v>1145</v>
      </c>
      <c r="D213" s="68"/>
      <c r="E213" s="130"/>
      <c r="F213" s="130"/>
      <c r="G213" s="130"/>
      <c r="H213" s="67"/>
      <c r="I213" s="1"/>
      <c r="J213" s="1"/>
      <c r="K213" s="1"/>
      <c r="L213" s="1"/>
      <c r="M213" s="1"/>
      <c r="N213" s="1"/>
      <c r="O213" s="1"/>
      <c r="P213" s="1"/>
      <c r="Q213" s="129"/>
      <c r="R213" s="130"/>
      <c r="S213" s="130"/>
      <c r="T213" s="1"/>
      <c r="U213" s="59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79" t="s">
        <v>61</v>
      </c>
      <c r="AM213" s="44"/>
      <c r="AN213" s="44"/>
      <c r="AO213" s="44"/>
      <c r="AP213" s="44"/>
      <c r="AQ213" s="44"/>
      <c r="AR213" s="44"/>
      <c r="AS213" s="44"/>
      <c r="AT213" s="60"/>
      <c r="AU213" s="59"/>
      <c r="AV213" s="236" t="s">
        <v>190</v>
      </c>
      <c r="AW213" s="236"/>
      <c r="AX213" s="236"/>
      <c r="AY213" s="237"/>
      <c r="AZ213" s="69">
        <f>ROUND(ROUND(ROUND(Q208*AR214,0)*$AT$208,0)*AV214,0)</f>
        <v>77</v>
      </c>
      <c r="BA213" s="41"/>
    </row>
    <row r="214" spans="1:53" ht="16.5" customHeight="1" x14ac:dyDescent="0.25">
      <c r="A214" s="2">
        <v>12</v>
      </c>
      <c r="B214" s="2">
        <v>7796</v>
      </c>
      <c r="C214" s="105" t="s">
        <v>1144</v>
      </c>
      <c r="D214" s="110"/>
      <c r="E214" s="111"/>
      <c r="F214" s="111"/>
      <c r="G214" s="111"/>
      <c r="H214" s="112"/>
      <c r="I214" s="1"/>
      <c r="J214" s="1"/>
      <c r="K214" s="1"/>
      <c r="L214" s="1"/>
      <c r="M214" s="1"/>
      <c r="N214" s="1"/>
      <c r="O214" s="1"/>
      <c r="P214" s="1"/>
      <c r="Q214" s="129"/>
      <c r="R214" s="130"/>
      <c r="S214" s="130"/>
      <c r="T214" s="1"/>
      <c r="U214" s="59"/>
      <c r="V214" s="5" t="s">
        <v>50</v>
      </c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115" t="s">
        <v>59</v>
      </c>
      <c r="AJ214" s="197">
        <f>AJ212</f>
        <v>1</v>
      </c>
      <c r="AK214" s="198"/>
      <c r="AL214" s="58" t="s">
        <v>58</v>
      </c>
      <c r="AM214" s="6"/>
      <c r="AN214" s="6"/>
      <c r="AO214" s="6"/>
      <c r="AP214" s="6"/>
      <c r="AQ214" s="78" t="s">
        <v>1</v>
      </c>
      <c r="AR214" s="199">
        <f>AR210</f>
        <v>0.85</v>
      </c>
      <c r="AS214" s="199"/>
      <c r="AT214" s="127"/>
      <c r="AU214" s="128"/>
      <c r="AV214" s="199">
        <f>AV206</f>
        <v>0.8</v>
      </c>
      <c r="AW214" s="199"/>
      <c r="AX214" s="199"/>
      <c r="AY214" s="200"/>
      <c r="AZ214" s="69">
        <f>ROUND(ROUND(ROUND(ROUND(Q208*AJ214,0)*AR214,0)*$AT$208,0)*AV214,0)</f>
        <v>77</v>
      </c>
      <c r="BA214" s="41"/>
    </row>
    <row r="215" spans="1:53" ht="16.5" customHeight="1" x14ac:dyDescent="0.25">
      <c r="A215" s="8">
        <v>12</v>
      </c>
      <c r="B215" s="10">
        <v>7797</v>
      </c>
      <c r="C215" s="101" t="s">
        <v>1143</v>
      </c>
      <c r="D215" s="110"/>
      <c r="E215" s="111"/>
      <c r="F215" s="111"/>
      <c r="G215" s="111"/>
      <c r="H215" s="112"/>
      <c r="I215" s="239" t="s">
        <v>931</v>
      </c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1"/>
      <c r="V215" s="5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115"/>
      <c r="AJ215" s="113"/>
      <c r="AK215" s="114"/>
      <c r="AL215" s="44"/>
      <c r="AM215" s="44"/>
      <c r="AN215" s="44"/>
      <c r="AO215" s="44"/>
      <c r="AP215" s="44"/>
      <c r="AQ215" s="44"/>
      <c r="AR215" s="44"/>
      <c r="AS215" s="44"/>
      <c r="AT215" s="60"/>
      <c r="AU215" s="59"/>
      <c r="AV215" s="66"/>
      <c r="AW215" s="66"/>
      <c r="AX215" s="44"/>
      <c r="AY215" s="63"/>
      <c r="AZ215" s="157">
        <f>ROUND(Q216*$AT$208,0)</f>
        <v>115</v>
      </c>
      <c r="BA215" s="41"/>
    </row>
    <row r="216" spans="1:53" ht="16.5" customHeight="1" x14ac:dyDescent="0.25">
      <c r="A216" s="8">
        <v>12</v>
      </c>
      <c r="B216" s="10">
        <v>7798</v>
      </c>
      <c r="C216" s="101" t="s">
        <v>1142</v>
      </c>
      <c r="D216" s="110"/>
      <c r="E216" s="111"/>
      <c r="F216" s="111"/>
      <c r="G216" s="111"/>
      <c r="H216" s="112"/>
      <c r="I216" s="1"/>
      <c r="J216" s="1"/>
      <c r="K216" s="1"/>
      <c r="L216" s="1"/>
      <c r="M216" s="1"/>
      <c r="N216" s="1"/>
      <c r="O216" s="1"/>
      <c r="P216" s="1"/>
      <c r="Q216" s="210">
        <f>'2重度訪問'!U112</f>
        <v>92</v>
      </c>
      <c r="R216" s="210"/>
      <c r="S216" s="210"/>
      <c r="T216" s="1" t="s">
        <v>54</v>
      </c>
      <c r="U216" s="59"/>
      <c r="V216" s="5" t="s">
        <v>50</v>
      </c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115" t="s">
        <v>272</v>
      </c>
      <c r="AJ216" s="197">
        <f>AJ214</f>
        <v>1</v>
      </c>
      <c r="AK216" s="203"/>
      <c r="AL216" s="6"/>
      <c r="AM216" s="6"/>
      <c r="AN216" s="6"/>
      <c r="AO216" s="6"/>
      <c r="AP216" s="6"/>
      <c r="AQ216" s="6"/>
      <c r="AR216" s="6"/>
      <c r="AS216" s="6"/>
      <c r="AT216" s="60"/>
      <c r="AU216" s="59"/>
      <c r="AV216" s="1"/>
      <c r="AW216" s="1"/>
      <c r="AX216" s="1"/>
      <c r="AY216" s="59"/>
      <c r="AZ216" s="157">
        <f>ROUND(ROUND(Q216*AJ216,0)*$AT$208,0)</f>
        <v>115</v>
      </c>
      <c r="BA216" s="41"/>
    </row>
    <row r="217" spans="1:53" ht="16.5" customHeight="1" x14ac:dyDescent="0.25">
      <c r="A217" s="2">
        <v>12</v>
      </c>
      <c r="B217" s="2">
        <v>7799</v>
      </c>
      <c r="C217" s="104" t="s">
        <v>1141</v>
      </c>
      <c r="D217" s="110"/>
      <c r="E217" s="111"/>
      <c r="F217" s="111"/>
      <c r="G217" s="111"/>
      <c r="H217" s="112"/>
      <c r="I217" s="1"/>
      <c r="J217" s="1"/>
      <c r="K217" s="1"/>
      <c r="L217" s="1"/>
      <c r="M217" s="1"/>
      <c r="N217" s="1"/>
      <c r="O217" s="1"/>
      <c r="P217" s="1"/>
      <c r="Q217" s="129"/>
      <c r="R217" s="130"/>
      <c r="S217" s="130"/>
      <c r="T217" s="1"/>
      <c r="U217" s="59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79" t="s">
        <v>61</v>
      </c>
      <c r="AM217" s="44"/>
      <c r="AN217" s="44"/>
      <c r="AO217" s="44"/>
      <c r="AP217" s="44"/>
      <c r="AQ217" s="44"/>
      <c r="AR217" s="44"/>
      <c r="AS217" s="44"/>
      <c r="AT217" s="60"/>
      <c r="AU217" s="59"/>
      <c r="AV217" s="1"/>
      <c r="AW217" s="1"/>
      <c r="AX217" s="1"/>
      <c r="AY217" s="59"/>
      <c r="AZ217" s="157">
        <f>ROUND(ROUND(Q216*AR218,0)*$AT$208,0)</f>
        <v>98</v>
      </c>
      <c r="BA217" s="41"/>
    </row>
    <row r="218" spans="1:53" ht="16.5" customHeight="1" x14ac:dyDescent="0.25">
      <c r="A218" s="2">
        <v>12</v>
      </c>
      <c r="B218" s="2">
        <v>7800</v>
      </c>
      <c r="C218" s="105" t="s">
        <v>1140</v>
      </c>
      <c r="D218" s="110"/>
      <c r="E218" s="111"/>
      <c r="F218" s="111"/>
      <c r="G218" s="111"/>
      <c r="H218" s="112"/>
      <c r="I218" s="1"/>
      <c r="J218" s="1"/>
      <c r="K218" s="1"/>
      <c r="L218" s="1"/>
      <c r="M218" s="1"/>
      <c r="N218" s="1"/>
      <c r="O218" s="1"/>
      <c r="P218" s="1"/>
      <c r="Q218" s="129"/>
      <c r="R218" s="130"/>
      <c r="S218" s="130"/>
      <c r="T218" s="1"/>
      <c r="U218" s="59"/>
      <c r="V218" s="5" t="s">
        <v>50</v>
      </c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115" t="s">
        <v>59</v>
      </c>
      <c r="AJ218" s="197">
        <f>AJ216</f>
        <v>1</v>
      </c>
      <c r="AK218" s="198"/>
      <c r="AL218" s="58" t="s">
        <v>58</v>
      </c>
      <c r="AM218" s="6"/>
      <c r="AN218" s="6"/>
      <c r="AO218" s="6"/>
      <c r="AP218" s="6"/>
      <c r="AQ218" s="78" t="s">
        <v>1</v>
      </c>
      <c r="AR218" s="199">
        <f>AR214</f>
        <v>0.85</v>
      </c>
      <c r="AS218" s="199"/>
      <c r="AT218" s="127"/>
      <c r="AU218" s="128"/>
      <c r="AV218" s="1"/>
      <c r="AW218" s="1"/>
      <c r="AX218" s="1"/>
      <c r="AY218" s="59"/>
      <c r="AZ218" s="157">
        <f>ROUND(ROUND(ROUND(Q216*AJ218,0)*AR218,0)*$AT$208,0)</f>
        <v>98</v>
      </c>
      <c r="BA218" s="41"/>
    </row>
    <row r="219" spans="1:53" ht="16.5" customHeight="1" x14ac:dyDescent="0.25">
      <c r="A219" s="8">
        <v>12</v>
      </c>
      <c r="B219" s="10">
        <v>7801</v>
      </c>
      <c r="C219" s="101" t="s">
        <v>1139</v>
      </c>
      <c r="D219" s="110"/>
      <c r="E219" s="111"/>
      <c r="F219" s="111"/>
      <c r="G219" s="111"/>
      <c r="H219" s="112"/>
      <c r="I219" s="80"/>
      <c r="J219" s="1"/>
      <c r="K219" s="1"/>
      <c r="L219" s="1"/>
      <c r="M219" s="1"/>
      <c r="N219" s="1"/>
      <c r="O219" s="1"/>
      <c r="P219" s="1"/>
      <c r="Q219" s="129"/>
      <c r="R219" s="130"/>
      <c r="S219" s="130"/>
      <c r="T219" s="1"/>
      <c r="U219" s="59"/>
      <c r="V219" s="5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115"/>
      <c r="AJ219" s="113"/>
      <c r="AK219" s="114"/>
      <c r="AL219" s="44"/>
      <c r="AM219" s="44"/>
      <c r="AN219" s="44"/>
      <c r="AO219" s="44"/>
      <c r="AP219" s="44"/>
      <c r="AQ219" s="44"/>
      <c r="AR219" s="44"/>
      <c r="AS219" s="44"/>
      <c r="AT219" s="60"/>
      <c r="AU219" s="59"/>
      <c r="AV219" s="213" t="s">
        <v>750</v>
      </c>
      <c r="AW219" s="213"/>
      <c r="AX219" s="213"/>
      <c r="AY219" s="214"/>
      <c r="AZ219" s="157">
        <f>ROUND(ROUND(Q216*$AT$208,0)*AV222,0)</f>
        <v>92</v>
      </c>
      <c r="BA219" s="41"/>
    </row>
    <row r="220" spans="1:53" ht="16.5" customHeight="1" x14ac:dyDescent="0.25">
      <c r="A220" s="8">
        <v>12</v>
      </c>
      <c r="B220" s="10">
        <v>7802</v>
      </c>
      <c r="C220" s="101" t="s">
        <v>1138</v>
      </c>
      <c r="D220" s="110"/>
      <c r="E220" s="111"/>
      <c r="F220" s="111"/>
      <c r="G220" s="111"/>
      <c r="H220" s="112"/>
      <c r="I220" s="1"/>
      <c r="J220" s="1"/>
      <c r="K220" s="1"/>
      <c r="L220" s="1"/>
      <c r="M220" s="1"/>
      <c r="N220" s="1"/>
      <c r="O220" s="1"/>
      <c r="P220" s="1"/>
      <c r="Q220" s="242"/>
      <c r="R220" s="242"/>
      <c r="S220" s="242"/>
      <c r="T220" s="1"/>
      <c r="U220" s="59"/>
      <c r="V220" s="5" t="s">
        <v>50</v>
      </c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115" t="s">
        <v>59</v>
      </c>
      <c r="AJ220" s="197">
        <f>AJ218</f>
        <v>1</v>
      </c>
      <c r="AK220" s="203"/>
      <c r="AL220" s="6"/>
      <c r="AM220" s="6"/>
      <c r="AN220" s="6"/>
      <c r="AO220" s="6"/>
      <c r="AP220" s="6"/>
      <c r="AQ220" s="6"/>
      <c r="AR220" s="6"/>
      <c r="AS220" s="6"/>
      <c r="AT220" s="60"/>
      <c r="AU220" s="59"/>
      <c r="AV220" s="216"/>
      <c r="AW220" s="216"/>
      <c r="AX220" s="216"/>
      <c r="AY220" s="217"/>
      <c r="AZ220" s="157">
        <f>ROUND(ROUND(ROUND(Q216*AJ220,0)*$AT$208,0)*AV222,0)</f>
        <v>92</v>
      </c>
      <c r="BA220" s="41"/>
    </row>
    <row r="221" spans="1:53" ht="16.5" customHeight="1" x14ac:dyDescent="0.25">
      <c r="A221" s="2">
        <v>12</v>
      </c>
      <c r="B221" s="2">
        <v>7803</v>
      </c>
      <c r="C221" s="104" t="s">
        <v>1137</v>
      </c>
      <c r="D221" s="110"/>
      <c r="E221" s="111"/>
      <c r="F221" s="111"/>
      <c r="G221" s="111"/>
      <c r="H221" s="112"/>
      <c r="I221" s="1"/>
      <c r="J221" s="1"/>
      <c r="K221" s="1"/>
      <c r="L221" s="1"/>
      <c r="M221" s="1"/>
      <c r="N221" s="1"/>
      <c r="O221" s="1"/>
      <c r="P221" s="1"/>
      <c r="Q221" s="129"/>
      <c r="R221" s="130"/>
      <c r="S221" s="130"/>
      <c r="T221" s="1"/>
      <c r="U221" s="59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79" t="s">
        <v>61</v>
      </c>
      <c r="AM221" s="44"/>
      <c r="AN221" s="44"/>
      <c r="AO221" s="44"/>
      <c r="AP221" s="44"/>
      <c r="AQ221" s="44"/>
      <c r="AR221" s="44"/>
      <c r="AS221" s="44"/>
      <c r="AT221" s="60"/>
      <c r="AU221" s="59"/>
      <c r="AV221" s="236" t="s">
        <v>190</v>
      </c>
      <c r="AW221" s="236"/>
      <c r="AX221" s="236"/>
      <c r="AY221" s="237"/>
      <c r="AZ221" s="157">
        <f>ROUND(ROUND(ROUND(Q216*AR222,0)*$AT$208,0)*AV222,0)</f>
        <v>78</v>
      </c>
      <c r="BA221" s="41"/>
    </row>
    <row r="222" spans="1:53" ht="16.5" customHeight="1" x14ac:dyDescent="0.25">
      <c r="A222" s="2">
        <v>12</v>
      </c>
      <c r="B222" s="2">
        <v>7804</v>
      </c>
      <c r="C222" s="105" t="s">
        <v>1136</v>
      </c>
      <c r="D222" s="110"/>
      <c r="E222" s="111"/>
      <c r="F222" s="111"/>
      <c r="G222" s="111"/>
      <c r="H222" s="112"/>
      <c r="I222" s="1"/>
      <c r="J222" s="1"/>
      <c r="K222" s="1"/>
      <c r="L222" s="1"/>
      <c r="M222" s="1"/>
      <c r="N222" s="1"/>
      <c r="O222" s="1"/>
      <c r="P222" s="1"/>
      <c r="Q222" s="129"/>
      <c r="R222" s="130"/>
      <c r="S222" s="130"/>
      <c r="T222" s="1"/>
      <c r="U222" s="59"/>
      <c r="V222" s="5" t="s">
        <v>50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115" t="s">
        <v>59</v>
      </c>
      <c r="AJ222" s="197">
        <f>AJ220</f>
        <v>1</v>
      </c>
      <c r="AK222" s="198"/>
      <c r="AL222" s="58" t="s">
        <v>58</v>
      </c>
      <c r="AM222" s="6"/>
      <c r="AN222" s="6"/>
      <c r="AO222" s="6"/>
      <c r="AP222" s="6"/>
      <c r="AQ222" s="78" t="s">
        <v>1</v>
      </c>
      <c r="AR222" s="199">
        <f>AR218</f>
        <v>0.85</v>
      </c>
      <c r="AS222" s="199"/>
      <c r="AT222" s="127"/>
      <c r="AU222" s="128"/>
      <c r="AV222" s="199">
        <f>AV214</f>
        <v>0.8</v>
      </c>
      <c r="AW222" s="199"/>
      <c r="AX222" s="199"/>
      <c r="AY222" s="200"/>
      <c r="AZ222" s="157">
        <f>ROUND(ROUND(ROUND(ROUND(Q216*AJ222,0)*AR222,0)*$AT$208,0)*AV222,0)</f>
        <v>78</v>
      </c>
      <c r="BA222" s="41"/>
    </row>
    <row r="223" spans="1:53" ht="16.5" customHeight="1" x14ac:dyDescent="0.25">
      <c r="A223" s="8">
        <v>12</v>
      </c>
      <c r="B223" s="10">
        <v>7805</v>
      </c>
      <c r="C223" s="101" t="s">
        <v>1135</v>
      </c>
      <c r="D223" s="110"/>
      <c r="E223" s="111"/>
      <c r="F223" s="111"/>
      <c r="G223" s="111"/>
      <c r="H223" s="112"/>
      <c r="I223" s="239" t="s">
        <v>818</v>
      </c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1"/>
      <c r="V223" s="5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115"/>
      <c r="AJ223" s="113"/>
      <c r="AK223" s="114"/>
      <c r="AL223" s="44"/>
      <c r="AM223" s="44"/>
      <c r="AN223" s="44"/>
      <c r="AO223" s="44"/>
      <c r="AP223" s="44"/>
      <c r="AQ223" s="44"/>
      <c r="AR223" s="44"/>
      <c r="AS223" s="44"/>
      <c r="AT223" s="60"/>
      <c r="AU223" s="59"/>
      <c r="AV223" s="66"/>
      <c r="AW223" s="66"/>
      <c r="AX223" s="44"/>
      <c r="AY223" s="63"/>
      <c r="AZ223" s="69">
        <f>ROUND(Q224*$AT$208,0)</f>
        <v>114</v>
      </c>
      <c r="BA223" s="41"/>
    </row>
    <row r="224" spans="1:53" ht="16.5" customHeight="1" x14ac:dyDescent="0.25">
      <c r="A224" s="8">
        <v>12</v>
      </c>
      <c r="B224" s="10">
        <v>7806</v>
      </c>
      <c r="C224" s="101" t="s">
        <v>1134</v>
      </c>
      <c r="D224" s="110"/>
      <c r="E224" s="111"/>
      <c r="F224" s="111"/>
      <c r="G224" s="111"/>
      <c r="H224" s="112"/>
      <c r="I224" s="1"/>
      <c r="J224" s="1"/>
      <c r="K224" s="1"/>
      <c r="L224" s="1"/>
      <c r="M224" s="1"/>
      <c r="N224" s="1"/>
      <c r="O224" s="1"/>
      <c r="P224" s="1"/>
      <c r="Q224" s="201">
        <f>'2重度訪問'!U116</f>
        <v>91</v>
      </c>
      <c r="R224" s="201"/>
      <c r="S224" s="201"/>
      <c r="T224" s="1" t="s">
        <v>54</v>
      </c>
      <c r="U224" s="59"/>
      <c r="V224" s="5" t="s">
        <v>50</v>
      </c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115" t="s">
        <v>1123</v>
      </c>
      <c r="AJ224" s="197">
        <f>AJ222</f>
        <v>1</v>
      </c>
      <c r="AK224" s="203"/>
      <c r="AL224" s="6"/>
      <c r="AM224" s="6"/>
      <c r="AN224" s="6"/>
      <c r="AO224" s="6"/>
      <c r="AP224" s="6"/>
      <c r="AQ224" s="6"/>
      <c r="AR224" s="6"/>
      <c r="AS224" s="6"/>
      <c r="AT224" s="60"/>
      <c r="AU224" s="59"/>
      <c r="AV224" s="1"/>
      <c r="AW224" s="1"/>
      <c r="AX224" s="1"/>
      <c r="AY224" s="59"/>
      <c r="AZ224" s="69">
        <f>ROUND(ROUND(Q224*AJ224,0)*$AT$208,0)</f>
        <v>114</v>
      </c>
      <c r="BA224" s="41"/>
    </row>
    <row r="225" spans="1:53" ht="16.5" customHeight="1" x14ac:dyDescent="0.25">
      <c r="A225" s="2">
        <v>12</v>
      </c>
      <c r="B225" s="2">
        <v>7807</v>
      </c>
      <c r="C225" s="104" t="s">
        <v>1133</v>
      </c>
      <c r="D225" s="110"/>
      <c r="E225" s="111"/>
      <c r="F225" s="111"/>
      <c r="G225" s="111"/>
      <c r="H225" s="112"/>
      <c r="I225" s="1"/>
      <c r="J225" s="1"/>
      <c r="K225" s="1"/>
      <c r="L225" s="1"/>
      <c r="M225" s="1"/>
      <c r="N225" s="1"/>
      <c r="O225" s="1"/>
      <c r="P225" s="1"/>
      <c r="Q225" s="129"/>
      <c r="R225" s="130"/>
      <c r="S225" s="130"/>
      <c r="T225" s="1"/>
      <c r="U225" s="59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79" t="s">
        <v>621</v>
      </c>
      <c r="AM225" s="44"/>
      <c r="AN225" s="44"/>
      <c r="AO225" s="44"/>
      <c r="AP225" s="44"/>
      <c r="AQ225" s="44"/>
      <c r="AR225" s="44"/>
      <c r="AS225" s="44"/>
      <c r="AT225" s="60"/>
      <c r="AU225" s="59"/>
      <c r="AV225" s="1"/>
      <c r="AW225" s="1"/>
      <c r="AX225" s="1"/>
      <c r="AY225" s="59"/>
      <c r="AZ225" s="69">
        <f>ROUND(ROUND(Q224*AR226,0)*$AT$208,0)</f>
        <v>96</v>
      </c>
      <c r="BA225" s="41"/>
    </row>
    <row r="226" spans="1:53" ht="16.5" customHeight="1" x14ac:dyDescent="0.25">
      <c r="A226" s="2">
        <v>12</v>
      </c>
      <c r="B226" s="2">
        <v>7808</v>
      </c>
      <c r="C226" s="105" t="s">
        <v>1132</v>
      </c>
      <c r="D226" s="110"/>
      <c r="E226" s="111"/>
      <c r="F226" s="111"/>
      <c r="G226" s="111"/>
      <c r="H226" s="112"/>
      <c r="I226" s="1"/>
      <c r="J226" s="1"/>
      <c r="K226" s="1"/>
      <c r="L226" s="1"/>
      <c r="M226" s="1"/>
      <c r="N226" s="1"/>
      <c r="O226" s="1"/>
      <c r="P226" s="1"/>
      <c r="Q226" s="129"/>
      <c r="R226" s="130"/>
      <c r="S226" s="130"/>
      <c r="T226" s="1"/>
      <c r="U226" s="59"/>
      <c r="V226" s="5" t="s">
        <v>50</v>
      </c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115" t="s">
        <v>1123</v>
      </c>
      <c r="AJ226" s="197">
        <f>AJ224</f>
        <v>1</v>
      </c>
      <c r="AK226" s="198"/>
      <c r="AL226" s="58" t="s">
        <v>1131</v>
      </c>
      <c r="AM226" s="6"/>
      <c r="AN226" s="6"/>
      <c r="AO226" s="6"/>
      <c r="AP226" s="6"/>
      <c r="AQ226" s="78" t="s">
        <v>1</v>
      </c>
      <c r="AR226" s="199">
        <f>AR222</f>
        <v>0.85</v>
      </c>
      <c r="AS226" s="199"/>
      <c r="AT226" s="127"/>
      <c r="AU226" s="128"/>
      <c r="AV226" s="1"/>
      <c r="AW226" s="1"/>
      <c r="AX226" s="1"/>
      <c r="AY226" s="59"/>
      <c r="AZ226" s="69">
        <f>ROUND(ROUND(ROUND(Q224*AJ226,0)*AR226,0)*$AT$208,0)</f>
        <v>96</v>
      </c>
      <c r="BA226" s="41"/>
    </row>
    <row r="227" spans="1:53" ht="16.5" customHeight="1" x14ac:dyDescent="0.25">
      <c r="A227" s="8">
        <v>12</v>
      </c>
      <c r="B227" s="10">
        <v>7809</v>
      </c>
      <c r="C227" s="101" t="s">
        <v>1130</v>
      </c>
      <c r="D227" s="110"/>
      <c r="E227" s="111"/>
      <c r="F227" s="111"/>
      <c r="G227" s="111"/>
      <c r="H227" s="112"/>
      <c r="I227" s="80"/>
      <c r="J227" s="1"/>
      <c r="K227" s="1"/>
      <c r="L227" s="1"/>
      <c r="M227" s="1"/>
      <c r="N227" s="1"/>
      <c r="O227" s="1"/>
      <c r="P227" s="1"/>
      <c r="Q227" s="129"/>
      <c r="R227" s="130"/>
      <c r="S227" s="130"/>
      <c r="T227" s="1"/>
      <c r="U227" s="59"/>
      <c r="V227" s="5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115"/>
      <c r="AJ227" s="113"/>
      <c r="AK227" s="114"/>
      <c r="AL227" s="44"/>
      <c r="AM227" s="44"/>
      <c r="AN227" s="44"/>
      <c r="AO227" s="44"/>
      <c r="AP227" s="44"/>
      <c r="AQ227" s="44"/>
      <c r="AR227" s="44"/>
      <c r="AS227" s="44"/>
      <c r="AT227" s="60"/>
      <c r="AU227" s="59"/>
      <c r="AV227" s="213" t="s">
        <v>1129</v>
      </c>
      <c r="AW227" s="213"/>
      <c r="AX227" s="213"/>
      <c r="AY227" s="214"/>
      <c r="AZ227" s="69">
        <f>ROUND(ROUND(Q224*$AT$208,0)*AV230,0)</f>
        <v>91</v>
      </c>
      <c r="BA227" s="41"/>
    </row>
    <row r="228" spans="1:53" ht="16.5" customHeight="1" x14ac:dyDescent="0.25">
      <c r="A228" s="8">
        <v>12</v>
      </c>
      <c r="B228" s="10">
        <v>7810</v>
      </c>
      <c r="C228" s="101" t="s">
        <v>1128</v>
      </c>
      <c r="D228" s="110"/>
      <c r="E228" s="111"/>
      <c r="F228" s="111"/>
      <c r="G228" s="111"/>
      <c r="H228" s="112"/>
      <c r="I228" s="1"/>
      <c r="J228" s="1"/>
      <c r="K228" s="1"/>
      <c r="L228" s="1"/>
      <c r="M228" s="1"/>
      <c r="N228" s="1"/>
      <c r="O228" s="1"/>
      <c r="P228" s="1"/>
      <c r="Q228" s="242"/>
      <c r="R228" s="242"/>
      <c r="S228" s="242"/>
      <c r="T228" s="1"/>
      <c r="U228" s="59"/>
      <c r="V228" s="5" t="s">
        <v>50</v>
      </c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115" t="s">
        <v>535</v>
      </c>
      <c r="AJ228" s="197">
        <f>AJ226</f>
        <v>1</v>
      </c>
      <c r="AK228" s="203"/>
      <c r="AL228" s="6"/>
      <c r="AM228" s="6"/>
      <c r="AN228" s="6"/>
      <c r="AO228" s="6"/>
      <c r="AP228" s="6"/>
      <c r="AQ228" s="6"/>
      <c r="AR228" s="6"/>
      <c r="AS228" s="6"/>
      <c r="AT228" s="60"/>
      <c r="AU228" s="59"/>
      <c r="AV228" s="216"/>
      <c r="AW228" s="216"/>
      <c r="AX228" s="216"/>
      <c r="AY228" s="217"/>
      <c r="AZ228" s="69">
        <f>ROUND(ROUND(ROUND(Q224*AJ228,0)*$AT$208,0)*AV230,0)</f>
        <v>91</v>
      </c>
      <c r="BA228" s="41"/>
    </row>
    <row r="229" spans="1:53" ht="16.5" customHeight="1" x14ac:dyDescent="0.25">
      <c r="A229" s="2">
        <v>12</v>
      </c>
      <c r="B229" s="2">
        <v>7811</v>
      </c>
      <c r="C229" s="104" t="s">
        <v>1127</v>
      </c>
      <c r="D229" s="110"/>
      <c r="E229" s="111"/>
      <c r="F229" s="111"/>
      <c r="G229" s="111"/>
      <c r="H229" s="112"/>
      <c r="I229" s="1"/>
      <c r="J229" s="1"/>
      <c r="K229" s="1"/>
      <c r="L229" s="1"/>
      <c r="M229" s="1"/>
      <c r="N229" s="1"/>
      <c r="O229" s="1"/>
      <c r="P229" s="1"/>
      <c r="Q229" s="129"/>
      <c r="R229" s="130"/>
      <c r="S229" s="130"/>
      <c r="T229" s="1"/>
      <c r="U229" s="59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79" t="s">
        <v>61</v>
      </c>
      <c r="AM229" s="44"/>
      <c r="AN229" s="44"/>
      <c r="AO229" s="44"/>
      <c r="AP229" s="44"/>
      <c r="AQ229" s="44"/>
      <c r="AR229" s="44"/>
      <c r="AS229" s="44"/>
      <c r="AT229" s="60"/>
      <c r="AU229" s="59"/>
      <c r="AV229" s="236" t="s">
        <v>190</v>
      </c>
      <c r="AW229" s="236"/>
      <c r="AX229" s="236"/>
      <c r="AY229" s="237"/>
      <c r="AZ229" s="69">
        <f>ROUND(ROUND(ROUND(Q224*AR230,0)*$AT$208,0)*AV230,0)</f>
        <v>77</v>
      </c>
      <c r="BA229" s="41"/>
    </row>
    <row r="230" spans="1:53" ht="16.5" customHeight="1" x14ac:dyDescent="0.25">
      <c r="A230" s="2">
        <v>12</v>
      </c>
      <c r="B230" s="2">
        <v>7812</v>
      </c>
      <c r="C230" s="105" t="s">
        <v>1126</v>
      </c>
      <c r="D230" s="110"/>
      <c r="E230" s="111"/>
      <c r="F230" s="111"/>
      <c r="G230" s="111"/>
      <c r="H230" s="112"/>
      <c r="I230" s="1"/>
      <c r="J230" s="1"/>
      <c r="K230" s="1"/>
      <c r="L230" s="1"/>
      <c r="M230" s="1"/>
      <c r="N230" s="1"/>
      <c r="O230" s="1"/>
      <c r="P230" s="1"/>
      <c r="Q230" s="129"/>
      <c r="R230" s="130"/>
      <c r="S230" s="130"/>
      <c r="T230" s="1"/>
      <c r="U230" s="59"/>
      <c r="V230" s="5" t="s">
        <v>50</v>
      </c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115" t="s">
        <v>59</v>
      </c>
      <c r="AJ230" s="197">
        <f>AJ228</f>
        <v>1</v>
      </c>
      <c r="AK230" s="198"/>
      <c r="AL230" s="58" t="s">
        <v>58</v>
      </c>
      <c r="AM230" s="6"/>
      <c r="AN230" s="6"/>
      <c r="AO230" s="6"/>
      <c r="AP230" s="6"/>
      <c r="AQ230" s="78" t="s">
        <v>1</v>
      </c>
      <c r="AR230" s="199">
        <f>AR226</f>
        <v>0.85</v>
      </c>
      <c r="AS230" s="199"/>
      <c r="AT230" s="127"/>
      <c r="AU230" s="128"/>
      <c r="AV230" s="199">
        <f>AV222</f>
        <v>0.8</v>
      </c>
      <c r="AW230" s="199"/>
      <c r="AX230" s="199"/>
      <c r="AY230" s="200"/>
      <c r="AZ230" s="69">
        <f>ROUND(ROUND(ROUND(ROUND(Q224*AJ230,0)*AR230,0)*$AT$208,0)*AV230,0)</f>
        <v>77</v>
      </c>
      <c r="BA230" s="41"/>
    </row>
    <row r="231" spans="1:53" ht="16.5" customHeight="1" x14ac:dyDescent="0.25">
      <c r="A231" s="8">
        <v>12</v>
      </c>
      <c r="B231" s="10">
        <v>7813</v>
      </c>
      <c r="C231" s="101" t="s">
        <v>1125</v>
      </c>
      <c r="D231" s="110"/>
      <c r="E231" s="111"/>
      <c r="F231" s="111"/>
      <c r="G231" s="111"/>
      <c r="H231" s="112"/>
      <c r="I231" s="239" t="s">
        <v>809</v>
      </c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1"/>
      <c r="V231" s="5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115"/>
      <c r="AJ231" s="113"/>
      <c r="AK231" s="114"/>
      <c r="AL231" s="44"/>
      <c r="AM231" s="44"/>
      <c r="AN231" s="44"/>
      <c r="AO231" s="44"/>
      <c r="AP231" s="44"/>
      <c r="AQ231" s="44"/>
      <c r="AR231" s="44"/>
      <c r="AS231" s="44"/>
      <c r="AT231" s="60"/>
      <c r="AU231" s="59"/>
      <c r="AV231" s="66"/>
      <c r="AW231" s="66"/>
      <c r="AX231" s="44"/>
      <c r="AY231" s="63"/>
      <c r="AZ231" s="69">
        <f>ROUND(Q232*$AT$208,0)</f>
        <v>115</v>
      </c>
      <c r="BA231" s="41"/>
    </row>
    <row r="232" spans="1:53" ht="16.5" customHeight="1" x14ac:dyDescent="0.25">
      <c r="A232" s="8">
        <v>12</v>
      </c>
      <c r="B232" s="10">
        <v>7814</v>
      </c>
      <c r="C232" s="101" t="s">
        <v>1124</v>
      </c>
      <c r="D232" s="110"/>
      <c r="E232" s="111"/>
      <c r="F232" s="111"/>
      <c r="G232" s="111"/>
      <c r="H232" s="112"/>
      <c r="I232" s="1"/>
      <c r="J232" s="1"/>
      <c r="K232" s="1"/>
      <c r="L232" s="1"/>
      <c r="M232" s="1"/>
      <c r="N232" s="1"/>
      <c r="O232" s="1"/>
      <c r="P232" s="1"/>
      <c r="Q232" s="201">
        <f>'2重度訪問'!U120</f>
        <v>92</v>
      </c>
      <c r="R232" s="201"/>
      <c r="S232" s="201"/>
      <c r="T232" s="1" t="s">
        <v>54</v>
      </c>
      <c r="U232" s="59"/>
      <c r="V232" s="5" t="s">
        <v>50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115" t="s">
        <v>1123</v>
      </c>
      <c r="AJ232" s="197">
        <f>AJ230</f>
        <v>1</v>
      </c>
      <c r="AK232" s="203"/>
      <c r="AL232" s="6"/>
      <c r="AM232" s="6"/>
      <c r="AN232" s="6"/>
      <c r="AO232" s="6"/>
      <c r="AP232" s="6"/>
      <c r="AQ232" s="6"/>
      <c r="AR232" s="6"/>
      <c r="AS232" s="6"/>
      <c r="AT232" s="60"/>
      <c r="AU232" s="59"/>
      <c r="AV232" s="1"/>
      <c r="AW232" s="1"/>
      <c r="AX232" s="1"/>
      <c r="AY232" s="59"/>
      <c r="AZ232" s="69">
        <f>ROUND(ROUND(Q232*AJ232,0)*$AT$208,0)</f>
        <v>115</v>
      </c>
      <c r="BA232" s="41"/>
    </row>
    <row r="233" spans="1:53" ht="16.5" customHeight="1" x14ac:dyDescent="0.25">
      <c r="A233" s="8">
        <v>12</v>
      </c>
      <c r="B233" s="10">
        <v>7815</v>
      </c>
      <c r="C233" s="101" t="s">
        <v>1122</v>
      </c>
      <c r="D233" s="110"/>
      <c r="E233" s="111"/>
      <c r="F233" s="111"/>
      <c r="G233" s="111"/>
      <c r="H233" s="112"/>
      <c r="I233" s="1"/>
      <c r="J233" s="1"/>
      <c r="K233" s="1"/>
      <c r="L233" s="1"/>
      <c r="M233" s="1"/>
      <c r="N233" s="1"/>
      <c r="O233" s="1"/>
      <c r="P233" s="1"/>
      <c r="Q233" s="129"/>
      <c r="R233" s="130"/>
      <c r="S233" s="130"/>
      <c r="T233" s="1"/>
      <c r="U233" s="59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79" t="s">
        <v>621</v>
      </c>
      <c r="AM233" s="44"/>
      <c r="AN233" s="44"/>
      <c r="AO233" s="44"/>
      <c r="AP233" s="44"/>
      <c r="AQ233" s="44"/>
      <c r="AR233" s="44"/>
      <c r="AS233" s="44"/>
      <c r="AT233" s="60"/>
      <c r="AU233" s="59"/>
      <c r="AV233" s="1"/>
      <c r="AW233" s="1"/>
      <c r="AX233" s="1"/>
      <c r="AY233" s="59"/>
      <c r="AZ233" s="69">
        <f>ROUND(ROUND(Q232*AR234,0)*$AT$208,0)</f>
        <v>98</v>
      </c>
      <c r="BA233" s="41"/>
    </row>
    <row r="234" spans="1:53" ht="16.5" customHeight="1" x14ac:dyDescent="0.25">
      <c r="A234" s="8">
        <v>12</v>
      </c>
      <c r="B234" s="10">
        <v>7816</v>
      </c>
      <c r="C234" s="101" t="s">
        <v>1121</v>
      </c>
      <c r="D234" s="110"/>
      <c r="E234" s="111"/>
      <c r="F234" s="111"/>
      <c r="G234" s="111"/>
      <c r="H234" s="112"/>
      <c r="I234" s="1"/>
      <c r="J234" s="1"/>
      <c r="K234" s="1"/>
      <c r="L234" s="1"/>
      <c r="M234" s="1"/>
      <c r="N234" s="1"/>
      <c r="O234" s="1"/>
      <c r="P234" s="1"/>
      <c r="Q234" s="129"/>
      <c r="R234" s="130"/>
      <c r="S234" s="130"/>
      <c r="T234" s="1"/>
      <c r="U234" s="59"/>
      <c r="V234" s="5" t="s">
        <v>50</v>
      </c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115" t="s">
        <v>414</v>
      </c>
      <c r="AJ234" s="197">
        <f>AJ232</f>
        <v>1</v>
      </c>
      <c r="AK234" s="198"/>
      <c r="AL234" s="58" t="s">
        <v>442</v>
      </c>
      <c r="AM234" s="6"/>
      <c r="AN234" s="6"/>
      <c r="AO234" s="6"/>
      <c r="AP234" s="6"/>
      <c r="AQ234" s="78" t="s">
        <v>1</v>
      </c>
      <c r="AR234" s="199">
        <f>AR230</f>
        <v>0.85</v>
      </c>
      <c r="AS234" s="199"/>
      <c r="AT234" s="127"/>
      <c r="AU234" s="128"/>
      <c r="AV234" s="1"/>
      <c r="AW234" s="1"/>
      <c r="AX234" s="1"/>
      <c r="AY234" s="59"/>
      <c r="AZ234" s="69">
        <f>ROUND(ROUND(ROUND(Q232*AJ234,0)*AR234,0)*$AT$208,0)</f>
        <v>98</v>
      </c>
      <c r="BA234" s="41"/>
    </row>
    <row r="235" spans="1:53" ht="16.5" customHeight="1" x14ac:dyDescent="0.25">
      <c r="A235" s="8">
        <v>12</v>
      </c>
      <c r="B235" s="10">
        <v>7817</v>
      </c>
      <c r="C235" s="101" t="s">
        <v>1120</v>
      </c>
      <c r="D235" s="110"/>
      <c r="E235" s="111"/>
      <c r="F235" s="111"/>
      <c r="G235" s="111"/>
      <c r="H235" s="112"/>
      <c r="I235" s="80"/>
      <c r="J235" s="1"/>
      <c r="K235" s="1"/>
      <c r="L235" s="1"/>
      <c r="M235" s="1"/>
      <c r="N235" s="1"/>
      <c r="O235" s="1"/>
      <c r="P235" s="1"/>
      <c r="Q235" s="129"/>
      <c r="R235" s="130"/>
      <c r="S235" s="130"/>
      <c r="T235" s="1"/>
      <c r="U235" s="59"/>
      <c r="V235" s="5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115"/>
      <c r="AJ235" s="113"/>
      <c r="AK235" s="114"/>
      <c r="AL235" s="44"/>
      <c r="AM235" s="44"/>
      <c r="AN235" s="44"/>
      <c r="AO235" s="44"/>
      <c r="AP235" s="44"/>
      <c r="AQ235" s="44"/>
      <c r="AR235" s="44"/>
      <c r="AS235" s="44"/>
      <c r="AT235" s="60"/>
      <c r="AU235" s="59"/>
      <c r="AV235" s="213" t="s">
        <v>750</v>
      </c>
      <c r="AW235" s="213"/>
      <c r="AX235" s="213"/>
      <c r="AY235" s="214"/>
      <c r="AZ235" s="69">
        <f>ROUND(ROUND(Q232*$AT$208,0)*AV238,0)</f>
        <v>92</v>
      </c>
      <c r="BA235" s="41"/>
    </row>
    <row r="236" spans="1:53" ht="16.5" customHeight="1" x14ac:dyDescent="0.25">
      <c r="A236" s="8">
        <v>12</v>
      </c>
      <c r="B236" s="10">
        <v>7818</v>
      </c>
      <c r="C236" s="101" t="s">
        <v>1119</v>
      </c>
      <c r="D236" s="110"/>
      <c r="E236" s="111"/>
      <c r="F236" s="111"/>
      <c r="G236" s="111"/>
      <c r="H236" s="112"/>
      <c r="I236" s="1"/>
      <c r="J236" s="1"/>
      <c r="K236" s="1"/>
      <c r="L236" s="1"/>
      <c r="M236" s="1"/>
      <c r="N236" s="1"/>
      <c r="O236" s="1"/>
      <c r="P236" s="1"/>
      <c r="Q236" s="242"/>
      <c r="R236" s="242"/>
      <c r="S236" s="242"/>
      <c r="T236" s="1"/>
      <c r="U236" s="59"/>
      <c r="V236" s="5" t="s">
        <v>50</v>
      </c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115" t="s">
        <v>59</v>
      </c>
      <c r="AJ236" s="197">
        <f>AJ234</f>
        <v>1</v>
      </c>
      <c r="AK236" s="203"/>
      <c r="AL236" s="6"/>
      <c r="AM236" s="6"/>
      <c r="AN236" s="6"/>
      <c r="AO236" s="6"/>
      <c r="AP236" s="6"/>
      <c r="AQ236" s="6"/>
      <c r="AR236" s="6"/>
      <c r="AS236" s="6"/>
      <c r="AT236" s="60"/>
      <c r="AU236" s="59"/>
      <c r="AV236" s="216"/>
      <c r="AW236" s="216"/>
      <c r="AX236" s="216"/>
      <c r="AY236" s="217"/>
      <c r="AZ236" s="69">
        <f>ROUND(ROUND(ROUND(Q232*AJ236,0)*$AT$208,0)*AV238,0)</f>
        <v>92</v>
      </c>
      <c r="BA236" s="41"/>
    </row>
    <row r="237" spans="1:53" ht="16.5" customHeight="1" x14ac:dyDescent="0.25">
      <c r="A237" s="8">
        <v>12</v>
      </c>
      <c r="B237" s="10">
        <v>7819</v>
      </c>
      <c r="C237" s="101" t="s">
        <v>1118</v>
      </c>
      <c r="D237" s="110"/>
      <c r="E237" s="111"/>
      <c r="F237" s="111"/>
      <c r="G237" s="111"/>
      <c r="H237" s="112"/>
      <c r="I237" s="1"/>
      <c r="J237" s="1"/>
      <c r="K237" s="1"/>
      <c r="L237" s="1"/>
      <c r="M237" s="1"/>
      <c r="N237" s="1"/>
      <c r="O237" s="1"/>
      <c r="P237" s="1"/>
      <c r="Q237" s="129"/>
      <c r="R237" s="130"/>
      <c r="S237" s="130"/>
      <c r="T237" s="1"/>
      <c r="U237" s="59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79" t="s">
        <v>61</v>
      </c>
      <c r="AM237" s="44"/>
      <c r="AN237" s="44"/>
      <c r="AO237" s="44"/>
      <c r="AP237" s="44"/>
      <c r="AQ237" s="44"/>
      <c r="AR237" s="44"/>
      <c r="AS237" s="44"/>
      <c r="AT237" s="60"/>
      <c r="AU237" s="59"/>
      <c r="AV237" s="236" t="s">
        <v>190</v>
      </c>
      <c r="AW237" s="236"/>
      <c r="AX237" s="236"/>
      <c r="AY237" s="237"/>
      <c r="AZ237" s="69">
        <f>ROUND(ROUND(ROUND(Q232*AR238,0)*$AT$208,0)*AV238,0)</f>
        <v>78</v>
      </c>
      <c r="BA237" s="41"/>
    </row>
    <row r="238" spans="1:53" ht="16.5" customHeight="1" x14ac:dyDescent="0.25">
      <c r="A238" s="8">
        <v>12</v>
      </c>
      <c r="B238" s="10">
        <v>7820</v>
      </c>
      <c r="C238" s="101" t="s">
        <v>1117</v>
      </c>
      <c r="D238" s="110"/>
      <c r="E238" s="111"/>
      <c r="F238" s="111"/>
      <c r="G238" s="111"/>
      <c r="H238" s="112"/>
      <c r="I238" s="1"/>
      <c r="J238" s="1"/>
      <c r="K238" s="1"/>
      <c r="L238" s="1"/>
      <c r="M238" s="1"/>
      <c r="N238" s="1"/>
      <c r="O238" s="1"/>
      <c r="P238" s="1"/>
      <c r="Q238" s="129"/>
      <c r="R238" s="130"/>
      <c r="S238" s="130"/>
      <c r="T238" s="1"/>
      <c r="U238" s="59"/>
      <c r="V238" s="5" t="s">
        <v>50</v>
      </c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115" t="s">
        <v>59</v>
      </c>
      <c r="AJ238" s="197">
        <f>AJ236</f>
        <v>1</v>
      </c>
      <c r="AK238" s="198"/>
      <c r="AL238" s="58" t="s">
        <v>58</v>
      </c>
      <c r="AM238" s="6"/>
      <c r="AN238" s="6"/>
      <c r="AO238" s="6"/>
      <c r="AP238" s="6"/>
      <c r="AQ238" s="78" t="s">
        <v>1</v>
      </c>
      <c r="AR238" s="199">
        <f>AR234</f>
        <v>0.85</v>
      </c>
      <c r="AS238" s="199"/>
      <c r="AT238" s="127"/>
      <c r="AU238" s="128"/>
      <c r="AV238" s="199">
        <f>AV230</f>
        <v>0.8</v>
      </c>
      <c r="AW238" s="199"/>
      <c r="AX238" s="199"/>
      <c r="AY238" s="200"/>
      <c r="AZ238" s="69">
        <f>ROUND(ROUND(ROUND(ROUND(Q232*AJ238,0)*AR238,0)*$AT$208,0)*AV238,0)</f>
        <v>78</v>
      </c>
      <c r="BA238" s="41"/>
    </row>
    <row r="239" spans="1:53" ht="16.5" customHeight="1" x14ac:dyDescent="0.25">
      <c r="A239" s="8">
        <v>12</v>
      </c>
      <c r="B239" s="10">
        <v>7821</v>
      </c>
      <c r="C239" s="101" t="s">
        <v>1116</v>
      </c>
      <c r="D239" s="110"/>
      <c r="E239" s="111"/>
      <c r="F239" s="111"/>
      <c r="G239" s="111"/>
      <c r="H239" s="112"/>
      <c r="I239" s="239" t="s">
        <v>800</v>
      </c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1"/>
      <c r="V239" s="5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115"/>
      <c r="AJ239" s="113"/>
      <c r="AK239" s="114"/>
      <c r="AL239" s="44"/>
      <c r="AM239" s="44"/>
      <c r="AN239" s="44"/>
      <c r="AO239" s="44"/>
      <c r="AP239" s="44"/>
      <c r="AQ239" s="44"/>
      <c r="AR239" s="44"/>
      <c r="AS239" s="44"/>
      <c r="AT239" s="60"/>
      <c r="AU239" s="59"/>
      <c r="AV239" s="66"/>
      <c r="AW239" s="66"/>
      <c r="AX239" s="44"/>
      <c r="AY239" s="63"/>
      <c r="AZ239" s="69">
        <f>ROUND(Q240*$AT$208,0)</f>
        <v>113</v>
      </c>
      <c r="BA239" s="41"/>
    </row>
    <row r="240" spans="1:53" ht="16.5" customHeight="1" x14ac:dyDescent="0.25">
      <c r="A240" s="8">
        <v>12</v>
      </c>
      <c r="B240" s="10">
        <v>7822</v>
      </c>
      <c r="C240" s="101" t="s">
        <v>1115</v>
      </c>
      <c r="D240" s="110"/>
      <c r="E240" s="111"/>
      <c r="F240" s="111"/>
      <c r="G240" s="111"/>
      <c r="H240" s="112"/>
      <c r="I240" s="1"/>
      <c r="J240" s="1"/>
      <c r="K240" s="1"/>
      <c r="L240" s="1"/>
      <c r="M240" s="1"/>
      <c r="N240" s="1"/>
      <c r="O240" s="1"/>
      <c r="P240" s="1"/>
      <c r="Q240" s="201">
        <f>'2重度訪問'!U124</f>
        <v>90</v>
      </c>
      <c r="R240" s="201"/>
      <c r="S240" s="201"/>
      <c r="T240" s="1" t="s">
        <v>54</v>
      </c>
      <c r="U240" s="59"/>
      <c r="V240" s="5" t="s">
        <v>50</v>
      </c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115" t="s">
        <v>414</v>
      </c>
      <c r="AJ240" s="197">
        <f>AJ238</f>
        <v>1</v>
      </c>
      <c r="AK240" s="203"/>
      <c r="AL240" s="6"/>
      <c r="AM240" s="6"/>
      <c r="AN240" s="6"/>
      <c r="AO240" s="6"/>
      <c r="AP240" s="6"/>
      <c r="AQ240" s="6"/>
      <c r="AR240" s="6"/>
      <c r="AS240" s="6"/>
      <c r="AT240" s="60"/>
      <c r="AU240" s="59"/>
      <c r="AV240" s="1"/>
      <c r="AW240" s="1"/>
      <c r="AX240" s="1"/>
      <c r="AY240" s="59"/>
      <c r="AZ240" s="69">
        <f>ROUND(ROUND(Q240*AJ240,0)*$AT$208,0)</f>
        <v>113</v>
      </c>
      <c r="BA240" s="41"/>
    </row>
    <row r="241" spans="1:53" ht="16.5" customHeight="1" x14ac:dyDescent="0.25">
      <c r="A241" s="8">
        <v>12</v>
      </c>
      <c r="B241" s="10">
        <v>7823</v>
      </c>
      <c r="C241" s="101" t="s">
        <v>1114</v>
      </c>
      <c r="D241" s="110"/>
      <c r="E241" s="111"/>
      <c r="F241" s="111"/>
      <c r="G241" s="111"/>
      <c r="H241" s="112"/>
      <c r="I241" s="1"/>
      <c r="J241" s="1"/>
      <c r="K241" s="1"/>
      <c r="L241" s="1"/>
      <c r="M241" s="1"/>
      <c r="N241" s="1"/>
      <c r="O241" s="1"/>
      <c r="P241" s="1"/>
      <c r="Q241" s="129"/>
      <c r="R241" s="130"/>
      <c r="S241" s="130"/>
      <c r="T241" s="1"/>
      <c r="U241" s="59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79" t="s">
        <v>503</v>
      </c>
      <c r="AM241" s="44"/>
      <c r="AN241" s="44"/>
      <c r="AO241" s="44"/>
      <c r="AP241" s="44"/>
      <c r="AQ241" s="44"/>
      <c r="AR241" s="44"/>
      <c r="AS241" s="44"/>
      <c r="AT241" s="60"/>
      <c r="AU241" s="59"/>
      <c r="AV241" s="1"/>
      <c r="AW241" s="1"/>
      <c r="AX241" s="1"/>
      <c r="AY241" s="59"/>
      <c r="AZ241" s="69">
        <f>ROUND(ROUND(Q240*AR242,0)*$AT$208,0)</f>
        <v>96</v>
      </c>
      <c r="BA241" s="41"/>
    </row>
    <row r="242" spans="1:53" ht="16.5" customHeight="1" x14ac:dyDescent="0.25">
      <c r="A242" s="8">
        <v>12</v>
      </c>
      <c r="B242" s="10">
        <v>7824</v>
      </c>
      <c r="C242" s="101" t="s">
        <v>1113</v>
      </c>
      <c r="D242" s="110"/>
      <c r="E242" s="111"/>
      <c r="F242" s="111"/>
      <c r="G242" s="111"/>
      <c r="H242" s="112"/>
      <c r="I242" s="1"/>
      <c r="J242" s="1"/>
      <c r="K242" s="1"/>
      <c r="L242" s="1"/>
      <c r="M242" s="1"/>
      <c r="N242" s="1"/>
      <c r="O242" s="1"/>
      <c r="P242" s="1"/>
      <c r="Q242" s="129"/>
      <c r="R242" s="130"/>
      <c r="S242" s="130"/>
      <c r="T242" s="1"/>
      <c r="U242" s="59"/>
      <c r="V242" s="5" t="s">
        <v>50</v>
      </c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115" t="s">
        <v>295</v>
      </c>
      <c r="AJ242" s="197">
        <f>AJ240</f>
        <v>1</v>
      </c>
      <c r="AK242" s="198"/>
      <c r="AL242" s="58" t="s">
        <v>501</v>
      </c>
      <c r="AM242" s="6"/>
      <c r="AN242" s="6"/>
      <c r="AO242" s="6"/>
      <c r="AP242" s="6"/>
      <c r="AQ242" s="78" t="s">
        <v>1</v>
      </c>
      <c r="AR242" s="199">
        <f>AR238</f>
        <v>0.85</v>
      </c>
      <c r="AS242" s="199"/>
      <c r="AT242" s="127"/>
      <c r="AU242" s="128"/>
      <c r="AV242" s="1"/>
      <c r="AW242" s="1"/>
      <c r="AX242" s="1"/>
      <c r="AY242" s="59"/>
      <c r="AZ242" s="69">
        <f>ROUND(ROUND(ROUND(Q240*AJ242,0)*AR242,0)*$AT$208,0)</f>
        <v>96</v>
      </c>
      <c r="BA242" s="41"/>
    </row>
    <row r="243" spans="1:53" ht="16.5" customHeight="1" x14ac:dyDescent="0.25">
      <c r="A243" s="8">
        <v>12</v>
      </c>
      <c r="B243" s="10">
        <v>7825</v>
      </c>
      <c r="C243" s="101" t="s">
        <v>1112</v>
      </c>
      <c r="D243" s="110"/>
      <c r="E243" s="111"/>
      <c r="F243" s="111"/>
      <c r="G243" s="111"/>
      <c r="H243" s="112"/>
      <c r="I243" s="80"/>
      <c r="J243" s="1"/>
      <c r="K243" s="1"/>
      <c r="L243" s="1"/>
      <c r="M243" s="1"/>
      <c r="N243" s="1"/>
      <c r="O243" s="1"/>
      <c r="P243" s="1"/>
      <c r="Q243" s="129"/>
      <c r="R243" s="130"/>
      <c r="S243" s="130"/>
      <c r="T243" s="1"/>
      <c r="U243" s="59"/>
      <c r="V243" s="5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115"/>
      <c r="AJ243" s="113"/>
      <c r="AK243" s="114"/>
      <c r="AL243" s="44"/>
      <c r="AM243" s="44"/>
      <c r="AN243" s="44"/>
      <c r="AO243" s="44"/>
      <c r="AP243" s="44"/>
      <c r="AQ243" s="44"/>
      <c r="AR243" s="44"/>
      <c r="AS243" s="44"/>
      <c r="AT243" s="60"/>
      <c r="AU243" s="59"/>
      <c r="AV243" s="213" t="s">
        <v>1111</v>
      </c>
      <c r="AW243" s="213"/>
      <c r="AX243" s="213"/>
      <c r="AY243" s="214"/>
      <c r="AZ243" s="69">
        <f>ROUND(ROUND(Q240*$AT$208,0)*AV246,0)</f>
        <v>90</v>
      </c>
      <c r="BA243" s="41"/>
    </row>
    <row r="244" spans="1:53" ht="16.5" customHeight="1" x14ac:dyDescent="0.25">
      <c r="A244" s="8">
        <v>12</v>
      </c>
      <c r="B244" s="10">
        <v>7826</v>
      </c>
      <c r="C244" s="101" t="s">
        <v>1110</v>
      </c>
      <c r="D244" s="110"/>
      <c r="E244" s="111"/>
      <c r="F244" s="111"/>
      <c r="G244" s="111"/>
      <c r="H244" s="112"/>
      <c r="I244" s="1"/>
      <c r="J244" s="1"/>
      <c r="K244" s="1"/>
      <c r="L244" s="1"/>
      <c r="M244" s="1"/>
      <c r="N244" s="1"/>
      <c r="O244" s="1"/>
      <c r="P244" s="1"/>
      <c r="Q244" s="242"/>
      <c r="R244" s="242"/>
      <c r="S244" s="242"/>
      <c r="T244" s="1"/>
      <c r="U244" s="59"/>
      <c r="V244" s="5" t="s">
        <v>50</v>
      </c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115" t="s">
        <v>295</v>
      </c>
      <c r="AJ244" s="197">
        <f>AJ242</f>
        <v>1</v>
      </c>
      <c r="AK244" s="203"/>
      <c r="AL244" s="6"/>
      <c r="AM244" s="6"/>
      <c r="AN244" s="6"/>
      <c r="AO244" s="6"/>
      <c r="AP244" s="6"/>
      <c r="AQ244" s="6"/>
      <c r="AR244" s="6"/>
      <c r="AS244" s="6"/>
      <c r="AT244" s="60"/>
      <c r="AU244" s="59"/>
      <c r="AV244" s="216"/>
      <c r="AW244" s="216"/>
      <c r="AX244" s="216"/>
      <c r="AY244" s="217"/>
      <c r="AZ244" s="69">
        <f>ROUND(ROUND(ROUND(Q240*AJ244,0)*$AT$208,0)*AV246,0)</f>
        <v>90</v>
      </c>
      <c r="BA244" s="41"/>
    </row>
    <row r="245" spans="1:53" ht="16.5" customHeight="1" x14ac:dyDescent="0.25">
      <c r="A245" s="8">
        <v>12</v>
      </c>
      <c r="B245" s="10">
        <v>7827</v>
      </c>
      <c r="C245" s="101" t="s">
        <v>1109</v>
      </c>
      <c r="D245" s="110"/>
      <c r="E245" s="111"/>
      <c r="F245" s="111"/>
      <c r="G245" s="111"/>
      <c r="H245" s="112"/>
      <c r="I245" s="1"/>
      <c r="J245" s="1"/>
      <c r="K245" s="1"/>
      <c r="L245" s="1"/>
      <c r="M245" s="1"/>
      <c r="N245" s="1"/>
      <c r="O245" s="1"/>
      <c r="P245" s="1"/>
      <c r="Q245" s="129"/>
      <c r="R245" s="130"/>
      <c r="S245" s="130"/>
      <c r="T245" s="1"/>
      <c r="U245" s="59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79" t="s">
        <v>503</v>
      </c>
      <c r="AM245" s="44"/>
      <c r="AN245" s="44"/>
      <c r="AO245" s="44"/>
      <c r="AP245" s="44"/>
      <c r="AQ245" s="44"/>
      <c r="AR245" s="44"/>
      <c r="AS245" s="44"/>
      <c r="AT245" s="60"/>
      <c r="AU245" s="59"/>
      <c r="AV245" s="236" t="s">
        <v>1108</v>
      </c>
      <c r="AW245" s="236"/>
      <c r="AX245" s="236"/>
      <c r="AY245" s="237"/>
      <c r="AZ245" s="69">
        <f>ROUND(ROUND(ROUND(Q240*AR246,0)*$AT$208,0)*AV246,0)</f>
        <v>77</v>
      </c>
      <c r="BA245" s="41"/>
    </row>
    <row r="246" spans="1:53" ht="16.5" customHeight="1" x14ac:dyDescent="0.25">
      <c r="A246" s="8">
        <v>12</v>
      </c>
      <c r="B246" s="10">
        <v>7828</v>
      </c>
      <c r="C246" s="101" t="s">
        <v>1107</v>
      </c>
      <c r="D246" s="110"/>
      <c r="E246" s="111"/>
      <c r="F246" s="111"/>
      <c r="G246" s="111"/>
      <c r="H246" s="112"/>
      <c r="I246" s="1"/>
      <c r="J246" s="1"/>
      <c r="K246" s="1"/>
      <c r="L246" s="1"/>
      <c r="M246" s="1"/>
      <c r="N246" s="1"/>
      <c r="O246" s="1"/>
      <c r="P246" s="1"/>
      <c r="Q246" s="129"/>
      <c r="R246" s="130"/>
      <c r="S246" s="130"/>
      <c r="T246" s="1"/>
      <c r="U246" s="59"/>
      <c r="V246" s="5" t="s">
        <v>50</v>
      </c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115" t="s">
        <v>59</v>
      </c>
      <c r="AJ246" s="197">
        <f>AJ244</f>
        <v>1</v>
      </c>
      <c r="AK246" s="198"/>
      <c r="AL246" s="58" t="s">
        <v>58</v>
      </c>
      <c r="AM246" s="6"/>
      <c r="AN246" s="6"/>
      <c r="AO246" s="6"/>
      <c r="AP246" s="6"/>
      <c r="AQ246" s="78" t="s">
        <v>1</v>
      </c>
      <c r="AR246" s="199">
        <f>AR242</f>
        <v>0.85</v>
      </c>
      <c r="AS246" s="199"/>
      <c r="AT246" s="127"/>
      <c r="AU246" s="128"/>
      <c r="AV246" s="199">
        <f>AV238</f>
        <v>0.8</v>
      </c>
      <c r="AW246" s="199"/>
      <c r="AX246" s="199"/>
      <c r="AY246" s="200"/>
      <c r="AZ246" s="69">
        <f>ROUND(ROUND(ROUND(ROUND(Q240*AJ246,0)*AR246,0)*$AT$208,0)*AV246,0)</f>
        <v>77</v>
      </c>
      <c r="BA246" s="41"/>
    </row>
    <row r="247" spans="1:53" ht="16.5" customHeight="1" x14ac:dyDescent="0.25">
      <c r="A247" s="8">
        <v>12</v>
      </c>
      <c r="B247" s="10">
        <v>7829</v>
      </c>
      <c r="C247" s="101" t="s">
        <v>1106</v>
      </c>
      <c r="D247" s="110"/>
      <c r="E247" s="111"/>
      <c r="F247" s="111"/>
      <c r="G247" s="111"/>
      <c r="H247" s="112"/>
      <c r="I247" s="239" t="s">
        <v>791</v>
      </c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1"/>
      <c r="V247" s="5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115"/>
      <c r="AJ247" s="113"/>
      <c r="AK247" s="114"/>
      <c r="AL247" s="44"/>
      <c r="AM247" s="44"/>
      <c r="AN247" s="44"/>
      <c r="AO247" s="44"/>
      <c r="AP247" s="44"/>
      <c r="AQ247" s="44"/>
      <c r="AR247" s="44"/>
      <c r="AS247" s="44"/>
      <c r="AT247" s="60"/>
      <c r="AU247" s="59"/>
      <c r="AV247" s="66"/>
      <c r="AW247" s="66"/>
      <c r="AX247" s="44"/>
      <c r="AY247" s="63"/>
      <c r="AZ247" s="69">
        <f>ROUND(Q248*$AT$208,0)</f>
        <v>115</v>
      </c>
      <c r="BA247" s="41"/>
    </row>
    <row r="248" spans="1:53" ht="16.5" customHeight="1" x14ac:dyDescent="0.25">
      <c r="A248" s="8">
        <v>12</v>
      </c>
      <c r="B248" s="10">
        <v>7830</v>
      </c>
      <c r="C248" s="101" t="s">
        <v>1105</v>
      </c>
      <c r="D248" s="110"/>
      <c r="E248" s="111"/>
      <c r="F248" s="111"/>
      <c r="G248" s="111"/>
      <c r="H248" s="112"/>
      <c r="I248" s="1"/>
      <c r="J248" s="1"/>
      <c r="K248" s="1"/>
      <c r="L248" s="1"/>
      <c r="M248" s="1"/>
      <c r="N248" s="1"/>
      <c r="O248" s="1"/>
      <c r="P248" s="1"/>
      <c r="Q248" s="201">
        <f>'2重度訪問'!U128</f>
        <v>92</v>
      </c>
      <c r="R248" s="201"/>
      <c r="S248" s="201"/>
      <c r="T248" s="1" t="s">
        <v>54</v>
      </c>
      <c r="U248" s="59"/>
      <c r="V248" s="5" t="s">
        <v>50</v>
      </c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115" t="s">
        <v>59</v>
      </c>
      <c r="AJ248" s="197">
        <f>AJ246</f>
        <v>1</v>
      </c>
      <c r="AK248" s="203"/>
      <c r="AL248" s="6"/>
      <c r="AM248" s="6"/>
      <c r="AN248" s="6"/>
      <c r="AO248" s="6"/>
      <c r="AP248" s="6"/>
      <c r="AQ248" s="6"/>
      <c r="AR248" s="6"/>
      <c r="AS248" s="6"/>
      <c r="AT248" s="60"/>
      <c r="AU248" s="59"/>
      <c r="AV248" s="1"/>
      <c r="AW248" s="1"/>
      <c r="AX248" s="1"/>
      <c r="AY248" s="59"/>
      <c r="AZ248" s="69">
        <f>ROUND(ROUND(Q248*AJ248,0)*$AT$208,0)</f>
        <v>115</v>
      </c>
      <c r="BA248" s="41"/>
    </row>
    <row r="249" spans="1:53" ht="16.5" customHeight="1" x14ac:dyDescent="0.25">
      <c r="A249" s="8">
        <v>12</v>
      </c>
      <c r="B249" s="10">
        <v>7831</v>
      </c>
      <c r="C249" s="101" t="s">
        <v>1104</v>
      </c>
      <c r="D249" s="110"/>
      <c r="E249" s="111"/>
      <c r="F249" s="111"/>
      <c r="G249" s="111"/>
      <c r="H249" s="112"/>
      <c r="I249" s="1"/>
      <c r="J249" s="1"/>
      <c r="K249" s="1"/>
      <c r="L249" s="1"/>
      <c r="M249" s="1"/>
      <c r="N249" s="1"/>
      <c r="O249" s="1"/>
      <c r="P249" s="1"/>
      <c r="Q249" s="129"/>
      <c r="R249" s="130"/>
      <c r="S249" s="130"/>
      <c r="T249" s="1"/>
      <c r="U249" s="59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79" t="s">
        <v>61</v>
      </c>
      <c r="AM249" s="44"/>
      <c r="AN249" s="44"/>
      <c r="AO249" s="44"/>
      <c r="AP249" s="44"/>
      <c r="AQ249" s="44"/>
      <c r="AR249" s="44"/>
      <c r="AS249" s="44"/>
      <c r="AT249" s="60"/>
      <c r="AU249" s="59"/>
      <c r="AV249" s="1"/>
      <c r="AW249" s="1"/>
      <c r="AX249" s="1"/>
      <c r="AY249" s="59"/>
      <c r="AZ249" s="69">
        <f>ROUND(ROUND(Q248*AR250,0)*$AT$208,0)</f>
        <v>98</v>
      </c>
      <c r="BA249" s="41"/>
    </row>
    <row r="250" spans="1:53" ht="16.5" customHeight="1" x14ac:dyDescent="0.25">
      <c r="A250" s="8">
        <v>12</v>
      </c>
      <c r="B250" s="10">
        <v>7832</v>
      </c>
      <c r="C250" s="101" t="s">
        <v>1103</v>
      </c>
      <c r="D250" s="110"/>
      <c r="E250" s="111"/>
      <c r="F250" s="111"/>
      <c r="G250" s="111"/>
      <c r="H250" s="112"/>
      <c r="I250" s="1"/>
      <c r="J250" s="1"/>
      <c r="K250" s="1"/>
      <c r="L250" s="1"/>
      <c r="M250" s="1"/>
      <c r="N250" s="1"/>
      <c r="O250" s="1"/>
      <c r="P250" s="1"/>
      <c r="Q250" s="129"/>
      <c r="R250" s="130"/>
      <c r="S250" s="130"/>
      <c r="T250" s="1"/>
      <c r="U250" s="59"/>
      <c r="V250" s="5" t="s">
        <v>50</v>
      </c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115" t="s">
        <v>59</v>
      </c>
      <c r="AJ250" s="197">
        <f>AJ248</f>
        <v>1</v>
      </c>
      <c r="AK250" s="198"/>
      <c r="AL250" s="58" t="s">
        <v>58</v>
      </c>
      <c r="AM250" s="6"/>
      <c r="AN250" s="6"/>
      <c r="AO250" s="6"/>
      <c r="AP250" s="6"/>
      <c r="AQ250" s="78" t="s">
        <v>1</v>
      </c>
      <c r="AR250" s="199">
        <f>AR246</f>
        <v>0.85</v>
      </c>
      <c r="AS250" s="199"/>
      <c r="AT250" s="127"/>
      <c r="AU250" s="128"/>
      <c r="AV250" s="1"/>
      <c r="AW250" s="1"/>
      <c r="AX250" s="1"/>
      <c r="AY250" s="59"/>
      <c r="AZ250" s="69">
        <f>ROUND(ROUND(ROUND(Q248*AJ250,0)*AR250,0)*$AT$208,0)</f>
        <v>98</v>
      </c>
      <c r="BA250" s="41"/>
    </row>
    <row r="251" spans="1:53" ht="16.5" customHeight="1" x14ac:dyDescent="0.25">
      <c r="A251" s="8">
        <v>12</v>
      </c>
      <c r="B251" s="10">
        <v>7833</v>
      </c>
      <c r="C251" s="101" t="s">
        <v>1102</v>
      </c>
      <c r="D251" s="110"/>
      <c r="E251" s="111"/>
      <c r="F251" s="111"/>
      <c r="G251" s="111"/>
      <c r="H251" s="112"/>
      <c r="I251" s="80"/>
      <c r="J251" s="1"/>
      <c r="K251" s="1"/>
      <c r="L251" s="1"/>
      <c r="M251" s="1"/>
      <c r="N251" s="1"/>
      <c r="O251" s="1"/>
      <c r="P251" s="1"/>
      <c r="Q251" s="129"/>
      <c r="R251" s="130"/>
      <c r="S251" s="130"/>
      <c r="T251" s="1"/>
      <c r="U251" s="59"/>
      <c r="V251" s="5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115"/>
      <c r="AJ251" s="113"/>
      <c r="AK251" s="114"/>
      <c r="AL251" s="44"/>
      <c r="AM251" s="44"/>
      <c r="AN251" s="44"/>
      <c r="AO251" s="44"/>
      <c r="AP251" s="44"/>
      <c r="AQ251" s="44"/>
      <c r="AR251" s="44"/>
      <c r="AS251" s="44"/>
      <c r="AT251" s="60"/>
      <c r="AU251" s="59"/>
      <c r="AV251" s="213" t="s">
        <v>750</v>
      </c>
      <c r="AW251" s="213"/>
      <c r="AX251" s="213"/>
      <c r="AY251" s="214"/>
      <c r="AZ251" s="69">
        <f>ROUND(ROUND(Q248*$AT$208,0)*AV254,0)</f>
        <v>92</v>
      </c>
      <c r="BA251" s="41"/>
    </row>
    <row r="252" spans="1:53" ht="16.5" customHeight="1" x14ac:dyDescent="0.25">
      <c r="A252" s="8">
        <v>12</v>
      </c>
      <c r="B252" s="10">
        <v>7834</v>
      </c>
      <c r="C252" s="101" t="s">
        <v>1101</v>
      </c>
      <c r="D252" s="110"/>
      <c r="E252" s="111"/>
      <c r="F252" s="111"/>
      <c r="G252" s="111"/>
      <c r="H252" s="112"/>
      <c r="I252" s="1"/>
      <c r="J252" s="1"/>
      <c r="K252" s="1"/>
      <c r="L252" s="1"/>
      <c r="M252" s="1"/>
      <c r="N252" s="1"/>
      <c r="O252" s="1"/>
      <c r="P252" s="1"/>
      <c r="Q252" s="242"/>
      <c r="R252" s="242"/>
      <c r="S252" s="242"/>
      <c r="T252" s="1"/>
      <c r="U252" s="59"/>
      <c r="V252" s="5" t="s">
        <v>50</v>
      </c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115" t="s">
        <v>59</v>
      </c>
      <c r="AJ252" s="197">
        <f>AJ250</f>
        <v>1</v>
      </c>
      <c r="AK252" s="203"/>
      <c r="AL252" s="6"/>
      <c r="AM252" s="6"/>
      <c r="AN252" s="6"/>
      <c r="AO252" s="6"/>
      <c r="AP252" s="6"/>
      <c r="AQ252" s="6"/>
      <c r="AR252" s="6"/>
      <c r="AS252" s="6"/>
      <c r="AT252" s="60"/>
      <c r="AU252" s="59"/>
      <c r="AV252" s="216"/>
      <c r="AW252" s="216"/>
      <c r="AX252" s="216"/>
      <c r="AY252" s="217"/>
      <c r="AZ252" s="69">
        <f>ROUND(ROUND(ROUND(Q248*AJ252,0)*$AT$208,0)*AV254,0)</f>
        <v>92</v>
      </c>
      <c r="BA252" s="41"/>
    </row>
    <row r="253" spans="1:53" ht="16.5" customHeight="1" x14ac:dyDescent="0.25">
      <c r="A253" s="8">
        <v>12</v>
      </c>
      <c r="B253" s="10">
        <v>7835</v>
      </c>
      <c r="C253" s="101" t="s">
        <v>1100</v>
      </c>
      <c r="D253" s="110"/>
      <c r="E253" s="111"/>
      <c r="F253" s="111"/>
      <c r="G253" s="111"/>
      <c r="H253" s="112"/>
      <c r="I253" s="1"/>
      <c r="J253" s="1"/>
      <c r="K253" s="1"/>
      <c r="L253" s="1"/>
      <c r="M253" s="1"/>
      <c r="N253" s="1"/>
      <c r="O253" s="1"/>
      <c r="P253" s="1"/>
      <c r="Q253" s="129"/>
      <c r="R253" s="130"/>
      <c r="S253" s="130"/>
      <c r="T253" s="1"/>
      <c r="U253" s="59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79" t="s">
        <v>61</v>
      </c>
      <c r="AM253" s="44"/>
      <c r="AN253" s="44"/>
      <c r="AO253" s="44"/>
      <c r="AP253" s="44"/>
      <c r="AQ253" s="44"/>
      <c r="AR253" s="44"/>
      <c r="AS253" s="44"/>
      <c r="AT253" s="60"/>
      <c r="AU253" s="59"/>
      <c r="AV253" s="236" t="s">
        <v>190</v>
      </c>
      <c r="AW253" s="236"/>
      <c r="AX253" s="236"/>
      <c r="AY253" s="237"/>
      <c r="AZ253" s="69">
        <f>ROUND(ROUND(ROUND(Q248*AR254,0)*$AT$208,0)*AV254,0)</f>
        <v>78</v>
      </c>
      <c r="BA253" s="41"/>
    </row>
    <row r="254" spans="1:53" ht="16.5" customHeight="1" x14ac:dyDescent="0.25">
      <c r="A254" s="8">
        <v>12</v>
      </c>
      <c r="B254" s="10">
        <v>7836</v>
      </c>
      <c r="C254" s="101" t="s">
        <v>1099</v>
      </c>
      <c r="D254" s="110"/>
      <c r="E254" s="111"/>
      <c r="F254" s="111"/>
      <c r="G254" s="111"/>
      <c r="H254" s="112"/>
      <c r="I254" s="1"/>
      <c r="J254" s="1"/>
      <c r="K254" s="1"/>
      <c r="L254" s="1"/>
      <c r="M254" s="1"/>
      <c r="N254" s="1"/>
      <c r="O254" s="1"/>
      <c r="P254" s="1"/>
      <c r="Q254" s="129"/>
      <c r="R254" s="130"/>
      <c r="S254" s="130"/>
      <c r="T254" s="1"/>
      <c r="U254" s="59"/>
      <c r="V254" s="5" t="s">
        <v>50</v>
      </c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115" t="s">
        <v>59</v>
      </c>
      <c r="AJ254" s="197">
        <f>AJ252</f>
        <v>1</v>
      </c>
      <c r="AK254" s="198"/>
      <c r="AL254" s="58" t="s">
        <v>58</v>
      </c>
      <c r="AM254" s="6"/>
      <c r="AN254" s="6"/>
      <c r="AO254" s="6"/>
      <c r="AP254" s="6"/>
      <c r="AQ254" s="78" t="s">
        <v>1</v>
      </c>
      <c r="AR254" s="199">
        <f>AR250</f>
        <v>0.85</v>
      </c>
      <c r="AS254" s="199"/>
      <c r="AT254" s="127"/>
      <c r="AU254" s="128"/>
      <c r="AV254" s="199">
        <f>AV246</f>
        <v>0.8</v>
      </c>
      <c r="AW254" s="199"/>
      <c r="AX254" s="199"/>
      <c r="AY254" s="200"/>
      <c r="AZ254" s="69">
        <f>ROUND(ROUND(ROUND(ROUND(Q248*AJ254,0)*AR254,0)*$AT$208,0)*AV254,0)</f>
        <v>78</v>
      </c>
      <c r="BA254" s="41"/>
    </row>
    <row r="255" spans="1:53" ht="17.2" customHeight="1" x14ac:dyDescent="0.25">
      <c r="A255" s="8">
        <v>12</v>
      </c>
      <c r="B255" s="10">
        <v>7837</v>
      </c>
      <c r="C255" s="101" t="s">
        <v>1098</v>
      </c>
      <c r="D255" s="110"/>
      <c r="E255" s="111"/>
      <c r="F255" s="111"/>
      <c r="G255" s="111"/>
      <c r="H255" s="112"/>
      <c r="I255" s="239" t="s">
        <v>782</v>
      </c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1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113"/>
      <c r="AK255" s="114"/>
      <c r="AL255" s="44"/>
      <c r="AM255" s="44"/>
      <c r="AN255" s="44"/>
      <c r="AO255" s="44"/>
      <c r="AP255" s="44"/>
      <c r="AQ255" s="44"/>
      <c r="AR255" s="44"/>
      <c r="AS255" s="44"/>
      <c r="AT255" s="60"/>
      <c r="AU255" s="59"/>
      <c r="AV255" s="66"/>
      <c r="AW255" s="66"/>
      <c r="AX255" s="44"/>
      <c r="AY255" s="63"/>
      <c r="AZ255" s="69">
        <f>ROUND(Q256*$AT$208,0)</f>
        <v>106</v>
      </c>
      <c r="BA255" s="41"/>
    </row>
    <row r="256" spans="1:53" ht="16.5" customHeight="1" x14ac:dyDescent="0.25">
      <c r="A256" s="8">
        <v>12</v>
      </c>
      <c r="B256" s="10">
        <v>7838</v>
      </c>
      <c r="C256" s="101" t="s">
        <v>1097</v>
      </c>
      <c r="D256" s="110"/>
      <c r="E256" s="111"/>
      <c r="F256" s="111"/>
      <c r="G256" s="111"/>
      <c r="H256" s="112"/>
      <c r="I256" s="1"/>
      <c r="J256" s="1"/>
      <c r="K256" s="1"/>
      <c r="L256" s="1"/>
      <c r="M256" s="1"/>
      <c r="N256" s="1"/>
      <c r="O256" s="1"/>
      <c r="P256" s="1"/>
      <c r="Q256" s="201">
        <f>'2重度訪問'!U132</f>
        <v>85</v>
      </c>
      <c r="R256" s="201"/>
      <c r="S256" s="201"/>
      <c r="T256" s="1" t="s">
        <v>54</v>
      </c>
      <c r="U256" s="59"/>
      <c r="V256" s="5" t="s">
        <v>50</v>
      </c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115" t="s">
        <v>272</v>
      </c>
      <c r="AJ256" s="197">
        <f>AJ254</f>
        <v>1</v>
      </c>
      <c r="AK256" s="203"/>
      <c r="AL256" s="6"/>
      <c r="AM256" s="6"/>
      <c r="AN256" s="6"/>
      <c r="AO256" s="6"/>
      <c r="AP256" s="6"/>
      <c r="AQ256" s="6"/>
      <c r="AR256" s="6"/>
      <c r="AS256" s="115"/>
      <c r="AT256" s="72"/>
      <c r="AU256" s="109"/>
      <c r="AV256" s="1"/>
      <c r="AW256" s="1"/>
      <c r="AX256" s="1"/>
      <c r="AY256" s="59"/>
      <c r="AZ256" s="69">
        <f>ROUND(ROUND(Q256*AJ256,0)*$AT$208,0)</f>
        <v>106</v>
      </c>
      <c r="BA256" s="41"/>
    </row>
    <row r="257" spans="1:53" ht="16.5" customHeight="1" x14ac:dyDescent="0.25">
      <c r="A257" s="8">
        <v>12</v>
      </c>
      <c r="B257" s="10">
        <v>7839</v>
      </c>
      <c r="C257" s="101" t="s">
        <v>1096</v>
      </c>
      <c r="D257" s="110"/>
      <c r="E257" s="111"/>
      <c r="F257" s="111"/>
      <c r="G257" s="111"/>
      <c r="H257" s="112"/>
      <c r="I257" s="1"/>
      <c r="J257" s="1"/>
      <c r="K257" s="1"/>
      <c r="L257" s="1"/>
      <c r="M257" s="1"/>
      <c r="N257" s="1"/>
      <c r="O257" s="1"/>
      <c r="P257" s="1"/>
      <c r="Q257" s="129"/>
      <c r="R257" s="130"/>
      <c r="S257" s="130"/>
      <c r="T257" s="1"/>
      <c r="U257" s="59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79" t="s">
        <v>1075</v>
      </c>
      <c r="AM257" s="44"/>
      <c r="AN257" s="44"/>
      <c r="AO257" s="44"/>
      <c r="AP257" s="44"/>
      <c r="AQ257" s="44"/>
      <c r="AR257" s="44"/>
      <c r="AS257" s="44"/>
      <c r="AT257" s="60"/>
      <c r="AU257" s="59"/>
      <c r="AV257" s="1"/>
      <c r="AW257" s="1"/>
      <c r="AX257" s="1"/>
      <c r="AY257" s="59"/>
      <c r="AZ257" s="69">
        <f>ROUND(ROUND(Q256*AR258,0)*$AT$208,0)</f>
        <v>90</v>
      </c>
      <c r="BA257" s="41"/>
    </row>
    <row r="258" spans="1:53" ht="16.5" customHeight="1" x14ac:dyDescent="0.25">
      <c r="A258" s="8">
        <v>12</v>
      </c>
      <c r="B258" s="10">
        <v>7840</v>
      </c>
      <c r="C258" s="101" t="s">
        <v>1095</v>
      </c>
      <c r="D258" s="110"/>
      <c r="E258" s="111"/>
      <c r="F258" s="111"/>
      <c r="G258" s="111"/>
      <c r="H258" s="112"/>
      <c r="I258" s="1"/>
      <c r="J258" s="1"/>
      <c r="K258" s="1"/>
      <c r="L258" s="1"/>
      <c r="M258" s="1"/>
      <c r="N258" s="1"/>
      <c r="O258" s="1"/>
      <c r="P258" s="1"/>
      <c r="Q258" s="129"/>
      <c r="R258" s="130"/>
      <c r="S258" s="130"/>
      <c r="T258" s="1"/>
      <c r="U258" s="59"/>
      <c r="V258" s="5" t="s">
        <v>50</v>
      </c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115" t="s">
        <v>414</v>
      </c>
      <c r="AJ258" s="197">
        <f>AJ256</f>
        <v>1</v>
      </c>
      <c r="AK258" s="198"/>
      <c r="AL258" s="58" t="s">
        <v>442</v>
      </c>
      <c r="AM258" s="6"/>
      <c r="AN258" s="6"/>
      <c r="AO258" s="6"/>
      <c r="AP258" s="6"/>
      <c r="AQ258" s="78" t="s">
        <v>1</v>
      </c>
      <c r="AR258" s="199">
        <f>AR254</f>
        <v>0.85</v>
      </c>
      <c r="AS258" s="199"/>
      <c r="AT258" s="127"/>
      <c r="AU258" s="128"/>
      <c r="AV258" s="1"/>
      <c r="AW258" s="1"/>
      <c r="AX258" s="1"/>
      <c r="AY258" s="59"/>
      <c r="AZ258" s="69">
        <f>ROUND(ROUND(ROUND(Q256*AJ258,0)*AR258,0)*$AT$208,0)</f>
        <v>90</v>
      </c>
      <c r="BA258" s="41"/>
    </row>
    <row r="259" spans="1:53" ht="17.2" customHeight="1" x14ac:dyDescent="0.25">
      <c r="A259" s="8">
        <v>12</v>
      </c>
      <c r="B259" s="10">
        <v>7841</v>
      </c>
      <c r="C259" s="101" t="s">
        <v>1094</v>
      </c>
      <c r="D259" s="110"/>
      <c r="E259" s="111"/>
      <c r="F259" s="111"/>
      <c r="G259" s="111"/>
      <c r="H259" s="112"/>
      <c r="I259" s="80"/>
      <c r="J259" s="1"/>
      <c r="K259" s="1"/>
      <c r="L259" s="130"/>
      <c r="M259" s="130"/>
      <c r="N259" s="130"/>
      <c r="O259" s="1"/>
      <c r="P259" s="1"/>
      <c r="Q259" s="1"/>
      <c r="R259" s="1"/>
      <c r="S259" s="1"/>
      <c r="T259" s="1"/>
      <c r="U259" s="59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113"/>
      <c r="AK259" s="114"/>
      <c r="AL259" s="44"/>
      <c r="AM259" s="44"/>
      <c r="AN259" s="44"/>
      <c r="AO259" s="44"/>
      <c r="AP259" s="44"/>
      <c r="AQ259" s="44"/>
      <c r="AR259" s="44"/>
      <c r="AS259" s="44"/>
      <c r="AT259" s="60"/>
      <c r="AU259" s="59"/>
      <c r="AV259" s="213" t="s">
        <v>1093</v>
      </c>
      <c r="AW259" s="213"/>
      <c r="AX259" s="213"/>
      <c r="AY259" s="214"/>
      <c r="AZ259" s="69">
        <f>ROUND(ROUND(Q256*$AT$208,0)*AV262,0)</f>
        <v>85</v>
      </c>
      <c r="BA259" s="41"/>
    </row>
    <row r="260" spans="1:53" ht="16.5" customHeight="1" x14ac:dyDescent="0.25">
      <c r="A260" s="8">
        <v>12</v>
      </c>
      <c r="B260" s="10">
        <v>7842</v>
      </c>
      <c r="C260" s="101" t="s">
        <v>1092</v>
      </c>
      <c r="D260" s="110"/>
      <c r="E260" s="111"/>
      <c r="F260" s="111"/>
      <c r="G260" s="111"/>
      <c r="H260" s="112"/>
      <c r="I260" s="1"/>
      <c r="J260" s="1"/>
      <c r="K260" s="1"/>
      <c r="L260" s="1"/>
      <c r="M260" s="1"/>
      <c r="N260" s="1"/>
      <c r="O260" s="1"/>
      <c r="P260" s="1"/>
      <c r="Q260" s="242"/>
      <c r="R260" s="242"/>
      <c r="S260" s="242"/>
      <c r="T260" s="1"/>
      <c r="U260" s="59"/>
      <c r="V260" s="5" t="s">
        <v>50</v>
      </c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115" t="s">
        <v>414</v>
      </c>
      <c r="AJ260" s="197">
        <f>AJ258</f>
        <v>1</v>
      </c>
      <c r="AK260" s="203"/>
      <c r="AL260" s="6"/>
      <c r="AM260" s="6"/>
      <c r="AN260" s="6"/>
      <c r="AO260" s="6"/>
      <c r="AP260" s="6"/>
      <c r="AQ260" s="6"/>
      <c r="AR260" s="6"/>
      <c r="AS260" s="115"/>
      <c r="AT260" s="72"/>
      <c r="AU260" s="109"/>
      <c r="AV260" s="216"/>
      <c r="AW260" s="216"/>
      <c r="AX260" s="216"/>
      <c r="AY260" s="217"/>
      <c r="AZ260" s="69">
        <f>ROUND(ROUND(ROUND(Q256*AJ260,0)*$AT$208,0)*AV262,0)</f>
        <v>85</v>
      </c>
      <c r="BA260" s="41"/>
    </row>
    <row r="261" spans="1:53" ht="16.5" customHeight="1" x14ac:dyDescent="0.25">
      <c r="A261" s="8">
        <v>12</v>
      </c>
      <c r="B261" s="10">
        <v>7843</v>
      </c>
      <c r="C261" s="101" t="s">
        <v>1091</v>
      </c>
      <c r="D261" s="110"/>
      <c r="E261" s="111"/>
      <c r="F261" s="111"/>
      <c r="G261" s="111"/>
      <c r="H261" s="112"/>
      <c r="I261" s="1"/>
      <c r="J261" s="1"/>
      <c r="K261" s="1"/>
      <c r="L261" s="1"/>
      <c r="M261" s="1"/>
      <c r="N261" s="1"/>
      <c r="O261" s="1"/>
      <c r="P261" s="1"/>
      <c r="Q261" s="129"/>
      <c r="R261" s="130"/>
      <c r="S261" s="130"/>
      <c r="T261" s="1"/>
      <c r="U261" s="59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79" t="s">
        <v>61</v>
      </c>
      <c r="AM261" s="44"/>
      <c r="AN261" s="44"/>
      <c r="AO261" s="44"/>
      <c r="AP261" s="44"/>
      <c r="AQ261" s="44"/>
      <c r="AR261" s="44"/>
      <c r="AS261" s="44"/>
      <c r="AT261" s="60"/>
      <c r="AU261" s="59"/>
      <c r="AV261" s="236" t="s">
        <v>190</v>
      </c>
      <c r="AW261" s="236"/>
      <c r="AX261" s="236"/>
      <c r="AY261" s="237"/>
      <c r="AZ261" s="69">
        <f>ROUND(ROUND(ROUND(Q256*AR262,0)*$AT$208,0)*AV262,0)</f>
        <v>72</v>
      </c>
      <c r="BA261" s="41"/>
    </row>
    <row r="262" spans="1:53" ht="16.5" customHeight="1" x14ac:dyDescent="0.25">
      <c r="A262" s="8">
        <v>12</v>
      </c>
      <c r="B262" s="10">
        <v>7844</v>
      </c>
      <c r="C262" s="101" t="s">
        <v>1090</v>
      </c>
      <c r="D262" s="110"/>
      <c r="E262" s="111"/>
      <c r="F262" s="111"/>
      <c r="G262" s="111"/>
      <c r="H262" s="112"/>
      <c r="I262" s="1"/>
      <c r="J262" s="1"/>
      <c r="K262" s="1"/>
      <c r="L262" s="1"/>
      <c r="M262" s="1"/>
      <c r="N262" s="1"/>
      <c r="O262" s="1"/>
      <c r="P262" s="1"/>
      <c r="Q262" s="129"/>
      <c r="R262" s="130"/>
      <c r="S262" s="130"/>
      <c r="T262" s="1"/>
      <c r="U262" s="59"/>
      <c r="V262" s="5" t="s">
        <v>50</v>
      </c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115" t="s">
        <v>59</v>
      </c>
      <c r="AJ262" s="197">
        <f>AJ260</f>
        <v>1</v>
      </c>
      <c r="AK262" s="198"/>
      <c r="AL262" s="58" t="s">
        <v>58</v>
      </c>
      <c r="AM262" s="6"/>
      <c r="AN262" s="6"/>
      <c r="AO262" s="6"/>
      <c r="AP262" s="6"/>
      <c r="AQ262" s="78" t="s">
        <v>1</v>
      </c>
      <c r="AR262" s="199">
        <f>AR258</f>
        <v>0.85</v>
      </c>
      <c r="AS262" s="199"/>
      <c r="AT262" s="127"/>
      <c r="AU262" s="128"/>
      <c r="AV262" s="199">
        <f>AV254</f>
        <v>0.8</v>
      </c>
      <c r="AW262" s="199"/>
      <c r="AX262" s="199"/>
      <c r="AY262" s="200"/>
      <c r="AZ262" s="69">
        <f>ROUND(ROUND(ROUND(ROUND(Q256*AJ262,0)*AR262,0)*$AT$208,0)*AV262,0)</f>
        <v>72</v>
      </c>
      <c r="BA262" s="41"/>
    </row>
    <row r="263" spans="1:53" ht="17.2" customHeight="1" x14ac:dyDescent="0.25">
      <c r="A263" s="8">
        <v>12</v>
      </c>
      <c r="B263" s="10">
        <v>7845</v>
      </c>
      <c r="C263" s="101" t="s">
        <v>1089</v>
      </c>
      <c r="D263" s="110"/>
      <c r="E263" s="111"/>
      <c r="F263" s="111"/>
      <c r="G263" s="111"/>
      <c r="H263" s="112"/>
      <c r="I263" s="239" t="s">
        <v>773</v>
      </c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1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113"/>
      <c r="AK263" s="114"/>
      <c r="AL263" s="44"/>
      <c r="AM263" s="44"/>
      <c r="AN263" s="44"/>
      <c r="AO263" s="44"/>
      <c r="AP263" s="44"/>
      <c r="AQ263" s="44"/>
      <c r="AR263" s="44"/>
      <c r="AS263" s="44"/>
      <c r="AT263" s="60"/>
      <c r="AU263" s="59"/>
      <c r="AV263" s="66"/>
      <c r="AW263" s="66"/>
      <c r="AX263" s="44"/>
      <c r="AY263" s="63"/>
      <c r="AZ263" s="69">
        <f>ROUND(Q264*$AT$208,0)</f>
        <v>106</v>
      </c>
      <c r="BA263" s="41"/>
    </row>
    <row r="264" spans="1:53" ht="16.5" customHeight="1" x14ac:dyDescent="0.25">
      <c r="A264" s="8">
        <v>12</v>
      </c>
      <c r="B264" s="10">
        <v>7846</v>
      </c>
      <c r="C264" s="101" t="s">
        <v>1088</v>
      </c>
      <c r="D264" s="110"/>
      <c r="E264" s="111"/>
      <c r="F264" s="111"/>
      <c r="G264" s="111"/>
      <c r="H264" s="112"/>
      <c r="I264" s="1"/>
      <c r="J264" s="1"/>
      <c r="K264" s="1"/>
      <c r="L264" s="1"/>
      <c r="M264" s="1"/>
      <c r="N264" s="1"/>
      <c r="O264" s="1"/>
      <c r="P264" s="1"/>
      <c r="Q264" s="201">
        <f>'2重度訪問'!U136</f>
        <v>85</v>
      </c>
      <c r="R264" s="201"/>
      <c r="S264" s="201"/>
      <c r="T264" s="1" t="s">
        <v>54</v>
      </c>
      <c r="U264" s="59"/>
      <c r="V264" s="5" t="s">
        <v>50</v>
      </c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115" t="s">
        <v>1084</v>
      </c>
      <c r="AJ264" s="197">
        <f>AJ262</f>
        <v>1</v>
      </c>
      <c r="AK264" s="203"/>
      <c r="AL264" s="6"/>
      <c r="AM264" s="6"/>
      <c r="AN264" s="6"/>
      <c r="AO264" s="6"/>
      <c r="AP264" s="6"/>
      <c r="AQ264" s="6"/>
      <c r="AR264" s="6"/>
      <c r="AS264" s="115"/>
      <c r="AT264" s="72"/>
      <c r="AU264" s="109"/>
      <c r="AV264" s="1"/>
      <c r="AW264" s="1"/>
      <c r="AX264" s="1"/>
      <c r="AY264" s="59"/>
      <c r="AZ264" s="69">
        <f>ROUND(ROUND(Q264*AJ264,0)*$AT$208,0)</f>
        <v>106</v>
      </c>
      <c r="BA264" s="41"/>
    </row>
    <row r="265" spans="1:53" ht="16.5" customHeight="1" x14ac:dyDescent="0.25">
      <c r="A265" s="8">
        <v>12</v>
      </c>
      <c r="B265" s="10">
        <v>7847</v>
      </c>
      <c r="C265" s="101" t="s">
        <v>1087</v>
      </c>
      <c r="D265" s="110"/>
      <c r="E265" s="111"/>
      <c r="F265" s="111"/>
      <c r="G265" s="111"/>
      <c r="H265" s="112"/>
      <c r="I265" s="1"/>
      <c r="J265" s="1"/>
      <c r="K265" s="1"/>
      <c r="L265" s="1"/>
      <c r="M265" s="1"/>
      <c r="N265" s="1"/>
      <c r="O265" s="1"/>
      <c r="P265" s="1"/>
      <c r="Q265" s="129"/>
      <c r="R265" s="130"/>
      <c r="S265" s="130"/>
      <c r="T265" s="1"/>
      <c r="U265" s="59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79" t="s">
        <v>1086</v>
      </c>
      <c r="AM265" s="44"/>
      <c r="AN265" s="44"/>
      <c r="AO265" s="44"/>
      <c r="AP265" s="44"/>
      <c r="AQ265" s="44"/>
      <c r="AR265" s="44"/>
      <c r="AS265" s="44"/>
      <c r="AT265" s="60"/>
      <c r="AU265" s="59"/>
      <c r="AV265" s="1"/>
      <c r="AW265" s="1"/>
      <c r="AX265" s="1"/>
      <c r="AY265" s="59"/>
      <c r="AZ265" s="69">
        <f>ROUND(ROUND(Q264*AR266,0)*$AT$208,0)</f>
        <v>90</v>
      </c>
      <c r="BA265" s="41"/>
    </row>
    <row r="266" spans="1:53" ht="16.5" customHeight="1" x14ac:dyDescent="0.25">
      <c r="A266" s="8">
        <v>12</v>
      </c>
      <c r="B266" s="10">
        <v>7848</v>
      </c>
      <c r="C266" s="101" t="s">
        <v>1085</v>
      </c>
      <c r="D266" s="110"/>
      <c r="E266" s="111"/>
      <c r="F266" s="111"/>
      <c r="G266" s="111"/>
      <c r="H266" s="112"/>
      <c r="I266" s="1"/>
      <c r="J266" s="1"/>
      <c r="K266" s="1"/>
      <c r="L266" s="1"/>
      <c r="M266" s="1"/>
      <c r="N266" s="1"/>
      <c r="O266" s="1"/>
      <c r="P266" s="1"/>
      <c r="Q266" s="129"/>
      <c r="R266" s="130"/>
      <c r="S266" s="130"/>
      <c r="T266" s="1"/>
      <c r="U266" s="59"/>
      <c r="V266" s="5" t="s">
        <v>50</v>
      </c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115" t="s">
        <v>1084</v>
      </c>
      <c r="AJ266" s="197">
        <f>AJ264</f>
        <v>1</v>
      </c>
      <c r="AK266" s="198"/>
      <c r="AL266" s="58" t="s">
        <v>1083</v>
      </c>
      <c r="AM266" s="6"/>
      <c r="AN266" s="6"/>
      <c r="AO266" s="6"/>
      <c r="AP266" s="6"/>
      <c r="AQ266" s="78" t="s">
        <v>1</v>
      </c>
      <c r="AR266" s="199">
        <f>AR262</f>
        <v>0.85</v>
      </c>
      <c r="AS266" s="199"/>
      <c r="AT266" s="127"/>
      <c r="AU266" s="128"/>
      <c r="AV266" s="1"/>
      <c r="AW266" s="1"/>
      <c r="AX266" s="1"/>
      <c r="AY266" s="59"/>
      <c r="AZ266" s="69">
        <f>ROUND(ROUND(ROUND(Q264*AJ266,0)*AR266,0)*$AT$208,0)</f>
        <v>90</v>
      </c>
      <c r="BA266" s="41"/>
    </row>
    <row r="267" spans="1:53" ht="17.2" customHeight="1" x14ac:dyDescent="0.25">
      <c r="A267" s="8">
        <v>12</v>
      </c>
      <c r="B267" s="10">
        <v>7849</v>
      </c>
      <c r="C267" s="101" t="s">
        <v>1082</v>
      </c>
      <c r="D267" s="110"/>
      <c r="E267" s="111"/>
      <c r="F267" s="111"/>
      <c r="G267" s="111"/>
      <c r="H267" s="112"/>
      <c r="I267" s="80"/>
      <c r="J267" s="1"/>
      <c r="K267" s="1"/>
      <c r="L267" s="130"/>
      <c r="M267" s="130"/>
      <c r="N267" s="130"/>
      <c r="O267" s="1"/>
      <c r="P267" s="1"/>
      <c r="Q267" s="1"/>
      <c r="R267" s="1"/>
      <c r="S267" s="1"/>
      <c r="T267" s="1"/>
      <c r="U267" s="59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113"/>
      <c r="AK267" s="114"/>
      <c r="AL267" s="44"/>
      <c r="AM267" s="44"/>
      <c r="AN267" s="44"/>
      <c r="AO267" s="44"/>
      <c r="AP267" s="44"/>
      <c r="AQ267" s="44"/>
      <c r="AR267" s="44"/>
      <c r="AS267" s="44"/>
      <c r="AT267" s="60"/>
      <c r="AU267" s="59"/>
      <c r="AV267" s="213" t="s">
        <v>750</v>
      </c>
      <c r="AW267" s="213"/>
      <c r="AX267" s="213"/>
      <c r="AY267" s="214"/>
      <c r="AZ267" s="69">
        <f>ROUND(ROUND(Q264*$AT$208,0)*AV270,0)</f>
        <v>85</v>
      </c>
      <c r="BA267" s="41"/>
    </row>
    <row r="268" spans="1:53" ht="16.5" customHeight="1" x14ac:dyDescent="0.25">
      <c r="A268" s="8">
        <v>12</v>
      </c>
      <c r="B268" s="10">
        <v>7850</v>
      </c>
      <c r="C268" s="101" t="s">
        <v>1081</v>
      </c>
      <c r="D268" s="110"/>
      <c r="E268" s="111"/>
      <c r="F268" s="111"/>
      <c r="G268" s="111"/>
      <c r="H268" s="112"/>
      <c r="I268" s="1"/>
      <c r="J268" s="1"/>
      <c r="K268" s="1"/>
      <c r="L268" s="1"/>
      <c r="M268" s="1"/>
      <c r="N268" s="1"/>
      <c r="O268" s="1"/>
      <c r="P268" s="1"/>
      <c r="Q268" s="242"/>
      <c r="R268" s="242"/>
      <c r="S268" s="242"/>
      <c r="T268" s="1"/>
      <c r="U268" s="59"/>
      <c r="V268" s="5" t="s">
        <v>50</v>
      </c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115" t="s">
        <v>59</v>
      </c>
      <c r="AJ268" s="197">
        <f>AJ266</f>
        <v>1</v>
      </c>
      <c r="AK268" s="203"/>
      <c r="AL268" s="6"/>
      <c r="AM268" s="6"/>
      <c r="AN268" s="6"/>
      <c r="AO268" s="6"/>
      <c r="AP268" s="6"/>
      <c r="AQ268" s="6"/>
      <c r="AR268" s="6"/>
      <c r="AS268" s="115"/>
      <c r="AT268" s="72"/>
      <c r="AU268" s="109"/>
      <c r="AV268" s="216"/>
      <c r="AW268" s="216"/>
      <c r="AX268" s="216"/>
      <c r="AY268" s="217"/>
      <c r="AZ268" s="69">
        <f>ROUND(ROUND(ROUND(Q264*AJ268,0)*$AT$208,0)*AV270,0)</f>
        <v>85</v>
      </c>
      <c r="BA268" s="41"/>
    </row>
    <row r="269" spans="1:53" ht="16.5" customHeight="1" x14ac:dyDescent="0.25">
      <c r="A269" s="8">
        <v>12</v>
      </c>
      <c r="B269" s="10">
        <v>7851</v>
      </c>
      <c r="C269" s="101" t="s">
        <v>1080</v>
      </c>
      <c r="D269" s="110"/>
      <c r="E269" s="111"/>
      <c r="F269" s="111"/>
      <c r="G269" s="111"/>
      <c r="H269" s="112"/>
      <c r="I269" s="1"/>
      <c r="J269" s="1"/>
      <c r="K269" s="1"/>
      <c r="L269" s="1"/>
      <c r="M269" s="1"/>
      <c r="N269" s="1"/>
      <c r="O269" s="1"/>
      <c r="P269" s="1"/>
      <c r="Q269" s="129"/>
      <c r="R269" s="130"/>
      <c r="S269" s="130"/>
      <c r="T269" s="1"/>
      <c r="U269" s="59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79" t="s">
        <v>61</v>
      </c>
      <c r="AM269" s="44"/>
      <c r="AN269" s="44"/>
      <c r="AO269" s="44"/>
      <c r="AP269" s="44"/>
      <c r="AQ269" s="44"/>
      <c r="AR269" s="44"/>
      <c r="AS269" s="44"/>
      <c r="AT269" s="60"/>
      <c r="AU269" s="59"/>
      <c r="AV269" s="236" t="s">
        <v>190</v>
      </c>
      <c r="AW269" s="236"/>
      <c r="AX269" s="236"/>
      <c r="AY269" s="237"/>
      <c r="AZ269" s="69">
        <f>ROUND(ROUND(ROUND(Q264*AR270,0)*$AT$208,0)*AV270,0)</f>
        <v>72</v>
      </c>
      <c r="BA269" s="41"/>
    </row>
    <row r="270" spans="1:53" ht="16.5" customHeight="1" x14ac:dyDescent="0.25">
      <c r="A270" s="8">
        <v>12</v>
      </c>
      <c r="B270" s="10">
        <v>7852</v>
      </c>
      <c r="C270" s="101" t="s">
        <v>1079</v>
      </c>
      <c r="D270" s="110"/>
      <c r="E270" s="111"/>
      <c r="F270" s="111"/>
      <c r="G270" s="111"/>
      <c r="H270" s="112"/>
      <c r="I270" s="1"/>
      <c r="J270" s="1"/>
      <c r="K270" s="1"/>
      <c r="L270" s="1"/>
      <c r="M270" s="1"/>
      <c r="N270" s="1"/>
      <c r="O270" s="1"/>
      <c r="P270" s="1"/>
      <c r="Q270" s="129"/>
      <c r="R270" s="130"/>
      <c r="S270" s="130"/>
      <c r="T270" s="1"/>
      <c r="U270" s="59"/>
      <c r="V270" s="5" t="s">
        <v>50</v>
      </c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115" t="s">
        <v>59</v>
      </c>
      <c r="AJ270" s="197">
        <f>AJ268</f>
        <v>1</v>
      </c>
      <c r="AK270" s="198"/>
      <c r="AL270" s="58" t="s">
        <v>58</v>
      </c>
      <c r="AM270" s="6"/>
      <c r="AN270" s="6"/>
      <c r="AO270" s="6"/>
      <c r="AP270" s="6"/>
      <c r="AQ270" s="78" t="s">
        <v>1</v>
      </c>
      <c r="AR270" s="199">
        <f>AR266</f>
        <v>0.85</v>
      </c>
      <c r="AS270" s="199"/>
      <c r="AT270" s="127"/>
      <c r="AU270" s="128"/>
      <c r="AV270" s="199">
        <f>AV262</f>
        <v>0.8</v>
      </c>
      <c r="AW270" s="199"/>
      <c r="AX270" s="199"/>
      <c r="AY270" s="200"/>
      <c r="AZ270" s="69">
        <f>ROUND(ROUND(ROUND(ROUND(Q264*AJ270,0)*AR270,0)*$AT$208,0)*AV270,0)</f>
        <v>72</v>
      </c>
      <c r="BA270" s="41"/>
    </row>
    <row r="271" spans="1:53" ht="17.2" customHeight="1" x14ac:dyDescent="0.25">
      <c r="A271" s="8">
        <v>12</v>
      </c>
      <c r="B271" s="10">
        <v>7853</v>
      </c>
      <c r="C271" s="101" t="s">
        <v>1078</v>
      </c>
      <c r="D271" s="110"/>
      <c r="E271" s="111"/>
      <c r="F271" s="111"/>
      <c r="G271" s="111"/>
      <c r="H271" s="112"/>
      <c r="I271" s="239" t="s">
        <v>764</v>
      </c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1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113"/>
      <c r="AK271" s="114"/>
      <c r="AL271" s="44"/>
      <c r="AM271" s="44"/>
      <c r="AN271" s="44"/>
      <c r="AO271" s="44"/>
      <c r="AP271" s="44"/>
      <c r="AQ271" s="44"/>
      <c r="AR271" s="44"/>
      <c r="AS271" s="44"/>
      <c r="AT271" s="60"/>
      <c r="AU271" s="59"/>
      <c r="AV271" s="66"/>
      <c r="AW271" s="66"/>
      <c r="AX271" s="44"/>
      <c r="AY271" s="63"/>
      <c r="AZ271" s="69">
        <f>ROUND(Q272*$AT$208,0)</f>
        <v>100</v>
      </c>
      <c r="BA271" s="41"/>
    </row>
    <row r="272" spans="1:53" ht="16.5" customHeight="1" x14ac:dyDescent="0.25">
      <c r="A272" s="8">
        <v>12</v>
      </c>
      <c r="B272" s="10">
        <v>7854</v>
      </c>
      <c r="C272" s="101" t="s">
        <v>1077</v>
      </c>
      <c r="D272" s="110"/>
      <c r="E272" s="111"/>
      <c r="F272" s="111"/>
      <c r="G272" s="111"/>
      <c r="H272" s="112"/>
      <c r="I272" s="1"/>
      <c r="J272" s="1"/>
      <c r="K272" s="1"/>
      <c r="L272" s="1"/>
      <c r="M272" s="1"/>
      <c r="N272" s="1"/>
      <c r="O272" s="1"/>
      <c r="P272" s="1"/>
      <c r="Q272" s="201">
        <f>'2重度訪問'!U140</f>
        <v>80</v>
      </c>
      <c r="R272" s="201"/>
      <c r="S272" s="201"/>
      <c r="T272" s="1" t="s">
        <v>54</v>
      </c>
      <c r="U272" s="59"/>
      <c r="V272" s="5" t="s">
        <v>50</v>
      </c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115" t="s">
        <v>272</v>
      </c>
      <c r="AJ272" s="197">
        <f>AJ270</f>
        <v>1</v>
      </c>
      <c r="AK272" s="203"/>
      <c r="AL272" s="6"/>
      <c r="AM272" s="6"/>
      <c r="AN272" s="6"/>
      <c r="AO272" s="6"/>
      <c r="AP272" s="6"/>
      <c r="AQ272" s="6"/>
      <c r="AR272" s="6"/>
      <c r="AS272" s="115"/>
      <c r="AT272" s="72"/>
      <c r="AU272" s="109"/>
      <c r="AV272" s="1"/>
      <c r="AW272" s="1"/>
      <c r="AX272" s="1"/>
      <c r="AY272" s="59"/>
      <c r="AZ272" s="69">
        <f>ROUND(ROUND(Q272*AJ272,0)*$AT$208,0)</f>
        <v>100</v>
      </c>
      <c r="BA272" s="41"/>
    </row>
    <row r="273" spans="1:53" ht="16.5" customHeight="1" x14ac:dyDescent="0.25">
      <c r="A273" s="8">
        <v>12</v>
      </c>
      <c r="B273" s="10">
        <v>7855</v>
      </c>
      <c r="C273" s="101" t="s">
        <v>1076</v>
      </c>
      <c r="D273" s="110"/>
      <c r="E273" s="111"/>
      <c r="F273" s="111"/>
      <c r="G273" s="111"/>
      <c r="H273" s="112"/>
      <c r="I273" s="1"/>
      <c r="J273" s="1"/>
      <c r="K273" s="1"/>
      <c r="L273" s="1"/>
      <c r="M273" s="1"/>
      <c r="N273" s="1"/>
      <c r="O273" s="1"/>
      <c r="P273" s="1"/>
      <c r="Q273" s="129"/>
      <c r="R273" s="130"/>
      <c r="S273" s="130"/>
      <c r="T273" s="1"/>
      <c r="U273" s="59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79" t="s">
        <v>1075</v>
      </c>
      <c r="AM273" s="44"/>
      <c r="AN273" s="44"/>
      <c r="AO273" s="44"/>
      <c r="AP273" s="44"/>
      <c r="AQ273" s="44"/>
      <c r="AR273" s="44"/>
      <c r="AS273" s="44"/>
      <c r="AT273" s="60"/>
      <c r="AU273" s="59"/>
      <c r="AV273" s="1"/>
      <c r="AW273" s="1"/>
      <c r="AX273" s="1"/>
      <c r="AY273" s="59"/>
      <c r="AZ273" s="69">
        <f>ROUND(ROUND(Q272*AR274,0)*$AT$208,0)</f>
        <v>85</v>
      </c>
      <c r="BA273" s="41"/>
    </row>
    <row r="274" spans="1:53" ht="16.5" customHeight="1" x14ac:dyDescent="0.25">
      <c r="A274" s="8">
        <v>12</v>
      </c>
      <c r="B274" s="10">
        <v>7856</v>
      </c>
      <c r="C274" s="101" t="s">
        <v>1074</v>
      </c>
      <c r="D274" s="110"/>
      <c r="E274" s="111"/>
      <c r="F274" s="111"/>
      <c r="G274" s="111"/>
      <c r="H274" s="112"/>
      <c r="I274" s="1"/>
      <c r="J274" s="1"/>
      <c r="K274" s="1"/>
      <c r="L274" s="1"/>
      <c r="M274" s="1"/>
      <c r="N274" s="1"/>
      <c r="O274" s="1"/>
      <c r="P274" s="1"/>
      <c r="Q274" s="129"/>
      <c r="R274" s="130"/>
      <c r="S274" s="130"/>
      <c r="T274" s="1"/>
      <c r="U274" s="59"/>
      <c r="V274" s="5" t="s">
        <v>50</v>
      </c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115" t="s">
        <v>272</v>
      </c>
      <c r="AJ274" s="197">
        <f>AJ272</f>
        <v>1</v>
      </c>
      <c r="AK274" s="198"/>
      <c r="AL274" s="58" t="s">
        <v>1073</v>
      </c>
      <c r="AM274" s="6"/>
      <c r="AN274" s="6"/>
      <c r="AO274" s="6"/>
      <c r="AP274" s="6"/>
      <c r="AQ274" s="78" t="s">
        <v>1</v>
      </c>
      <c r="AR274" s="199">
        <f>AR270</f>
        <v>0.85</v>
      </c>
      <c r="AS274" s="199"/>
      <c r="AT274" s="127"/>
      <c r="AU274" s="128"/>
      <c r="AV274" s="1"/>
      <c r="AW274" s="1"/>
      <c r="AX274" s="1"/>
      <c r="AY274" s="59"/>
      <c r="AZ274" s="69">
        <f>ROUND(ROUND(ROUND(Q272*AJ274,0)*AR274,0)*$AT$208,0)</f>
        <v>85</v>
      </c>
      <c r="BA274" s="41"/>
    </row>
    <row r="275" spans="1:53" ht="17.2" customHeight="1" x14ac:dyDescent="0.25">
      <c r="A275" s="8">
        <v>12</v>
      </c>
      <c r="B275" s="10">
        <v>7857</v>
      </c>
      <c r="C275" s="101" t="s">
        <v>1072</v>
      </c>
      <c r="D275" s="110"/>
      <c r="E275" s="111"/>
      <c r="F275" s="111"/>
      <c r="G275" s="111"/>
      <c r="H275" s="112"/>
      <c r="I275" s="80"/>
      <c r="J275" s="1"/>
      <c r="K275" s="1"/>
      <c r="L275" s="130"/>
      <c r="M275" s="130"/>
      <c r="N275" s="130"/>
      <c r="O275" s="1"/>
      <c r="P275" s="1"/>
      <c r="Q275" s="1"/>
      <c r="R275" s="1"/>
      <c r="S275" s="1"/>
      <c r="T275" s="1"/>
      <c r="U275" s="59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113"/>
      <c r="AK275" s="114"/>
      <c r="AL275" s="44"/>
      <c r="AM275" s="44"/>
      <c r="AN275" s="44"/>
      <c r="AO275" s="44"/>
      <c r="AP275" s="44"/>
      <c r="AQ275" s="44"/>
      <c r="AR275" s="44"/>
      <c r="AS275" s="44"/>
      <c r="AT275" s="60"/>
      <c r="AU275" s="59"/>
      <c r="AV275" s="213" t="s">
        <v>1071</v>
      </c>
      <c r="AW275" s="213"/>
      <c r="AX275" s="213"/>
      <c r="AY275" s="214"/>
      <c r="AZ275" s="69">
        <f>ROUND(ROUND(Q272*$AT$208,0)*AV278,0)</f>
        <v>80</v>
      </c>
      <c r="BA275" s="41"/>
    </row>
    <row r="276" spans="1:53" ht="16.5" customHeight="1" x14ac:dyDescent="0.25">
      <c r="A276" s="8">
        <v>12</v>
      </c>
      <c r="B276" s="10">
        <v>7858</v>
      </c>
      <c r="C276" s="101" t="s">
        <v>1070</v>
      </c>
      <c r="D276" s="110"/>
      <c r="E276" s="111"/>
      <c r="F276" s="111"/>
      <c r="G276" s="111"/>
      <c r="H276" s="112"/>
      <c r="I276" s="1"/>
      <c r="J276" s="1"/>
      <c r="K276" s="1"/>
      <c r="L276" s="1"/>
      <c r="M276" s="1"/>
      <c r="N276" s="1"/>
      <c r="O276" s="1"/>
      <c r="P276" s="1"/>
      <c r="Q276" s="242"/>
      <c r="R276" s="242"/>
      <c r="S276" s="242"/>
      <c r="T276" s="1"/>
      <c r="U276" s="59"/>
      <c r="V276" s="5" t="s">
        <v>50</v>
      </c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115" t="s">
        <v>282</v>
      </c>
      <c r="AJ276" s="197">
        <f>AJ274</f>
        <v>1</v>
      </c>
      <c r="AK276" s="203"/>
      <c r="AL276" s="6"/>
      <c r="AM276" s="6"/>
      <c r="AN276" s="6"/>
      <c r="AO276" s="6"/>
      <c r="AP276" s="6"/>
      <c r="AQ276" s="6"/>
      <c r="AR276" s="6"/>
      <c r="AS276" s="115"/>
      <c r="AT276" s="72"/>
      <c r="AU276" s="109"/>
      <c r="AV276" s="216"/>
      <c r="AW276" s="216"/>
      <c r="AX276" s="216"/>
      <c r="AY276" s="217"/>
      <c r="AZ276" s="69">
        <f>ROUND(ROUND(ROUND(Q272*AJ276,0)*$AT$208,0)*AV278,0)</f>
        <v>80</v>
      </c>
      <c r="BA276" s="41"/>
    </row>
    <row r="277" spans="1:53" ht="16.5" customHeight="1" x14ac:dyDescent="0.25">
      <c r="A277" s="8">
        <v>12</v>
      </c>
      <c r="B277" s="10">
        <v>7859</v>
      </c>
      <c r="C277" s="101" t="s">
        <v>1069</v>
      </c>
      <c r="D277" s="110"/>
      <c r="E277" s="111"/>
      <c r="F277" s="111"/>
      <c r="G277" s="111"/>
      <c r="H277" s="112"/>
      <c r="I277" s="1"/>
      <c r="J277" s="1"/>
      <c r="K277" s="1"/>
      <c r="L277" s="1"/>
      <c r="M277" s="1"/>
      <c r="N277" s="1"/>
      <c r="O277" s="1"/>
      <c r="P277" s="1"/>
      <c r="Q277" s="129"/>
      <c r="R277" s="130"/>
      <c r="S277" s="130"/>
      <c r="T277" s="1"/>
      <c r="U277" s="59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79" t="s">
        <v>61</v>
      </c>
      <c r="AM277" s="44"/>
      <c r="AN277" s="44"/>
      <c r="AO277" s="44"/>
      <c r="AP277" s="44"/>
      <c r="AQ277" s="44"/>
      <c r="AR277" s="44"/>
      <c r="AS277" s="44"/>
      <c r="AT277" s="60"/>
      <c r="AU277" s="59"/>
      <c r="AV277" s="236" t="s">
        <v>190</v>
      </c>
      <c r="AW277" s="236"/>
      <c r="AX277" s="236"/>
      <c r="AY277" s="237"/>
      <c r="AZ277" s="69">
        <f>ROUND(ROUND(ROUND(Q272*AR278,0)*$AT$208,0)*AV278,0)</f>
        <v>68</v>
      </c>
      <c r="BA277" s="41"/>
    </row>
    <row r="278" spans="1:53" ht="16.5" customHeight="1" x14ac:dyDescent="0.25">
      <c r="A278" s="8">
        <v>12</v>
      </c>
      <c r="B278" s="10">
        <v>7860</v>
      </c>
      <c r="C278" s="101" t="s">
        <v>1068</v>
      </c>
      <c r="D278" s="96"/>
      <c r="E278" s="97"/>
      <c r="F278" s="97"/>
      <c r="G278" s="97"/>
      <c r="H278" s="98"/>
      <c r="I278" s="6"/>
      <c r="J278" s="6"/>
      <c r="K278" s="6"/>
      <c r="L278" s="6"/>
      <c r="M278" s="6"/>
      <c r="N278" s="6"/>
      <c r="O278" s="6"/>
      <c r="P278" s="6"/>
      <c r="Q278" s="86"/>
      <c r="R278" s="73"/>
      <c r="S278" s="73"/>
      <c r="T278" s="6"/>
      <c r="U278" s="21"/>
      <c r="V278" s="5" t="s">
        <v>50</v>
      </c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115" t="s">
        <v>59</v>
      </c>
      <c r="AJ278" s="197">
        <f>AJ276</f>
        <v>1</v>
      </c>
      <c r="AK278" s="198"/>
      <c r="AL278" s="58" t="s">
        <v>58</v>
      </c>
      <c r="AM278" s="6"/>
      <c r="AN278" s="6"/>
      <c r="AO278" s="6"/>
      <c r="AP278" s="6"/>
      <c r="AQ278" s="78" t="s">
        <v>1</v>
      </c>
      <c r="AR278" s="199">
        <f>AR274</f>
        <v>0.85</v>
      </c>
      <c r="AS278" s="199"/>
      <c r="AT278" s="131"/>
      <c r="AU278" s="116"/>
      <c r="AV278" s="199">
        <f>AV270</f>
        <v>0.8</v>
      </c>
      <c r="AW278" s="199"/>
      <c r="AX278" s="199"/>
      <c r="AY278" s="200"/>
      <c r="AZ278" s="70">
        <f>ROUND(ROUND(ROUND(ROUND(Q272*AJ278,0)*AR278,0)*$AT$208,0)*AV278,0)</f>
        <v>68</v>
      </c>
      <c r="BA278" s="87"/>
    </row>
    <row r="279" spans="1:53" ht="17.2" customHeight="1" x14ac:dyDescent="0.3">
      <c r="A279" s="40">
        <v>12</v>
      </c>
      <c r="B279" s="39">
        <v>7861</v>
      </c>
      <c r="C279" s="102" t="s">
        <v>1067</v>
      </c>
      <c r="D279" s="215" t="s">
        <v>147</v>
      </c>
      <c r="E279" s="216"/>
      <c r="F279" s="216"/>
      <c r="G279" s="216"/>
      <c r="H279" s="217"/>
      <c r="I279" s="239" t="s">
        <v>755</v>
      </c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1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113"/>
      <c r="AK279" s="114"/>
      <c r="AL279" s="1"/>
      <c r="AM279" s="1"/>
      <c r="AN279" s="1"/>
      <c r="AO279" s="1"/>
      <c r="AP279" s="1"/>
      <c r="AQ279" s="1"/>
      <c r="AR279" s="1"/>
      <c r="AS279" s="1"/>
      <c r="AT279" s="248" t="s">
        <v>1066</v>
      </c>
      <c r="AU279" s="249"/>
      <c r="AV279" s="130"/>
      <c r="AW279" s="130"/>
      <c r="AX279" s="1"/>
      <c r="AY279" s="59"/>
      <c r="AZ279" s="69">
        <f>ROUND(Q280*$AT$288,0)</f>
        <v>108</v>
      </c>
      <c r="BA279" s="19" t="s">
        <v>145</v>
      </c>
    </row>
    <row r="280" spans="1:53" ht="16.5" customHeight="1" x14ac:dyDescent="0.25">
      <c r="A280" s="8">
        <v>12</v>
      </c>
      <c r="B280" s="10">
        <v>7862</v>
      </c>
      <c r="C280" s="101" t="s">
        <v>1065</v>
      </c>
      <c r="D280" s="215"/>
      <c r="E280" s="216"/>
      <c r="F280" s="216"/>
      <c r="G280" s="216"/>
      <c r="H280" s="217"/>
      <c r="I280" s="1"/>
      <c r="J280" s="1"/>
      <c r="K280" s="1"/>
      <c r="L280" s="1"/>
      <c r="M280" s="1"/>
      <c r="N280" s="1"/>
      <c r="O280" s="1"/>
      <c r="P280" s="1"/>
      <c r="Q280" s="201">
        <f>'2重度訪問'!U144</f>
        <v>86</v>
      </c>
      <c r="R280" s="201"/>
      <c r="S280" s="201"/>
      <c r="T280" s="1" t="s">
        <v>54</v>
      </c>
      <c r="U280" s="59"/>
      <c r="V280" s="5" t="s">
        <v>50</v>
      </c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115" t="s">
        <v>59</v>
      </c>
      <c r="AJ280" s="197">
        <f>AJ182</f>
        <v>1</v>
      </c>
      <c r="AK280" s="203"/>
      <c r="AL280" s="6"/>
      <c r="AM280" s="6"/>
      <c r="AN280" s="6"/>
      <c r="AO280" s="6"/>
      <c r="AP280" s="6"/>
      <c r="AQ280" s="6"/>
      <c r="AR280" s="6"/>
      <c r="AS280" s="115"/>
      <c r="AT280" s="244"/>
      <c r="AU280" s="245"/>
      <c r="AV280" s="1"/>
      <c r="AW280" s="1"/>
      <c r="AX280" s="1"/>
      <c r="AY280" s="59"/>
      <c r="AZ280" s="69">
        <f>ROUND(ROUND(Q280*AJ280,0)*$AT$288,0)</f>
        <v>108</v>
      </c>
      <c r="BA280" s="41"/>
    </row>
    <row r="281" spans="1:53" ht="16.5" customHeight="1" x14ac:dyDescent="0.25">
      <c r="A281" s="8">
        <v>12</v>
      </c>
      <c r="B281" s="10">
        <v>7863</v>
      </c>
      <c r="C281" s="101" t="s">
        <v>1064</v>
      </c>
      <c r="D281" s="215"/>
      <c r="E281" s="216"/>
      <c r="F281" s="216"/>
      <c r="G281" s="216"/>
      <c r="H281" s="217"/>
      <c r="I281" s="1"/>
      <c r="J281" s="1"/>
      <c r="K281" s="1"/>
      <c r="L281" s="1"/>
      <c r="M281" s="1"/>
      <c r="N281" s="1"/>
      <c r="O281" s="1"/>
      <c r="P281" s="1"/>
      <c r="Q281" s="129"/>
      <c r="R281" s="130"/>
      <c r="S281" s="130"/>
      <c r="T281" s="1"/>
      <c r="U281" s="59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79" t="s">
        <v>61</v>
      </c>
      <c r="AM281" s="44"/>
      <c r="AN281" s="44"/>
      <c r="AO281" s="44"/>
      <c r="AP281" s="44"/>
      <c r="AQ281" s="44"/>
      <c r="AR281" s="44"/>
      <c r="AS281" s="44"/>
      <c r="AT281" s="244"/>
      <c r="AU281" s="245"/>
      <c r="AV281" s="1"/>
      <c r="AW281" s="1"/>
      <c r="AX281" s="1"/>
      <c r="AY281" s="59"/>
      <c r="AZ281" s="69">
        <f>ROUND(ROUND(Q280*AR282,0)*$AT$288,0)</f>
        <v>91</v>
      </c>
      <c r="BA281" s="41"/>
    </row>
    <row r="282" spans="1:53" ht="16.5" customHeight="1" x14ac:dyDescent="0.25">
      <c r="A282" s="8">
        <v>12</v>
      </c>
      <c r="B282" s="10">
        <v>7864</v>
      </c>
      <c r="C282" s="101" t="s">
        <v>1063</v>
      </c>
      <c r="D282" s="215"/>
      <c r="E282" s="216"/>
      <c r="F282" s="216"/>
      <c r="G282" s="216"/>
      <c r="H282" s="217"/>
      <c r="I282" s="1"/>
      <c r="J282" s="1"/>
      <c r="K282" s="1"/>
      <c r="L282" s="1"/>
      <c r="M282" s="1"/>
      <c r="N282" s="1"/>
      <c r="O282" s="1"/>
      <c r="P282" s="1"/>
      <c r="Q282" s="129"/>
      <c r="R282" s="130"/>
      <c r="S282" s="130"/>
      <c r="T282" s="1"/>
      <c r="U282" s="59"/>
      <c r="V282" s="5" t="s">
        <v>50</v>
      </c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115" t="s">
        <v>59</v>
      </c>
      <c r="AJ282" s="197">
        <f>AJ280</f>
        <v>1</v>
      </c>
      <c r="AK282" s="198"/>
      <c r="AL282" s="58" t="s">
        <v>58</v>
      </c>
      <c r="AM282" s="6"/>
      <c r="AN282" s="6"/>
      <c r="AO282" s="6"/>
      <c r="AP282" s="6"/>
      <c r="AQ282" s="78" t="s">
        <v>1</v>
      </c>
      <c r="AR282" s="199">
        <f>AR182</f>
        <v>0.85</v>
      </c>
      <c r="AS282" s="199"/>
      <c r="AT282" s="244"/>
      <c r="AU282" s="245"/>
      <c r="AV282" s="1"/>
      <c r="AW282" s="1"/>
      <c r="AX282" s="1"/>
      <c r="AY282" s="59"/>
      <c r="AZ282" s="69">
        <f>ROUND(ROUND(ROUND(Q280*AJ282,0)*AR282,0)*$AT$288,0)</f>
        <v>91</v>
      </c>
      <c r="BA282" s="41"/>
    </row>
    <row r="283" spans="1:53" ht="17.2" customHeight="1" x14ac:dyDescent="0.25">
      <c r="A283" s="8">
        <v>12</v>
      </c>
      <c r="B283" s="10">
        <v>7865</v>
      </c>
      <c r="C283" s="101" t="s">
        <v>1062</v>
      </c>
      <c r="D283" s="110"/>
      <c r="E283" s="111"/>
      <c r="F283" s="111"/>
      <c r="G283" s="111"/>
      <c r="H283" s="112"/>
      <c r="I283" s="80"/>
      <c r="J283" s="1"/>
      <c r="K283" s="1"/>
      <c r="L283" s="130"/>
      <c r="M283" s="130"/>
      <c r="N283" s="130"/>
      <c r="O283" s="1"/>
      <c r="P283" s="1"/>
      <c r="Q283" s="1"/>
      <c r="R283" s="1"/>
      <c r="S283" s="1"/>
      <c r="T283" s="1"/>
      <c r="U283" s="59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13"/>
      <c r="AK283" s="114"/>
      <c r="AL283" s="44"/>
      <c r="AM283" s="44"/>
      <c r="AN283" s="44"/>
      <c r="AO283" s="44"/>
      <c r="AP283" s="44"/>
      <c r="AQ283" s="44"/>
      <c r="AR283" s="44"/>
      <c r="AS283" s="44"/>
      <c r="AT283" s="244"/>
      <c r="AU283" s="245"/>
      <c r="AV283" s="213" t="s">
        <v>750</v>
      </c>
      <c r="AW283" s="213"/>
      <c r="AX283" s="213"/>
      <c r="AY283" s="214"/>
      <c r="AZ283" s="69">
        <f>ROUND(ROUND(Q280*$AT$288,0)*AV286,0)</f>
        <v>86</v>
      </c>
      <c r="BA283" s="41"/>
    </row>
    <row r="284" spans="1:53" ht="16.5" customHeight="1" x14ac:dyDescent="0.25">
      <c r="A284" s="8">
        <v>12</v>
      </c>
      <c r="B284" s="10">
        <v>7866</v>
      </c>
      <c r="C284" s="101" t="s">
        <v>1061</v>
      </c>
      <c r="D284" s="110"/>
      <c r="E284" s="111"/>
      <c r="F284" s="111"/>
      <c r="G284" s="111"/>
      <c r="H284" s="112"/>
      <c r="I284" s="1"/>
      <c r="J284" s="1"/>
      <c r="K284" s="1"/>
      <c r="L284" s="1"/>
      <c r="M284" s="1"/>
      <c r="N284" s="1"/>
      <c r="O284" s="1"/>
      <c r="P284" s="1"/>
      <c r="Q284" s="242"/>
      <c r="R284" s="242"/>
      <c r="S284" s="242"/>
      <c r="T284" s="1"/>
      <c r="U284" s="59"/>
      <c r="V284" s="5" t="s">
        <v>50</v>
      </c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115" t="s">
        <v>59</v>
      </c>
      <c r="AJ284" s="197">
        <f>AJ282</f>
        <v>1</v>
      </c>
      <c r="AK284" s="203"/>
      <c r="AL284" s="6"/>
      <c r="AM284" s="6"/>
      <c r="AN284" s="6"/>
      <c r="AO284" s="6"/>
      <c r="AP284" s="6"/>
      <c r="AQ284" s="6"/>
      <c r="AR284" s="6"/>
      <c r="AS284" s="115"/>
      <c r="AT284" s="244"/>
      <c r="AU284" s="245"/>
      <c r="AV284" s="216"/>
      <c r="AW284" s="216"/>
      <c r="AX284" s="216"/>
      <c r="AY284" s="217"/>
      <c r="AZ284" s="69">
        <f>ROUND(ROUND(ROUND(Q280*AJ284,0)*$AT$288,0)*AV286,0)</f>
        <v>86</v>
      </c>
      <c r="BA284" s="41"/>
    </row>
    <row r="285" spans="1:53" ht="16.5" customHeight="1" x14ac:dyDescent="0.25">
      <c r="A285" s="8">
        <v>12</v>
      </c>
      <c r="B285" s="10">
        <v>7867</v>
      </c>
      <c r="C285" s="101" t="s">
        <v>1060</v>
      </c>
      <c r="D285" s="110"/>
      <c r="E285" s="111"/>
      <c r="F285" s="106"/>
      <c r="G285" s="106"/>
      <c r="H285" s="107"/>
      <c r="I285" s="1"/>
      <c r="J285" s="1"/>
      <c r="K285" s="1"/>
      <c r="L285" s="1"/>
      <c r="M285" s="1"/>
      <c r="N285" s="1"/>
      <c r="O285" s="1"/>
      <c r="P285" s="1"/>
      <c r="Q285" s="129"/>
      <c r="R285" s="130"/>
      <c r="S285" s="130"/>
      <c r="T285" s="1"/>
      <c r="U285" s="59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79" t="s">
        <v>61</v>
      </c>
      <c r="AM285" s="44"/>
      <c r="AN285" s="44"/>
      <c r="AO285" s="44"/>
      <c r="AP285" s="44"/>
      <c r="AQ285" s="44"/>
      <c r="AR285" s="44"/>
      <c r="AS285" s="44"/>
      <c r="AT285" s="244"/>
      <c r="AU285" s="245"/>
      <c r="AV285" s="236" t="s">
        <v>190</v>
      </c>
      <c r="AW285" s="236"/>
      <c r="AX285" s="236"/>
      <c r="AY285" s="237"/>
      <c r="AZ285" s="69">
        <f>ROUND(ROUND(ROUND(Q280*AR286,0)*$AT$288,0)*AV286,0)</f>
        <v>73</v>
      </c>
      <c r="BA285" s="41"/>
    </row>
    <row r="286" spans="1:53" ht="16.5" customHeight="1" x14ac:dyDescent="0.25">
      <c r="A286" s="8">
        <v>12</v>
      </c>
      <c r="B286" s="10">
        <v>7868</v>
      </c>
      <c r="C286" s="101" t="s">
        <v>1059</v>
      </c>
      <c r="D286" s="110"/>
      <c r="E286" s="111"/>
      <c r="F286" s="111"/>
      <c r="G286" s="111"/>
      <c r="H286" s="112"/>
      <c r="I286" s="1"/>
      <c r="J286" s="1"/>
      <c r="K286" s="1"/>
      <c r="L286" s="1"/>
      <c r="M286" s="1"/>
      <c r="N286" s="1"/>
      <c r="O286" s="1"/>
      <c r="P286" s="1"/>
      <c r="Q286" s="129"/>
      <c r="R286" s="130"/>
      <c r="S286" s="130"/>
      <c r="T286" s="1"/>
      <c r="U286" s="59"/>
      <c r="V286" s="5" t="s">
        <v>50</v>
      </c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115" t="s">
        <v>59</v>
      </c>
      <c r="AJ286" s="197">
        <f>AJ284</f>
        <v>1</v>
      </c>
      <c r="AK286" s="198"/>
      <c r="AL286" s="58" t="s">
        <v>58</v>
      </c>
      <c r="AM286" s="6"/>
      <c r="AN286" s="6"/>
      <c r="AO286" s="6"/>
      <c r="AP286" s="6"/>
      <c r="AQ286" s="78" t="s">
        <v>1</v>
      </c>
      <c r="AR286" s="199">
        <f>AR282</f>
        <v>0.85</v>
      </c>
      <c r="AS286" s="199"/>
      <c r="AT286" s="244"/>
      <c r="AU286" s="245"/>
      <c r="AV286" s="199">
        <f>AV278</f>
        <v>0.8</v>
      </c>
      <c r="AW286" s="199"/>
      <c r="AX286" s="199"/>
      <c r="AY286" s="200"/>
      <c r="AZ286" s="69">
        <f>ROUND(ROUND(ROUND(ROUND(Q280*AJ286,0)*AR286,0)*$AT$288,0)*AV286,0)</f>
        <v>73</v>
      </c>
      <c r="BA286" s="41"/>
    </row>
    <row r="287" spans="1:53" ht="17.2" customHeight="1" x14ac:dyDescent="0.25">
      <c r="A287" s="8">
        <v>12</v>
      </c>
      <c r="B287" s="10">
        <v>7869</v>
      </c>
      <c r="C287" s="101" t="s">
        <v>1058</v>
      </c>
      <c r="D287" s="110"/>
      <c r="E287" s="111"/>
      <c r="F287" s="111"/>
      <c r="G287" s="111"/>
      <c r="H287" s="112"/>
      <c r="I287" s="239" t="s">
        <v>745</v>
      </c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1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13"/>
      <c r="AK287" s="114"/>
      <c r="AL287" s="44"/>
      <c r="AM287" s="44"/>
      <c r="AN287" s="44"/>
      <c r="AO287" s="44"/>
      <c r="AP287" s="44"/>
      <c r="AQ287" s="44"/>
      <c r="AR287" s="44"/>
      <c r="AS287" s="44"/>
      <c r="AT287" s="244" t="s">
        <v>190</v>
      </c>
      <c r="AU287" s="245"/>
      <c r="AV287" s="66"/>
      <c r="AW287" s="66"/>
      <c r="AX287" s="44"/>
      <c r="AY287" s="63"/>
      <c r="AZ287" s="69">
        <f>ROUND(Q288*$AT$288,0)</f>
        <v>100</v>
      </c>
      <c r="BA287" s="41"/>
    </row>
    <row r="288" spans="1:53" ht="16.5" customHeight="1" x14ac:dyDescent="0.25">
      <c r="A288" s="8">
        <v>12</v>
      </c>
      <c r="B288" s="10">
        <v>7870</v>
      </c>
      <c r="C288" s="101" t="s">
        <v>1057</v>
      </c>
      <c r="D288" s="110"/>
      <c r="E288" s="111"/>
      <c r="F288" s="111"/>
      <c r="G288" s="111"/>
      <c r="H288" s="112"/>
      <c r="I288" s="1"/>
      <c r="J288" s="1"/>
      <c r="K288" s="1"/>
      <c r="L288" s="1"/>
      <c r="M288" s="1"/>
      <c r="N288" s="1"/>
      <c r="O288" s="1"/>
      <c r="P288" s="1"/>
      <c r="Q288" s="201">
        <f>'2重度訪問'!U148</f>
        <v>80</v>
      </c>
      <c r="R288" s="201"/>
      <c r="S288" s="201"/>
      <c r="T288" s="1" t="s">
        <v>54</v>
      </c>
      <c r="U288" s="59"/>
      <c r="V288" s="5" t="s">
        <v>50</v>
      </c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115" t="s">
        <v>479</v>
      </c>
      <c r="AJ288" s="197">
        <f>AJ286</f>
        <v>1</v>
      </c>
      <c r="AK288" s="203"/>
      <c r="AL288" s="6"/>
      <c r="AM288" s="6"/>
      <c r="AN288" s="6"/>
      <c r="AO288" s="6"/>
      <c r="AP288" s="6"/>
      <c r="AQ288" s="6"/>
      <c r="AR288" s="6"/>
      <c r="AS288" s="115"/>
      <c r="AT288" s="246">
        <f>AT208</f>
        <v>1.25</v>
      </c>
      <c r="AU288" s="247"/>
      <c r="AV288" s="1"/>
      <c r="AW288" s="1"/>
      <c r="AX288" s="1"/>
      <c r="AY288" s="59"/>
      <c r="AZ288" s="69">
        <f>ROUND(ROUND(Q288*AJ288,0)*$AT$288,0)</f>
        <v>100</v>
      </c>
      <c r="BA288" s="41"/>
    </row>
    <row r="289" spans="1:53" ht="16.5" customHeight="1" x14ac:dyDescent="0.25">
      <c r="A289" s="8">
        <v>12</v>
      </c>
      <c r="B289" s="10">
        <v>7871</v>
      </c>
      <c r="C289" s="101" t="s">
        <v>1056</v>
      </c>
      <c r="D289" s="90"/>
      <c r="E289" s="91"/>
      <c r="F289" s="91"/>
      <c r="G289" s="91"/>
      <c r="H289" s="92"/>
      <c r="I289" s="1"/>
      <c r="J289" s="1"/>
      <c r="K289" s="1"/>
      <c r="L289" s="1"/>
      <c r="M289" s="1"/>
      <c r="N289" s="1"/>
      <c r="O289" s="1"/>
      <c r="P289" s="1"/>
      <c r="Q289" s="129"/>
      <c r="R289" s="130"/>
      <c r="S289" s="130"/>
      <c r="T289" s="1"/>
      <c r="U289" s="59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79" t="s">
        <v>843</v>
      </c>
      <c r="AM289" s="44"/>
      <c r="AN289" s="44"/>
      <c r="AO289" s="44"/>
      <c r="AP289" s="44"/>
      <c r="AQ289" s="44"/>
      <c r="AR289" s="44"/>
      <c r="AS289" s="44"/>
      <c r="AT289" s="60"/>
      <c r="AU289" s="59"/>
      <c r="AV289" s="1"/>
      <c r="AW289" s="1"/>
      <c r="AX289" s="1"/>
      <c r="AY289" s="59"/>
      <c r="AZ289" s="69">
        <f>ROUND(ROUND(Q288*AR290,0)*$AT$288,0)</f>
        <v>85</v>
      </c>
      <c r="BA289" s="41"/>
    </row>
    <row r="290" spans="1:53" ht="16.5" customHeight="1" x14ac:dyDescent="0.25">
      <c r="A290" s="8">
        <v>12</v>
      </c>
      <c r="B290" s="10">
        <v>7872</v>
      </c>
      <c r="C290" s="101" t="s">
        <v>1055</v>
      </c>
      <c r="D290" s="90"/>
      <c r="E290" s="91"/>
      <c r="F290" s="91"/>
      <c r="G290" s="91"/>
      <c r="H290" s="92"/>
      <c r="I290" s="1"/>
      <c r="J290" s="1"/>
      <c r="K290" s="1"/>
      <c r="L290" s="1"/>
      <c r="M290" s="1"/>
      <c r="N290" s="1"/>
      <c r="O290" s="1"/>
      <c r="P290" s="1"/>
      <c r="Q290" s="129"/>
      <c r="R290" s="130"/>
      <c r="S290" s="130"/>
      <c r="T290" s="1"/>
      <c r="U290" s="59"/>
      <c r="V290" s="5" t="s">
        <v>50</v>
      </c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115" t="s">
        <v>449</v>
      </c>
      <c r="AJ290" s="197">
        <f>AJ288</f>
        <v>1</v>
      </c>
      <c r="AK290" s="198"/>
      <c r="AL290" s="58" t="s">
        <v>448</v>
      </c>
      <c r="AM290" s="6"/>
      <c r="AN290" s="6"/>
      <c r="AO290" s="6"/>
      <c r="AP290" s="6"/>
      <c r="AQ290" s="78" t="s">
        <v>1</v>
      </c>
      <c r="AR290" s="199">
        <f>AR286</f>
        <v>0.85</v>
      </c>
      <c r="AS290" s="199"/>
      <c r="AT290" s="127"/>
      <c r="AU290" s="128"/>
      <c r="AV290" s="1"/>
      <c r="AW290" s="1"/>
      <c r="AX290" s="1"/>
      <c r="AY290" s="59"/>
      <c r="AZ290" s="69">
        <f>ROUND(ROUND(ROUND(Q288*AJ290,0)*AR290,0)*$AT$288,0)</f>
        <v>85</v>
      </c>
      <c r="BA290" s="41"/>
    </row>
    <row r="291" spans="1:53" ht="17.2" customHeight="1" x14ac:dyDescent="0.25">
      <c r="A291" s="8">
        <v>12</v>
      </c>
      <c r="B291" s="10">
        <v>7873</v>
      </c>
      <c r="C291" s="101" t="s">
        <v>1054</v>
      </c>
      <c r="D291" s="110"/>
      <c r="E291" s="111"/>
      <c r="F291" s="111"/>
      <c r="G291" s="111"/>
      <c r="H291" s="112"/>
      <c r="I291" s="80"/>
      <c r="J291" s="1"/>
      <c r="K291" s="1"/>
      <c r="L291" s="130"/>
      <c r="M291" s="130"/>
      <c r="N291" s="130"/>
      <c r="O291" s="1"/>
      <c r="P291" s="1"/>
      <c r="Q291" s="1"/>
      <c r="R291" s="1"/>
      <c r="S291" s="1"/>
      <c r="T291" s="1"/>
      <c r="U291" s="59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113"/>
      <c r="AK291" s="114"/>
      <c r="AL291" s="44"/>
      <c r="AM291" s="44"/>
      <c r="AN291" s="44"/>
      <c r="AO291" s="44"/>
      <c r="AP291" s="44"/>
      <c r="AQ291" s="44"/>
      <c r="AR291" s="44"/>
      <c r="AS291" s="44"/>
      <c r="AT291" s="60"/>
      <c r="AU291" s="59"/>
      <c r="AV291" s="213" t="s">
        <v>840</v>
      </c>
      <c r="AW291" s="213"/>
      <c r="AX291" s="213"/>
      <c r="AY291" s="214"/>
      <c r="AZ291" s="69">
        <f>ROUND(ROUND(Q288*$AT$288,0)*AV294,0)</f>
        <v>80</v>
      </c>
      <c r="BA291" s="41"/>
    </row>
    <row r="292" spans="1:53" ht="16.5" customHeight="1" x14ac:dyDescent="0.25">
      <c r="A292" s="8">
        <v>12</v>
      </c>
      <c r="B292" s="10">
        <v>7874</v>
      </c>
      <c r="C292" s="101" t="s">
        <v>1053</v>
      </c>
      <c r="D292" s="110"/>
      <c r="E292" s="111"/>
      <c r="F292" s="111"/>
      <c r="G292" s="111"/>
      <c r="H292" s="112"/>
      <c r="I292" s="1"/>
      <c r="J292" s="1"/>
      <c r="K292" s="1"/>
      <c r="L292" s="1"/>
      <c r="M292" s="1"/>
      <c r="N292" s="1"/>
      <c r="O292" s="1"/>
      <c r="P292" s="1"/>
      <c r="Q292" s="242"/>
      <c r="R292" s="242"/>
      <c r="S292" s="242"/>
      <c r="T292" s="1"/>
      <c r="U292" s="59"/>
      <c r="V292" s="5" t="s">
        <v>50</v>
      </c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115" t="s">
        <v>449</v>
      </c>
      <c r="AJ292" s="197">
        <f>AJ290</f>
        <v>1</v>
      </c>
      <c r="AK292" s="203"/>
      <c r="AL292" s="6"/>
      <c r="AM292" s="6"/>
      <c r="AN292" s="6"/>
      <c r="AO292" s="6"/>
      <c r="AP292" s="6"/>
      <c r="AQ292" s="6"/>
      <c r="AR292" s="6"/>
      <c r="AS292" s="115"/>
      <c r="AT292" s="72"/>
      <c r="AU292" s="109"/>
      <c r="AV292" s="216"/>
      <c r="AW292" s="216"/>
      <c r="AX292" s="216"/>
      <c r="AY292" s="217"/>
      <c r="AZ292" s="69">
        <f>ROUND(ROUND(ROUND(Q288*AJ292,0)*$AT$288,0)*AV294,0)</f>
        <v>80</v>
      </c>
      <c r="BA292" s="41"/>
    </row>
    <row r="293" spans="1:53" ht="16.5" customHeight="1" x14ac:dyDescent="0.25">
      <c r="A293" s="8">
        <v>12</v>
      </c>
      <c r="B293" s="10">
        <v>7875</v>
      </c>
      <c r="C293" s="101" t="s">
        <v>1052</v>
      </c>
      <c r="D293" s="90"/>
      <c r="E293" s="91"/>
      <c r="F293" s="91"/>
      <c r="G293" s="91"/>
      <c r="H293" s="92"/>
      <c r="I293" s="1"/>
      <c r="J293" s="1"/>
      <c r="K293" s="1"/>
      <c r="L293" s="1"/>
      <c r="M293" s="1"/>
      <c r="N293" s="1"/>
      <c r="O293" s="1"/>
      <c r="P293" s="1"/>
      <c r="Q293" s="129"/>
      <c r="R293" s="130"/>
      <c r="S293" s="130"/>
      <c r="T293" s="1"/>
      <c r="U293" s="59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79" t="s">
        <v>61</v>
      </c>
      <c r="AM293" s="44"/>
      <c r="AN293" s="44"/>
      <c r="AO293" s="44"/>
      <c r="AP293" s="44"/>
      <c r="AQ293" s="44"/>
      <c r="AR293" s="44"/>
      <c r="AS293" s="44"/>
      <c r="AT293" s="60"/>
      <c r="AU293" s="59"/>
      <c r="AV293" s="236" t="s">
        <v>190</v>
      </c>
      <c r="AW293" s="236"/>
      <c r="AX293" s="236"/>
      <c r="AY293" s="237"/>
      <c r="AZ293" s="69">
        <f>ROUND(ROUND(ROUND(Q288*AR294,0)*$AT$288,0)*AV294,0)</f>
        <v>68</v>
      </c>
      <c r="BA293" s="41"/>
    </row>
    <row r="294" spans="1:53" ht="16.5" customHeight="1" x14ac:dyDescent="0.25">
      <c r="A294" s="8">
        <v>12</v>
      </c>
      <c r="B294" s="10">
        <v>7876</v>
      </c>
      <c r="C294" s="101" t="s">
        <v>1051</v>
      </c>
      <c r="D294" s="93"/>
      <c r="E294" s="94"/>
      <c r="F294" s="94"/>
      <c r="G294" s="94"/>
      <c r="H294" s="95"/>
      <c r="I294" s="6"/>
      <c r="J294" s="6"/>
      <c r="K294" s="6"/>
      <c r="L294" s="6"/>
      <c r="M294" s="6"/>
      <c r="N294" s="6"/>
      <c r="O294" s="6"/>
      <c r="P294" s="6"/>
      <c r="Q294" s="86"/>
      <c r="R294" s="73"/>
      <c r="S294" s="73"/>
      <c r="T294" s="6"/>
      <c r="U294" s="21"/>
      <c r="V294" s="5" t="s">
        <v>50</v>
      </c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115" t="s">
        <v>59</v>
      </c>
      <c r="AJ294" s="197">
        <f>AJ292</f>
        <v>1</v>
      </c>
      <c r="AK294" s="198"/>
      <c r="AL294" s="58" t="s">
        <v>58</v>
      </c>
      <c r="AM294" s="6"/>
      <c r="AN294" s="6"/>
      <c r="AO294" s="6"/>
      <c r="AP294" s="6"/>
      <c r="AQ294" s="78" t="s">
        <v>1</v>
      </c>
      <c r="AR294" s="199">
        <f>AR290</f>
        <v>0.85</v>
      </c>
      <c r="AS294" s="199"/>
      <c r="AT294" s="131"/>
      <c r="AU294" s="116"/>
      <c r="AV294" s="199">
        <f>AV286</f>
        <v>0.8</v>
      </c>
      <c r="AW294" s="199"/>
      <c r="AX294" s="199"/>
      <c r="AY294" s="200"/>
      <c r="AZ294" s="3">
        <f>ROUND(ROUND(ROUND(ROUND(Q288*AJ294,0)*AR294,0)*$AT$288,0)*AV294,0)</f>
        <v>68</v>
      </c>
      <c r="BA294" s="87"/>
    </row>
    <row r="298" spans="1:53" ht="17.2" customHeight="1" x14ac:dyDescent="0.3">
      <c r="AN298" s="56"/>
      <c r="AO298" s="57"/>
      <c r="AP298" s="56"/>
      <c r="AR298" s="56"/>
    </row>
  </sheetData>
  <mergeCells count="464">
    <mergeCell ref="D7:H10"/>
    <mergeCell ref="I7:U7"/>
    <mergeCell ref="AT7:AU14"/>
    <mergeCell ref="Q8:S8"/>
    <mergeCell ref="AJ8:AK8"/>
    <mergeCell ref="AJ10:AK10"/>
    <mergeCell ref="AR10:AS10"/>
    <mergeCell ref="D11:H12"/>
    <mergeCell ref="AV11:AY12"/>
    <mergeCell ref="Q12:S12"/>
    <mergeCell ref="AJ12:AK12"/>
    <mergeCell ref="F13:H13"/>
    <mergeCell ref="AV13:AY13"/>
    <mergeCell ref="AJ14:AK14"/>
    <mergeCell ref="AR14:AS14"/>
    <mergeCell ref="AV14:AY14"/>
    <mergeCell ref="I15:U15"/>
    <mergeCell ref="AT15:AU15"/>
    <mergeCell ref="Q16:S16"/>
    <mergeCell ref="AJ16:AK16"/>
    <mergeCell ref="AT16:AU16"/>
    <mergeCell ref="AJ18:AK18"/>
    <mergeCell ref="AR18:AS18"/>
    <mergeCell ref="AV19:AY20"/>
    <mergeCell ref="Q20:S20"/>
    <mergeCell ref="AJ20:AK20"/>
    <mergeCell ref="AV21:AY21"/>
    <mergeCell ref="AJ22:AK22"/>
    <mergeCell ref="AR22:AS22"/>
    <mergeCell ref="AV22:AY22"/>
    <mergeCell ref="I23:U23"/>
    <mergeCell ref="Q24:S24"/>
    <mergeCell ref="AJ24:AK24"/>
    <mergeCell ref="AJ26:AK26"/>
    <mergeCell ref="AR26:AS26"/>
    <mergeCell ref="AV27:AY28"/>
    <mergeCell ref="Q28:S28"/>
    <mergeCell ref="AJ28:AK28"/>
    <mergeCell ref="AV29:AY29"/>
    <mergeCell ref="AJ30:AK30"/>
    <mergeCell ref="AR30:AS30"/>
    <mergeCell ref="AV30:AY30"/>
    <mergeCell ref="I31:U31"/>
    <mergeCell ref="Q32:S32"/>
    <mergeCell ref="AJ32:AK32"/>
    <mergeCell ref="AJ34:AK34"/>
    <mergeCell ref="AR34:AS34"/>
    <mergeCell ref="AV35:AY36"/>
    <mergeCell ref="Q36:S36"/>
    <mergeCell ref="AJ36:AK36"/>
    <mergeCell ref="AV37:AY37"/>
    <mergeCell ref="AJ38:AK38"/>
    <mergeCell ref="AR38:AS38"/>
    <mergeCell ref="AV38:AY38"/>
    <mergeCell ref="I39:U39"/>
    <mergeCell ref="Q40:S40"/>
    <mergeCell ref="AJ40:AK40"/>
    <mergeCell ref="AJ42:AK42"/>
    <mergeCell ref="AR42:AS42"/>
    <mergeCell ref="AV43:AY44"/>
    <mergeCell ref="Q44:S44"/>
    <mergeCell ref="AJ44:AK44"/>
    <mergeCell ref="AV45:AY45"/>
    <mergeCell ref="AJ46:AK46"/>
    <mergeCell ref="AR46:AS46"/>
    <mergeCell ref="AV46:AY46"/>
    <mergeCell ref="I47:U47"/>
    <mergeCell ref="Q48:S48"/>
    <mergeCell ref="AJ48:AK48"/>
    <mergeCell ref="AJ50:AK50"/>
    <mergeCell ref="AR50:AS50"/>
    <mergeCell ref="AV51:AY52"/>
    <mergeCell ref="Q52:S52"/>
    <mergeCell ref="AJ52:AK52"/>
    <mergeCell ref="AV53:AY53"/>
    <mergeCell ref="AJ54:AK54"/>
    <mergeCell ref="AR54:AS54"/>
    <mergeCell ref="AV54:AY54"/>
    <mergeCell ref="I55:U55"/>
    <mergeCell ref="Q56:S56"/>
    <mergeCell ref="AJ56:AK56"/>
    <mergeCell ref="AJ58:AK58"/>
    <mergeCell ref="AR58:AS58"/>
    <mergeCell ref="AV59:AY60"/>
    <mergeCell ref="Q60:S60"/>
    <mergeCell ref="AJ60:AK60"/>
    <mergeCell ref="AV61:AY61"/>
    <mergeCell ref="AJ62:AK62"/>
    <mergeCell ref="AR62:AS62"/>
    <mergeCell ref="AV62:AY62"/>
    <mergeCell ref="I63:U63"/>
    <mergeCell ref="Q64:S64"/>
    <mergeCell ref="AJ64:AK64"/>
    <mergeCell ref="AJ66:AK66"/>
    <mergeCell ref="AR66:AS66"/>
    <mergeCell ref="AV67:AY68"/>
    <mergeCell ref="Q68:S68"/>
    <mergeCell ref="AJ68:AK68"/>
    <mergeCell ref="AV69:AY69"/>
    <mergeCell ref="AJ70:AK70"/>
    <mergeCell ref="AR70:AS70"/>
    <mergeCell ref="AV70:AY70"/>
    <mergeCell ref="I71:U71"/>
    <mergeCell ref="Q72:S72"/>
    <mergeCell ref="AJ72:AK72"/>
    <mergeCell ref="AJ74:AK74"/>
    <mergeCell ref="AR74:AS74"/>
    <mergeCell ref="AV75:AY76"/>
    <mergeCell ref="Q76:S76"/>
    <mergeCell ref="AJ76:AK76"/>
    <mergeCell ref="AV77:AY77"/>
    <mergeCell ref="AJ78:AK78"/>
    <mergeCell ref="AR78:AS78"/>
    <mergeCell ref="AV78:AY78"/>
    <mergeCell ref="I79:U79"/>
    <mergeCell ref="Q80:S80"/>
    <mergeCell ref="AJ80:AK80"/>
    <mergeCell ref="AJ82:AK82"/>
    <mergeCell ref="AR82:AS82"/>
    <mergeCell ref="AV83:AY84"/>
    <mergeCell ref="Q84:S84"/>
    <mergeCell ref="AJ84:AK84"/>
    <mergeCell ref="AV85:AY85"/>
    <mergeCell ref="AJ86:AK86"/>
    <mergeCell ref="AR86:AS86"/>
    <mergeCell ref="AV86:AY86"/>
    <mergeCell ref="D87:H90"/>
    <mergeCell ref="I87:U87"/>
    <mergeCell ref="AT87:AU94"/>
    <mergeCell ref="Q88:S88"/>
    <mergeCell ref="AJ88:AK88"/>
    <mergeCell ref="AJ90:AK90"/>
    <mergeCell ref="AR90:AS90"/>
    <mergeCell ref="D91:H92"/>
    <mergeCell ref="AV91:AY92"/>
    <mergeCell ref="Q92:S92"/>
    <mergeCell ref="AJ92:AK92"/>
    <mergeCell ref="F93:H93"/>
    <mergeCell ref="AV93:AY93"/>
    <mergeCell ref="AJ94:AK94"/>
    <mergeCell ref="AR94:AS94"/>
    <mergeCell ref="AV94:AY94"/>
    <mergeCell ref="I95:U95"/>
    <mergeCell ref="AT95:AU95"/>
    <mergeCell ref="Q96:S96"/>
    <mergeCell ref="AJ96:AK96"/>
    <mergeCell ref="AT96:AU96"/>
    <mergeCell ref="AJ98:AK98"/>
    <mergeCell ref="AR98:AS98"/>
    <mergeCell ref="AV99:AY100"/>
    <mergeCell ref="Q100:S100"/>
    <mergeCell ref="AJ100:AK100"/>
    <mergeCell ref="AV101:AY101"/>
    <mergeCell ref="AJ102:AK102"/>
    <mergeCell ref="AR102:AS102"/>
    <mergeCell ref="AV102:AY102"/>
    <mergeCell ref="D103:H106"/>
    <mergeCell ref="I103:U103"/>
    <mergeCell ref="AT103:AU110"/>
    <mergeCell ref="Q104:S104"/>
    <mergeCell ref="AJ104:AK104"/>
    <mergeCell ref="AJ106:AK106"/>
    <mergeCell ref="AR106:AS106"/>
    <mergeCell ref="D107:H108"/>
    <mergeCell ref="AV107:AY108"/>
    <mergeCell ref="Q108:S108"/>
    <mergeCell ref="AJ108:AK108"/>
    <mergeCell ref="F109:H109"/>
    <mergeCell ref="AV109:AY109"/>
    <mergeCell ref="AJ110:AK110"/>
    <mergeCell ref="AR110:AS110"/>
    <mergeCell ref="AV110:AY110"/>
    <mergeCell ref="I111:U111"/>
    <mergeCell ref="AT111:AU111"/>
    <mergeCell ref="Q112:S112"/>
    <mergeCell ref="AJ112:AK112"/>
    <mergeCell ref="AT112:AU112"/>
    <mergeCell ref="AJ114:AK114"/>
    <mergeCell ref="AR114:AS114"/>
    <mergeCell ref="AV115:AY116"/>
    <mergeCell ref="Q116:S116"/>
    <mergeCell ref="AJ116:AK116"/>
    <mergeCell ref="AV117:AY117"/>
    <mergeCell ref="AJ118:AK118"/>
    <mergeCell ref="AR118:AS118"/>
    <mergeCell ref="AV118:AY118"/>
    <mergeCell ref="I119:U119"/>
    <mergeCell ref="Q120:S120"/>
    <mergeCell ref="AJ120:AK120"/>
    <mergeCell ref="AJ122:AK122"/>
    <mergeCell ref="AR122:AS122"/>
    <mergeCell ref="AV123:AY124"/>
    <mergeCell ref="Q124:S124"/>
    <mergeCell ref="AJ124:AK124"/>
    <mergeCell ref="AV125:AY125"/>
    <mergeCell ref="AJ126:AK126"/>
    <mergeCell ref="AR126:AS126"/>
    <mergeCell ref="AV126:AY126"/>
    <mergeCell ref="I127:U127"/>
    <mergeCell ref="Q128:S128"/>
    <mergeCell ref="AJ128:AK128"/>
    <mergeCell ref="AJ130:AK130"/>
    <mergeCell ref="AR130:AS130"/>
    <mergeCell ref="AV131:AY132"/>
    <mergeCell ref="Q132:S132"/>
    <mergeCell ref="AJ132:AK132"/>
    <mergeCell ref="AV133:AY133"/>
    <mergeCell ref="AJ134:AK134"/>
    <mergeCell ref="AR134:AS134"/>
    <mergeCell ref="AV134:AY134"/>
    <mergeCell ref="I135:U135"/>
    <mergeCell ref="Q136:S136"/>
    <mergeCell ref="AJ136:AK136"/>
    <mergeCell ref="AJ138:AK138"/>
    <mergeCell ref="AR138:AS138"/>
    <mergeCell ref="AV139:AY140"/>
    <mergeCell ref="Q140:S140"/>
    <mergeCell ref="AJ140:AK140"/>
    <mergeCell ref="AV141:AY141"/>
    <mergeCell ref="AJ142:AK142"/>
    <mergeCell ref="AR142:AS142"/>
    <mergeCell ref="AV142:AY142"/>
    <mergeCell ref="I143:U143"/>
    <mergeCell ref="Q144:S144"/>
    <mergeCell ref="AJ144:AK144"/>
    <mergeCell ref="AJ146:AK146"/>
    <mergeCell ref="AR146:AS146"/>
    <mergeCell ref="AV147:AY148"/>
    <mergeCell ref="Q148:S148"/>
    <mergeCell ref="AJ148:AK148"/>
    <mergeCell ref="AV149:AY149"/>
    <mergeCell ref="AJ150:AK150"/>
    <mergeCell ref="AR150:AS150"/>
    <mergeCell ref="AV150:AY150"/>
    <mergeCell ref="I151:U151"/>
    <mergeCell ref="Q152:S152"/>
    <mergeCell ref="AJ152:AK152"/>
    <mergeCell ref="AJ154:AK154"/>
    <mergeCell ref="AR154:AS154"/>
    <mergeCell ref="AV155:AY156"/>
    <mergeCell ref="Q156:S156"/>
    <mergeCell ref="AJ156:AK156"/>
    <mergeCell ref="AV157:AY157"/>
    <mergeCell ref="AJ158:AK158"/>
    <mergeCell ref="AR158:AS158"/>
    <mergeCell ref="AV158:AY158"/>
    <mergeCell ref="I159:U159"/>
    <mergeCell ref="Q160:S160"/>
    <mergeCell ref="AJ160:AK160"/>
    <mergeCell ref="AJ162:AK162"/>
    <mergeCell ref="AR162:AS162"/>
    <mergeCell ref="AV163:AY164"/>
    <mergeCell ref="Q164:S164"/>
    <mergeCell ref="AJ164:AK164"/>
    <mergeCell ref="AV165:AY165"/>
    <mergeCell ref="AJ166:AK166"/>
    <mergeCell ref="AR166:AS166"/>
    <mergeCell ref="AV166:AY166"/>
    <mergeCell ref="I167:U167"/>
    <mergeCell ref="Q168:S168"/>
    <mergeCell ref="AJ168:AK168"/>
    <mergeCell ref="AJ170:AK170"/>
    <mergeCell ref="AR170:AS170"/>
    <mergeCell ref="AV171:AY172"/>
    <mergeCell ref="Q172:S172"/>
    <mergeCell ref="AJ172:AK172"/>
    <mergeCell ref="AV173:AY173"/>
    <mergeCell ref="AJ174:AK174"/>
    <mergeCell ref="AR174:AS174"/>
    <mergeCell ref="AV174:AY174"/>
    <mergeCell ref="I175:U175"/>
    <mergeCell ref="Q176:S176"/>
    <mergeCell ref="AJ176:AK176"/>
    <mergeCell ref="AJ178:AK178"/>
    <mergeCell ref="AR178:AS178"/>
    <mergeCell ref="AV179:AY180"/>
    <mergeCell ref="Q180:S180"/>
    <mergeCell ref="AJ180:AK180"/>
    <mergeCell ref="AV181:AY181"/>
    <mergeCell ref="AJ182:AK182"/>
    <mergeCell ref="AR182:AS182"/>
    <mergeCell ref="AV182:AY182"/>
    <mergeCell ref="D183:H186"/>
    <mergeCell ref="I183:U183"/>
    <mergeCell ref="AT183:AU190"/>
    <mergeCell ref="Q184:S184"/>
    <mergeCell ref="AJ184:AK184"/>
    <mergeCell ref="AJ186:AK186"/>
    <mergeCell ref="AR186:AS186"/>
    <mergeCell ref="D187:H188"/>
    <mergeCell ref="AV187:AY188"/>
    <mergeCell ref="Q188:S188"/>
    <mergeCell ref="AJ188:AK188"/>
    <mergeCell ref="F189:H189"/>
    <mergeCell ref="AV189:AY189"/>
    <mergeCell ref="AJ190:AK190"/>
    <mergeCell ref="AR190:AS190"/>
    <mergeCell ref="AV190:AY190"/>
    <mergeCell ref="I191:U191"/>
    <mergeCell ref="AT191:AU191"/>
    <mergeCell ref="Q192:S192"/>
    <mergeCell ref="AJ192:AK192"/>
    <mergeCell ref="AT192:AU192"/>
    <mergeCell ref="AJ194:AK194"/>
    <mergeCell ref="AR194:AS194"/>
    <mergeCell ref="AV195:AY196"/>
    <mergeCell ref="Q196:S196"/>
    <mergeCell ref="AJ196:AK196"/>
    <mergeCell ref="AV197:AY197"/>
    <mergeCell ref="AJ198:AK198"/>
    <mergeCell ref="AR198:AS198"/>
    <mergeCell ref="AV198:AY198"/>
    <mergeCell ref="D199:H202"/>
    <mergeCell ref="I199:U199"/>
    <mergeCell ref="AT199:AU206"/>
    <mergeCell ref="Q200:S200"/>
    <mergeCell ref="AJ200:AK200"/>
    <mergeCell ref="AJ202:AK202"/>
    <mergeCell ref="AR202:AS202"/>
    <mergeCell ref="AV203:AY204"/>
    <mergeCell ref="Q204:S204"/>
    <mergeCell ref="AJ204:AK204"/>
    <mergeCell ref="AV205:AY205"/>
    <mergeCell ref="AJ206:AK206"/>
    <mergeCell ref="AR206:AS206"/>
    <mergeCell ref="AV206:AY206"/>
    <mergeCell ref="I207:U207"/>
    <mergeCell ref="AT207:AU207"/>
    <mergeCell ref="Q208:S208"/>
    <mergeCell ref="AJ208:AK208"/>
    <mergeCell ref="AT208:AU208"/>
    <mergeCell ref="AJ210:AK210"/>
    <mergeCell ref="AR210:AS210"/>
    <mergeCell ref="AV211:AY212"/>
    <mergeCell ref="Q212:S212"/>
    <mergeCell ref="AJ212:AK212"/>
    <mergeCell ref="AV213:AY213"/>
    <mergeCell ref="AJ214:AK214"/>
    <mergeCell ref="AR214:AS214"/>
    <mergeCell ref="AV214:AY214"/>
    <mergeCell ref="I215:U215"/>
    <mergeCell ref="Q216:S216"/>
    <mergeCell ref="AJ216:AK216"/>
    <mergeCell ref="AJ218:AK218"/>
    <mergeCell ref="AR218:AS218"/>
    <mergeCell ref="AV219:AY220"/>
    <mergeCell ref="Q220:S220"/>
    <mergeCell ref="AJ220:AK220"/>
    <mergeCell ref="AV221:AY221"/>
    <mergeCell ref="AJ222:AK222"/>
    <mergeCell ref="AR222:AS222"/>
    <mergeCell ref="AV222:AY222"/>
    <mergeCell ref="I223:U223"/>
    <mergeCell ref="Q224:S224"/>
    <mergeCell ref="AJ224:AK224"/>
    <mergeCell ref="AJ226:AK226"/>
    <mergeCell ref="AR226:AS226"/>
    <mergeCell ref="AV227:AY228"/>
    <mergeCell ref="Q228:S228"/>
    <mergeCell ref="AJ228:AK228"/>
    <mergeCell ref="AV229:AY229"/>
    <mergeCell ref="AJ230:AK230"/>
    <mergeCell ref="AR230:AS230"/>
    <mergeCell ref="AV230:AY230"/>
    <mergeCell ref="I231:U231"/>
    <mergeCell ref="Q232:S232"/>
    <mergeCell ref="AJ232:AK232"/>
    <mergeCell ref="AJ234:AK234"/>
    <mergeCell ref="AR234:AS234"/>
    <mergeCell ref="AV235:AY236"/>
    <mergeCell ref="Q236:S236"/>
    <mergeCell ref="AJ236:AK236"/>
    <mergeCell ref="AV237:AY237"/>
    <mergeCell ref="AJ238:AK238"/>
    <mergeCell ref="AR238:AS238"/>
    <mergeCell ref="AV238:AY238"/>
    <mergeCell ref="I239:U239"/>
    <mergeCell ref="Q240:S240"/>
    <mergeCell ref="AJ240:AK240"/>
    <mergeCell ref="AJ242:AK242"/>
    <mergeCell ref="AR242:AS242"/>
    <mergeCell ref="AV243:AY244"/>
    <mergeCell ref="Q244:S244"/>
    <mergeCell ref="AJ244:AK244"/>
    <mergeCell ref="AV245:AY245"/>
    <mergeCell ref="AJ246:AK246"/>
    <mergeCell ref="AR246:AS246"/>
    <mergeCell ref="AV246:AY246"/>
    <mergeCell ref="I247:U247"/>
    <mergeCell ref="Q248:S248"/>
    <mergeCell ref="AJ248:AK248"/>
    <mergeCell ref="AJ250:AK250"/>
    <mergeCell ref="AR250:AS250"/>
    <mergeCell ref="AV251:AY252"/>
    <mergeCell ref="Q252:S252"/>
    <mergeCell ref="AJ252:AK252"/>
    <mergeCell ref="AV253:AY253"/>
    <mergeCell ref="AJ254:AK254"/>
    <mergeCell ref="AR254:AS254"/>
    <mergeCell ref="AV254:AY254"/>
    <mergeCell ref="I255:U255"/>
    <mergeCell ref="Q256:S256"/>
    <mergeCell ref="AJ256:AK256"/>
    <mergeCell ref="AJ258:AK258"/>
    <mergeCell ref="AR258:AS258"/>
    <mergeCell ref="AV259:AY260"/>
    <mergeCell ref="Q260:S260"/>
    <mergeCell ref="AJ260:AK260"/>
    <mergeCell ref="AV261:AY261"/>
    <mergeCell ref="AJ262:AK262"/>
    <mergeCell ref="AR262:AS262"/>
    <mergeCell ref="AV262:AY262"/>
    <mergeCell ref="I263:U263"/>
    <mergeCell ref="Q264:S264"/>
    <mergeCell ref="AJ264:AK264"/>
    <mergeCell ref="AJ266:AK266"/>
    <mergeCell ref="AR266:AS266"/>
    <mergeCell ref="AV267:AY268"/>
    <mergeCell ref="Q268:S268"/>
    <mergeCell ref="AJ268:AK268"/>
    <mergeCell ref="AV269:AY269"/>
    <mergeCell ref="AJ270:AK270"/>
    <mergeCell ref="AR270:AS270"/>
    <mergeCell ref="AV270:AY270"/>
    <mergeCell ref="I271:U271"/>
    <mergeCell ref="Q272:S272"/>
    <mergeCell ref="AJ272:AK272"/>
    <mergeCell ref="AJ274:AK274"/>
    <mergeCell ref="AR274:AS274"/>
    <mergeCell ref="AV275:AY276"/>
    <mergeCell ref="Q276:S276"/>
    <mergeCell ref="AJ276:AK276"/>
    <mergeCell ref="AV277:AY277"/>
    <mergeCell ref="AJ278:AK278"/>
    <mergeCell ref="AR278:AS278"/>
    <mergeCell ref="AV278:AY278"/>
    <mergeCell ref="D279:H282"/>
    <mergeCell ref="I279:U279"/>
    <mergeCell ref="AT279:AU286"/>
    <mergeCell ref="Q280:S280"/>
    <mergeCell ref="AJ280:AK280"/>
    <mergeCell ref="AJ282:AK282"/>
    <mergeCell ref="AR282:AS282"/>
    <mergeCell ref="AV283:AY284"/>
    <mergeCell ref="Q284:S284"/>
    <mergeCell ref="AJ284:AK284"/>
    <mergeCell ref="AV285:AY285"/>
    <mergeCell ref="AJ286:AK286"/>
    <mergeCell ref="AR286:AS286"/>
    <mergeCell ref="AV286:AY286"/>
    <mergeCell ref="AV293:AY293"/>
    <mergeCell ref="AJ294:AK294"/>
    <mergeCell ref="AR294:AS294"/>
    <mergeCell ref="AV294:AY294"/>
    <mergeCell ref="I287:U287"/>
    <mergeCell ref="AT287:AU287"/>
    <mergeCell ref="Q288:S288"/>
    <mergeCell ref="AJ288:AK288"/>
    <mergeCell ref="AT288:AU288"/>
    <mergeCell ref="AJ290:AK290"/>
    <mergeCell ref="AR290:AS290"/>
    <mergeCell ref="AV291:AY292"/>
    <mergeCell ref="Q292:S292"/>
    <mergeCell ref="AJ292:AK292"/>
  </mergeCells>
  <phoneticPr fontId="1"/>
  <printOptions horizontalCentered="1"/>
  <pageMargins left="0.39370078740157483" right="0.19685039370078741" top="0.78740157480314965" bottom="0.59055118110236227" header="0.51181102362204722" footer="0.31496062992125984"/>
  <pageSetup paperSize="9" scale="55" orientation="portrait" r:id="rId1"/>
  <headerFooter>
    <oddHeader>&amp;R&amp;9重度訪問介護</oddHeader>
    <oddFooter>&amp;C&amp;14&amp;P</oddFooter>
  </headerFooter>
  <rowBreaks count="5" manualBreakCount="5">
    <brk id="86" max="50" man="1"/>
    <brk id="102" max="50" man="1"/>
    <brk id="182" max="50" man="1"/>
    <brk id="198" max="50" man="1"/>
    <brk id="278" max="5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08">
    <tabColor rgb="FFFF0000"/>
    <pageSetUpPr autoPageBreaks="0"/>
  </sheetPr>
  <dimension ref="A1:BB298"/>
  <sheetViews>
    <sheetView zoomScaleNormal="100" zoomScaleSheetLayoutView="100" workbookViewId="0"/>
  </sheetViews>
  <sheetFormatPr defaultColWidth="9" defaultRowHeight="17.2" customHeight="1" x14ac:dyDescent="0.3"/>
  <cols>
    <col min="1" max="1" width="4.62890625" style="56" customWidth="1"/>
    <col min="2" max="2" width="7.62890625" style="56" customWidth="1"/>
    <col min="3" max="3" width="30.62890625" style="56" customWidth="1"/>
    <col min="4" max="42" width="2.3671875" style="26" customWidth="1"/>
    <col min="43" max="43" width="2.3671875" style="56" customWidth="1"/>
    <col min="44" max="44" width="2.3671875" style="57" customWidth="1"/>
    <col min="45" max="47" width="2.3671875" style="56" customWidth="1"/>
    <col min="48" max="51" width="2.3671875" style="26" customWidth="1"/>
    <col min="52" max="52" width="6.62890625" style="56" bestFit="1" customWidth="1"/>
    <col min="53" max="53" width="8.62890625" style="56" bestFit="1" customWidth="1"/>
    <col min="54" max="16384" width="9" style="56"/>
  </cols>
  <sheetData>
    <row r="1" spans="1:54" ht="17.2" customHeight="1" x14ac:dyDescent="0.3">
      <c r="A1" s="55"/>
    </row>
    <row r="2" spans="1:54" ht="17.2" customHeight="1" x14ac:dyDescent="0.3">
      <c r="A2" s="55"/>
    </row>
    <row r="3" spans="1:54" ht="17.2" customHeight="1" x14ac:dyDescent="0.3">
      <c r="A3" s="55"/>
    </row>
    <row r="4" spans="1:54" ht="17.2" customHeight="1" x14ac:dyDescent="0.3">
      <c r="B4" s="77" t="s">
        <v>1657</v>
      </c>
    </row>
    <row r="5" spans="1:54" s="46" customFormat="1" ht="17.2" customHeight="1" x14ac:dyDescent="0.3">
      <c r="A5" s="25" t="s">
        <v>252</v>
      </c>
      <c r="B5" s="54"/>
      <c r="C5" s="133" t="s">
        <v>21</v>
      </c>
      <c r="D5" s="2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32" t="s">
        <v>251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24" t="s">
        <v>20</v>
      </c>
      <c r="BA5" s="52" t="s">
        <v>19</v>
      </c>
      <c r="BB5" s="47"/>
    </row>
    <row r="6" spans="1:54" s="46" customFormat="1" ht="17.2" customHeight="1" x14ac:dyDescent="0.3">
      <c r="A6" s="23" t="s">
        <v>18</v>
      </c>
      <c r="B6" s="22" t="s">
        <v>17</v>
      </c>
      <c r="C6" s="51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7"/>
      <c r="AU6" s="47"/>
      <c r="AV6" s="49"/>
      <c r="AW6" s="49"/>
      <c r="AX6" s="49"/>
      <c r="AY6" s="49"/>
      <c r="AZ6" s="20" t="s">
        <v>5</v>
      </c>
      <c r="BA6" s="48" t="s">
        <v>0</v>
      </c>
      <c r="BB6" s="47"/>
    </row>
    <row r="7" spans="1:54" ht="17.2" customHeight="1" x14ac:dyDescent="0.3">
      <c r="A7" s="8">
        <v>12</v>
      </c>
      <c r="B7" s="10">
        <v>7877</v>
      </c>
      <c r="C7" s="101" t="s">
        <v>1656</v>
      </c>
      <c r="D7" s="212" t="s">
        <v>249</v>
      </c>
      <c r="E7" s="213"/>
      <c r="F7" s="213"/>
      <c r="G7" s="213"/>
      <c r="H7" s="214"/>
      <c r="I7" s="239" t="s">
        <v>248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5"/>
      <c r="AL7" s="44"/>
      <c r="AM7" s="44"/>
      <c r="AN7" s="44"/>
      <c r="AO7" s="44"/>
      <c r="AP7" s="44"/>
      <c r="AQ7" s="44"/>
      <c r="AR7" s="44"/>
      <c r="AS7" s="44"/>
      <c r="AT7" s="248" t="s">
        <v>3</v>
      </c>
      <c r="AU7" s="249"/>
      <c r="AV7" s="66"/>
      <c r="AW7" s="66"/>
      <c r="AX7" s="44"/>
      <c r="AY7" s="63"/>
      <c r="AZ7" s="69">
        <f>ROUND(Q8*$AT$16,0)</f>
        <v>265</v>
      </c>
      <c r="BA7" s="19" t="s">
        <v>145</v>
      </c>
    </row>
    <row r="8" spans="1:54" ht="16.5" customHeight="1" x14ac:dyDescent="0.25">
      <c r="A8" s="8">
        <v>12</v>
      </c>
      <c r="B8" s="10">
        <v>7878</v>
      </c>
      <c r="C8" s="101" t="s">
        <v>1655</v>
      </c>
      <c r="D8" s="215"/>
      <c r="E8" s="216"/>
      <c r="F8" s="216"/>
      <c r="G8" s="216"/>
      <c r="H8" s="217"/>
      <c r="I8" s="1"/>
      <c r="J8" s="1"/>
      <c r="K8" s="1"/>
      <c r="L8" s="1"/>
      <c r="M8" s="1"/>
      <c r="N8" s="1"/>
      <c r="O8" s="1"/>
      <c r="P8" s="1"/>
      <c r="Q8" s="201">
        <f>ROUND(Q200*$F$13,0)</f>
        <v>212</v>
      </c>
      <c r="R8" s="201"/>
      <c r="S8" s="201"/>
      <c r="T8" s="1" t="s">
        <v>54</v>
      </c>
      <c r="U8" s="59"/>
      <c r="V8" s="5" t="s">
        <v>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15" t="s">
        <v>59</v>
      </c>
      <c r="AJ8" s="197">
        <f>'2重度訪問'!AN8</f>
        <v>1</v>
      </c>
      <c r="AK8" s="203"/>
      <c r="AL8" s="1"/>
      <c r="AM8" s="1"/>
      <c r="AN8" s="1"/>
      <c r="AO8" s="1"/>
      <c r="AP8" s="1"/>
      <c r="AQ8" s="1"/>
      <c r="AR8" s="1"/>
      <c r="AS8" s="1"/>
      <c r="AT8" s="244"/>
      <c r="AU8" s="245"/>
      <c r="AV8" s="1"/>
      <c r="AW8" s="1"/>
      <c r="AX8" s="1"/>
      <c r="AY8" s="59"/>
      <c r="AZ8" s="69">
        <f>ROUND(ROUND(Q8*AJ8,0)*$AT$16,0)</f>
        <v>265</v>
      </c>
      <c r="BA8" s="41"/>
    </row>
    <row r="9" spans="1:54" ht="16.5" customHeight="1" x14ac:dyDescent="0.25">
      <c r="A9" s="2">
        <v>12</v>
      </c>
      <c r="B9" s="2">
        <v>7879</v>
      </c>
      <c r="C9" s="104" t="s">
        <v>1654</v>
      </c>
      <c r="D9" s="215"/>
      <c r="E9" s="216"/>
      <c r="F9" s="216"/>
      <c r="G9" s="216"/>
      <c r="H9" s="217"/>
      <c r="I9" s="1"/>
      <c r="J9" s="1"/>
      <c r="K9" s="1"/>
      <c r="L9" s="1"/>
      <c r="M9" s="1"/>
      <c r="N9" s="1"/>
      <c r="O9" s="1"/>
      <c r="P9" s="1"/>
      <c r="Q9" s="129"/>
      <c r="R9" s="130"/>
      <c r="S9" s="130"/>
      <c r="T9" s="1"/>
      <c r="U9" s="5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79" t="s">
        <v>61</v>
      </c>
      <c r="AM9" s="44"/>
      <c r="AN9" s="44"/>
      <c r="AO9" s="44"/>
      <c r="AP9" s="44"/>
      <c r="AQ9" s="44"/>
      <c r="AR9" s="44"/>
      <c r="AS9" s="44"/>
      <c r="AT9" s="244"/>
      <c r="AU9" s="245"/>
      <c r="AV9" s="1"/>
      <c r="AW9" s="1"/>
      <c r="AX9" s="1"/>
      <c r="AY9" s="59"/>
      <c r="AZ9" s="69">
        <f>ROUND(ROUND(Q8*AR10,0)*$AT$16,0)</f>
        <v>225</v>
      </c>
      <c r="BA9" s="41"/>
    </row>
    <row r="10" spans="1:54" ht="16.5" customHeight="1" x14ac:dyDescent="0.25">
      <c r="A10" s="2">
        <v>12</v>
      </c>
      <c r="B10" s="2">
        <v>7880</v>
      </c>
      <c r="C10" s="105" t="s">
        <v>1653</v>
      </c>
      <c r="D10" s="215"/>
      <c r="E10" s="216"/>
      <c r="F10" s="216"/>
      <c r="G10" s="216"/>
      <c r="H10" s="217"/>
      <c r="I10" s="1"/>
      <c r="J10" s="1"/>
      <c r="K10" s="1"/>
      <c r="L10" s="1"/>
      <c r="M10" s="1"/>
      <c r="N10" s="1"/>
      <c r="O10" s="1"/>
      <c r="P10" s="1"/>
      <c r="Q10" s="129"/>
      <c r="R10" s="130"/>
      <c r="S10" s="130"/>
      <c r="T10" s="1"/>
      <c r="U10" s="59"/>
      <c r="V10" s="5" t="s">
        <v>50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15" t="s">
        <v>59</v>
      </c>
      <c r="AJ10" s="197">
        <f>AJ8</f>
        <v>1</v>
      </c>
      <c r="AK10" s="198"/>
      <c r="AL10" s="58" t="s">
        <v>58</v>
      </c>
      <c r="AM10" s="6"/>
      <c r="AN10" s="6"/>
      <c r="AO10" s="6"/>
      <c r="AP10" s="6"/>
      <c r="AQ10" s="78" t="s">
        <v>1</v>
      </c>
      <c r="AR10" s="199">
        <f>'2重度訪問'!AV10</f>
        <v>0.85</v>
      </c>
      <c r="AS10" s="199"/>
      <c r="AT10" s="244"/>
      <c r="AU10" s="245"/>
      <c r="AV10" s="1"/>
      <c r="AW10" s="1"/>
      <c r="AX10" s="1"/>
      <c r="AY10" s="59"/>
      <c r="AZ10" s="69">
        <f>ROUND(ROUND(ROUND(Q8*AJ10,0)*AR10,0)*$AT$16,0)</f>
        <v>225</v>
      </c>
      <c r="BA10" s="41"/>
    </row>
    <row r="11" spans="1:54" ht="17.2" customHeight="1" x14ac:dyDescent="0.3">
      <c r="A11" s="8">
        <v>12</v>
      </c>
      <c r="B11" s="10">
        <v>7881</v>
      </c>
      <c r="C11" s="101" t="s">
        <v>1652</v>
      </c>
      <c r="D11" s="218" t="s">
        <v>193</v>
      </c>
      <c r="E11" s="219"/>
      <c r="F11" s="219"/>
      <c r="G11" s="219"/>
      <c r="H11" s="220"/>
      <c r="I11" s="1"/>
      <c r="J11" s="1"/>
      <c r="K11" s="1"/>
      <c r="L11" s="130"/>
      <c r="M11" s="130"/>
      <c r="N11" s="130"/>
      <c r="O11" s="1"/>
      <c r="P11" s="1"/>
      <c r="Q11" s="1"/>
      <c r="R11" s="1"/>
      <c r="S11" s="1"/>
      <c r="T11" s="1"/>
      <c r="U11" s="5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5"/>
      <c r="AL11" s="44"/>
      <c r="AM11" s="44"/>
      <c r="AN11" s="44"/>
      <c r="AO11" s="44"/>
      <c r="AP11" s="44"/>
      <c r="AQ11" s="44"/>
      <c r="AR11" s="44"/>
      <c r="AS11" s="44"/>
      <c r="AT11" s="244"/>
      <c r="AU11" s="245"/>
      <c r="AV11" s="213" t="s">
        <v>750</v>
      </c>
      <c r="AW11" s="213"/>
      <c r="AX11" s="213"/>
      <c r="AY11" s="214"/>
      <c r="AZ11" s="69">
        <f>ROUND(ROUND(Q8*$AT$16,0)*AV14,0)</f>
        <v>212</v>
      </c>
      <c r="BA11" s="12"/>
    </row>
    <row r="12" spans="1:54" ht="16.5" customHeight="1" x14ac:dyDescent="0.25">
      <c r="A12" s="8">
        <v>12</v>
      </c>
      <c r="B12" s="10">
        <v>7882</v>
      </c>
      <c r="C12" s="101" t="s">
        <v>1651</v>
      </c>
      <c r="D12" s="218"/>
      <c r="E12" s="219"/>
      <c r="F12" s="219"/>
      <c r="G12" s="219"/>
      <c r="H12" s="220"/>
      <c r="I12" s="1"/>
      <c r="J12" s="1"/>
      <c r="K12" s="1"/>
      <c r="L12" s="1"/>
      <c r="M12" s="1"/>
      <c r="N12" s="1"/>
      <c r="O12" s="1"/>
      <c r="P12" s="1"/>
      <c r="Q12" s="242"/>
      <c r="R12" s="242"/>
      <c r="S12" s="242"/>
      <c r="T12" s="1"/>
      <c r="U12" s="59"/>
      <c r="V12" s="5" t="s">
        <v>50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5" t="s">
        <v>59</v>
      </c>
      <c r="AJ12" s="197">
        <f>AJ10</f>
        <v>1</v>
      </c>
      <c r="AK12" s="203"/>
      <c r="AL12" s="1"/>
      <c r="AM12" s="1"/>
      <c r="AN12" s="1"/>
      <c r="AO12" s="1"/>
      <c r="AP12" s="1"/>
      <c r="AQ12" s="1"/>
      <c r="AR12" s="1"/>
      <c r="AS12" s="1"/>
      <c r="AT12" s="244"/>
      <c r="AU12" s="245"/>
      <c r="AV12" s="216"/>
      <c r="AW12" s="216"/>
      <c r="AX12" s="216"/>
      <c r="AY12" s="217"/>
      <c r="AZ12" s="69">
        <f>ROUND(ROUND(ROUND(Q8*AJ12,0)*$AT$16,0)*AV14,0)</f>
        <v>212</v>
      </c>
      <c r="BA12" s="41"/>
    </row>
    <row r="13" spans="1:54" ht="16.5" customHeight="1" x14ac:dyDescent="0.25">
      <c r="A13" s="2">
        <v>12</v>
      </c>
      <c r="B13" s="2">
        <v>7883</v>
      </c>
      <c r="C13" s="104" t="s">
        <v>1650</v>
      </c>
      <c r="D13" s="110"/>
      <c r="E13" s="111" t="s">
        <v>190</v>
      </c>
      <c r="F13" s="227">
        <f>'2重度訪問 (入院入所中)'!$F$13</f>
        <v>1.1499999999999999</v>
      </c>
      <c r="G13" s="227"/>
      <c r="H13" s="228"/>
      <c r="I13" s="1"/>
      <c r="J13" s="1"/>
      <c r="K13" s="1"/>
      <c r="L13" s="1"/>
      <c r="M13" s="1"/>
      <c r="N13" s="1"/>
      <c r="O13" s="1"/>
      <c r="P13" s="1"/>
      <c r="Q13" s="129"/>
      <c r="R13" s="130"/>
      <c r="S13" s="130"/>
      <c r="T13" s="1"/>
      <c r="U13" s="5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79" t="s">
        <v>61</v>
      </c>
      <c r="AM13" s="44"/>
      <c r="AN13" s="44"/>
      <c r="AO13" s="44"/>
      <c r="AP13" s="44"/>
      <c r="AQ13" s="44"/>
      <c r="AR13" s="44"/>
      <c r="AS13" s="44"/>
      <c r="AT13" s="244"/>
      <c r="AU13" s="245"/>
      <c r="AV13" s="236" t="s">
        <v>190</v>
      </c>
      <c r="AW13" s="236"/>
      <c r="AX13" s="236"/>
      <c r="AY13" s="237"/>
      <c r="AZ13" s="69">
        <f>ROUND(ROUND(ROUND(Q8*AR14,0)*$AT$16,0)*AV14,0)</f>
        <v>180</v>
      </c>
      <c r="BA13" s="41"/>
    </row>
    <row r="14" spans="1:54" ht="16.5" customHeight="1" x14ac:dyDescent="0.25">
      <c r="A14" s="2">
        <v>12</v>
      </c>
      <c r="B14" s="2">
        <v>7884</v>
      </c>
      <c r="C14" s="105" t="s">
        <v>1649</v>
      </c>
      <c r="D14" s="110"/>
      <c r="E14" s="111"/>
      <c r="F14" s="111"/>
      <c r="G14" s="111"/>
      <c r="H14" s="112"/>
      <c r="I14" s="1"/>
      <c r="J14" s="1"/>
      <c r="K14" s="1"/>
      <c r="L14" s="1"/>
      <c r="M14" s="1"/>
      <c r="N14" s="1"/>
      <c r="O14" s="1"/>
      <c r="P14" s="1"/>
      <c r="Q14" s="129"/>
      <c r="R14" s="130"/>
      <c r="S14" s="130"/>
      <c r="T14" s="1"/>
      <c r="U14" s="59"/>
      <c r="V14" s="5" t="s">
        <v>50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15" t="s">
        <v>59</v>
      </c>
      <c r="AJ14" s="197">
        <f>AJ12</f>
        <v>1</v>
      </c>
      <c r="AK14" s="198"/>
      <c r="AL14" s="58" t="s">
        <v>58</v>
      </c>
      <c r="AM14" s="6"/>
      <c r="AN14" s="6"/>
      <c r="AO14" s="6"/>
      <c r="AP14" s="6"/>
      <c r="AQ14" s="78" t="s">
        <v>1</v>
      </c>
      <c r="AR14" s="199">
        <f>AR10</f>
        <v>0.85</v>
      </c>
      <c r="AS14" s="199"/>
      <c r="AT14" s="244"/>
      <c r="AU14" s="245"/>
      <c r="AV14" s="199">
        <v>0.8</v>
      </c>
      <c r="AW14" s="199"/>
      <c r="AX14" s="199"/>
      <c r="AY14" s="200"/>
      <c r="AZ14" s="69">
        <f>ROUND(ROUND(ROUND(ROUND(Q8*AJ14,0)*AR14,0)*$AT$16,0)*AV14,0)</f>
        <v>180</v>
      </c>
      <c r="BA14" s="41"/>
    </row>
    <row r="15" spans="1:54" ht="16.5" customHeight="1" x14ac:dyDescent="0.25">
      <c r="A15" s="8">
        <v>12</v>
      </c>
      <c r="B15" s="10">
        <v>7885</v>
      </c>
      <c r="C15" s="101" t="s">
        <v>1648</v>
      </c>
      <c r="D15" s="68"/>
      <c r="E15" s="130"/>
      <c r="F15" s="130"/>
      <c r="G15" s="130"/>
      <c r="H15" s="67"/>
      <c r="I15" s="239" t="s">
        <v>243</v>
      </c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15"/>
      <c r="AJ15" s="113"/>
      <c r="AK15" s="114"/>
      <c r="AL15" s="1"/>
      <c r="AM15" s="1"/>
      <c r="AN15" s="1"/>
      <c r="AO15" s="1"/>
      <c r="AP15" s="1"/>
      <c r="AQ15" s="1"/>
      <c r="AR15" s="1"/>
      <c r="AS15" s="1"/>
      <c r="AT15" s="244" t="s">
        <v>190</v>
      </c>
      <c r="AU15" s="245"/>
      <c r="AV15" s="66"/>
      <c r="AW15" s="66"/>
      <c r="AX15" s="44"/>
      <c r="AY15" s="63"/>
      <c r="AZ15" s="69">
        <f>ROUND(Q16*$AT$16,0)</f>
        <v>130</v>
      </c>
      <c r="BA15" s="41"/>
    </row>
    <row r="16" spans="1:54" ht="16.5" customHeight="1" x14ac:dyDescent="0.25">
      <c r="A16" s="8">
        <v>12</v>
      </c>
      <c r="B16" s="10">
        <v>7886</v>
      </c>
      <c r="C16" s="101" t="s">
        <v>1647</v>
      </c>
      <c r="D16" s="68"/>
      <c r="E16" s="130"/>
      <c r="F16" s="130"/>
      <c r="G16" s="130"/>
      <c r="H16" s="67"/>
      <c r="I16" s="1"/>
      <c r="J16" s="1"/>
      <c r="K16" s="1"/>
      <c r="L16" s="1"/>
      <c r="M16" s="1"/>
      <c r="N16" s="1"/>
      <c r="O16" s="1"/>
      <c r="P16" s="1"/>
      <c r="Q16" s="201">
        <f>ROUND(Q208*$F$13,0)</f>
        <v>104</v>
      </c>
      <c r="R16" s="201"/>
      <c r="S16" s="201"/>
      <c r="T16" s="1" t="s">
        <v>54</v>
      </c>
      <c r="U16" s="59"/>
      <c r="V16" s="5" t="s">
        <v>50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15" t="s">
        <v>59</v>
      </c>
      <c r="AJ16" s="197">
        <f>AJ14</f>
        <v>1</v>
      </c>
      <c r="AK16" s="203"/>
      <c r="AL16" s="1"/>
      <c r="AM16" s="1"/>
      <c r="AN16" s="1"/>
      <c r="AO16" s="1"/>
      <c r="AP16" s="1"/>
      <c r="AQ16" s="1"/>
      <c r="AR16" s="1"/>
      <c r="AS16" s="1"/>
      <c r="AT16" s="246">
        <f>'2重度訪問（夜間）'!AU10</f>
        <v>1.25</v>
      </c>
      <c r="AU16" s="247"/>
      <c r="AV16" s="1"/>
      <c r="AW16" s="1"/>
      <c r="AX16" s="1"/>
      <c r="AY16" s="59"/>
      <c r="AZ16" s="69">
        <f>ROUND(ROUND(Q16*AJ16,0)*$AT$16,0)</f>
        <v>130</v>
      </c>
      <c r="BA16" s="41"/>
    </row>
    <row r="17" spans="1:53" ht="16.5" customHeight="1" x14ac:dyDescent="0.25">
      <c r="A17" s="2">
        <v>12</v>
      </c>
      <c r="B17" s="2">
        <v>7887</v>
      </c>
      <c r="C17" s="104" t="s">
        <v>1646</v>
      </c>
      <c r="D17" s="68"/>
      <c r="E17" s="130"/>
      <c r="F17" s="130"/>
      <c r="G17" s="130"/>
      <c r="H17" s="67"/>
      <c r="I17" s="1"/>
      <c r="J17" s="1"/>
      <c r="K17" s="1"/>
      <c r="L17" s="1"/>
      <c r="M17" s="1"/>
      <c r="N17" s="1"/>
      <c r="O17" s="1"/>
      <c r="P17" s="1"/>
      <c r="Q17" s="129"/>
      <c r="R17" s="130"/>
      <c r="S17" s="130"/>
      <c r="T17" s="1"/>
      <c r="U17" s="59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79" t="s">
        <v>61</v>
      </c>
      <c r="AM17" s="44"/>
      <c r="AN17" s="44"/>
      <c r="AO17" s="44"/>
      <c r="AP17" s="44"/>
      <c r="AQ17" s="44"/>
      <c r="AR17" s="44"/>
      <c r="AS17" s="44"/>
      <c r="AT17" s="76"/>
      <c r="AU17" s="108"/>
      <c r="AV17" s="1"/>
      <c r="AW17" s="1"/>
      <c r="AX17" s="1"/>
      <c r="AY17" s="59"/>
      <c r="AZ17" s="69">
        <f>ROUND(ROUND(Q16*AR18,0)*$AT$16,0)</f>
        <v>110</v>
      </c>
      <c r="BA17" s="41"/>
    </row>
    <row r="18" spans="1:53" ht="16.5" customHeight="1" x14ac:dyDescent="0.25">
      <c r="A18" s="2">
        <v>12</v>
      </c>
      <c r="B18" s="2">
        <v>7888</v>
      </c>
      <c r="C18" s="105" t="s">
        <v>1645</v>
      </c>
      <c r="D18" s="110"/>
      <c r="E18" s="111"/>
      <c r="F18" s="111"/>
      <c r="G18" s="111"/>
      <c r="H18" s="112"/>
      <c r="I18" s="1"/>
      <c r="J18" s="1"/>
      <c r="K18" s="1"/>
      <c r="L18" s="1"/>
      <c r="M18" s="1"/>
      <c r="N18" s="1"/>
      <c r="O18" s="1"/>
      <c r="P18" s="1"/>
      <c r="Q18" s="129"/>
      <c r="R18" s="130"/>
      <c r="S18" s="130"/>
      <c r="T18" s="1"/>
      <c r="U18" s="59"/>
      <c r="V18" s="5" t="s">
        <v>50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15" t="s">
        <v>59</v>
      </c>
      <c r="AJ18" s="197">
        <f>AJ16</f>
        <v>1</v>
      </c>
      <c r="AK18" s="198"/>
      <c r="AL18" s="58" t="s">
        <v>58</v>
      </c>
      <c r="AM18" s="6"/>
      <c r="AN18" s="6"/>
      <c r="AO18" s="6"/>
      <c r="AP18" s="6"/>
      <c r="AQ18" s="78" t="s">
        <v>1</v>
      </c>
      <c r="AR18" s="199">
        <f>AR14</f>
        <v>0.85</v>
      </c>
      <c r="AS18" s="199"/>
      <c r="AT18" s="76"/>
      <c r="AU18" s="108"/>
      <c r="AV18" s="1"/>
      <c r="AW18" s="1"/>
      <c r="AX18" s="1"/>
      <c r="AY18" s="59"/>
      <c r="AZ18" s="69">
        <f>ROUND(ROUND(ROUND(Q16*AJ18,0)*AR18,0)*$AT$16,0)</f>
        <v>110</v>
      </c>
      <c r="BA18" s="41"/>
    </row>
    <row r="19" spans="1:53" ht="16.5" customHeight="1" x14ac:dyDescent="0.25">
      <c r="A19" s="8">
        <v>12</v>
      </c>
      <c r="B19" s="10">
        <v>7889</v>
      </c>
      <c r="C19" s="101" t="s">
        <v>1644</v>
      </c>
      <c r="D19" s="68"/>
      <c r="E19" s="130"/>
      <c r="F19" s="130"/>
      <c r="G19" s="130"/>
      <c r="H19" s="67"/>
      <c r="I19" s="84"/>
      <c r="J19" s="1"/>
      <c r="K19" s="1"/>
      <c r="L19" s="1"/>
      <c r="M19" s="1"/>
      <c r="N19" s="1"/>
      <c r="O19" s="1"/>
      <c r="P19" s="1"/>
      <c r="Q19" s="129"/>
      <c r="R19" s="130"/>
      <c r="S19" s="130"/>
      <c r="T19" s="1"/>
      <c r="U19" s="59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15"/>
      <c r="AJ19" s="113"/>
      <c r="AK19" s="114"/>
      <c r="AL19" s="1"/>
      <c r="AM19" s="1"/>
      <c r="AN19" s="1"/>
      <c r="AO19" s="1"/>
      <c r="AP19" s="1"/>
      <c r="AQ19" s="1"/>
      <c r="AR19" s="1"/>
      <c r="AS19" s="1"/>
      <c r="AT19" s="60"/>
      <c r="AU19" s="59"/>
      <c r="AV19" s="213" t="s">
        <v>750</v>
      </c>
      <c r="AW19" s="213"/>
      <c r="AX19" s="213"/>
      <c r="AY19" s="214"/>
      <c r="AZ19" s="69">
        <f>ROUND(ROUND(Q16*$AT$16,0)*AV22,0)</f>
        <v>104</v>
      </c>
      <c r="BA19" s="41"/>
    </row>
    <row r="20" spans="1:53" ht="16.5" customHeight="1" x14ac:dyDescent="0.25">
      <c r="A20" s="8">
        <v>12</v>
      </c>
      <c r="B20" s="10">
        <v>7890</v>
      </c>
      <c r="C20" s="101" t="s">
        <v>1643</v>
      </c>
      <c r="D20" s="68"/>
      <c r="E20" s="130"/>
      <c r="F20" s="130"/>
      <c r="G20" s="130"/>
      <c r="H20" s="67"/>
      <c r="I20" s="1"/>
      <c r="J20" s="1"/>
      <c r="K20" s="1"/>
      <c r="L20" s="1"/>
      <c r="M20" s="1"/>
      <c r="N20" s="1"/>
      <c r="O20" s="1"/>
      <c r="P20" s="1"/>
      <c r="Q20" s="242"/>
      <c r="R20" s="242"/>
      <c r="S20" s="242"/>
      <c r="T20" s="1"/>
      <c r="U20" s="59"/>
      <c r="V20" s="5" t="s">
        <v>50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15" t="s">
        <v>59</v>
      </c>
      <c r="AJ20" s="197">
        <f>AJ18</f>
        <v>1</v>
      </c>
      <c r="AK20" s="203"/>
      <c r="AL20" s="1"/>
      <c r="AM20" s="1"/>
      <c r="AN20" s="1"/>
      <c r="AO20" s="1"/>
      <c r="AP20" s="1"/>
      <c r="AQ20" s="1"/>
      <c r="AR20" s="1"/>
      <c r="AS20" s="1"/>
      <c r="AT20" s="60"/>
      <c r="AU20" s="59"/>
      <c r="AV20" s="216"/>
      <c r="AW20" s="216"/>
      <c r="AX20" s="216"/>
      <c r="AY20" s="217"/>
      <c r="AZ20" s="69">
        <f>ROUND(ROUND(ROUND(Q16*AJ20,0)*$AT$16,0)*AV22,0)</f>
        <v>104</v>
      </c>
      <c r="BA20" s="41"/>
    </row>
    <row r="21" spans="1:53" ht="16.5" customHeight="1" x14ac:dyDescent="0.25">
      <c r="A21" s="2">
        <v>12</v>
      </c>
      <c r="B21" s="2">
        <v>7891</v>
      </c>
      <c r="C21" s="104" t="s">
        <v>1642</v>
      </c>
      <c r="D21" s="68"/>
      <c r="E21" s="130"/>
      <c r="F21" s="130"/>
      <c r="G21" s="130"/>
      <c r="H21" s="67"/>
      <c r="I21" s="1"/>
      <c r="J21" s="1"/>
      <c r="K21" s="1"/>
      <c r="L21" s="1"/>
      <c r="M21" s="1"/>
      <c r="N21" s="1"/>
      <c r="O21" s="1"/>
      <c r="P21" s="1"/>
      <c r="Q21" s="129"/>
      <c r="R21" s="130"/>
      <c r="S21" s="130"/>
      <c r="T21" s="1"/>
      <c r="U21" s="5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79" t="s">
        <v>61</v>
      </c>
      <c r="AM21" s="44"/>
      <c r="AN21" s="44"/>
      <c r="AO21" s="44"/>
      <c r="AP21" s="44"/>
      <c r="AQ21" s="44"/>
      <c r="AR21" s="44"/>
      <c r="AS21" s="44"/>
      <c r="AT21" s="60"/>
      <c r="AU21" s="59"/>
      <c r="AV21" s="236" t="s">
        <v>190</v>
      </c>
      <c r="AW21" s="236"/>
      <c r="AX21" s="236"/>
      <c r="AY21" s="237"/>
      <c r="AZ21" s="69">
        <f>ROUND(ROUND(ROUND(Q16*AR22,0)*$AT$16,0)*AV22,0)</f>
        <v>88</v>
      </c>
      <c r="BA21" s="41"/>
    </row>
    <row r="22" spans="1:53" ht="16.5" customHeight="1" x14ac:dyDescent="0.25">
      <c r="A22" s="2">
        <v>12</v>
      </c>
      <c r="B22" s="2">
        <v>7892</v>
      </c>
      <c r="C22" s="105" t="s">
        <v>1641</v>
      </c>
      <c r="D22" s="110"/>
      <c r="E22" s="111"/>
      <c r="F22" s="111"/>
      <c r="G22" s="111"/>
      <c r="H22" s="112"/>
      <c r="I22" s="1"/>
      <c r="J22" s="1"/>
      <c r="K22" s="1"/>
      <c r="L22" s="1"/>
      <c r="M22" s="1"/>
      <c r="N22" s="1"/>
      <c r="O22" s="1"/>
      <c r="P22" s="1"/>
      <c r="Q22" s="129"/>
      <c r="R22" s="130"/>
      <c r="S22" s="130"/>
      <c r="T22" s="1"/>
      <c r="U22" s="59"/>
      <c r="V22" s="5" t="s">
        <v>50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15" t="s">
        <v>59</v>
      </c>
      <c r="AJ22" s="197">
        <f>AJ20</f>
        <v>1</v>
      </c>
      <c r="AK22" s="198"/>
      <c r="AL22" s="58" t="s">
        <v>58</v>
      </c>
      <c r="AM22" s="6"/>
      <c r="AN22" s="6"/>
      <c r="AO22" s="6"/>
      <c r="AP22" s="6"/>
      <c r="AQ22" s="78" t="s">
        <v>1</v>
      </c>
      <c r="AR22" s="199">
        <f>AR18</f>
        <v>0.85</v>
      </c>
      <c r="AS22" s="199"/>
      <c r="AT22" s="127"/>
      <c r="AU22" s="128"/>
      <c r="AV22" s="199">
        <f>AV14</f>
        <v>0.8</v>
      </c>
      <c r="AW22" s="199"/>
      <c r="AX22" s="199"/>
      <c r="AY22" s="200"/>
      <c r="AZ22" s="69">
        <f>ROUND(ROUND(ROUND(ROUND(Q16*AJ22,0)*AR22,0)*$AT$16,0)*AV22,0)</f>
        <v>88</v>
      </c>
      <c r="BA22" s="41"/>
    </row>
    <row r="23" spans="1:53" ht="16.5" customHeight="1" x14ac:dyDescent="0.25">
      <c r="A23" s="8">
        <v>12</v>
      </c>
      <c r="B23" s="10">
        <v>7893</v>
      </c>
      <c r="C23" s="101" t="s">
        <v>1640</v>
      </c>
      <c r="D23" s="110"/>
      <c r="E23" s="111"/>
      <c r="F23" s="111"/>
      <c r="G23" s="111"/>
      <c r="H23" s="112"/>
      <c r="I23" s="239" t="s">
        <v>931</v>
      </c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15"/>
      <c r="AJ23" s="113"/>
      <c r="AK23" s="114"/>
      <c r="AL23" s="44"/>
      <c r="AM23" s="44"/>
      <c r="AN23" s="44"/>
      <c r="AO23" s="44"/>
      <c r="AP23" s="44"/>
      <c r="AQ23" s="44"/>
      <c r="AR23" s="44"/>
      <c r="AS23" s="44"/>
      <c r="AT23" s="60"/>
      <c r="AU23" s="59"/>
      <c r="AV23" s="66"/>
      <c r="AW23" s="66"/>
      <c r="AX23" s="44"/>
      <c r="AY23" s="63"/>
      <c r="AZ23" s="157">
        <f>ROUND(Q24*$AT$16,0)</f>
        <v>133</v>
      </c>
      <c r="BA23" s="41"/>
    </row>
    <row r="24" spans="1:53" ht="16.5" customHeight="1" x14ac:dyDescent="0.25">
      <c r="A24" s="8">
        <v>12</v>
      </c>
      <c r="B24" s="10">
        <v>7894</v>
      </c>
      <c r="C24" s="101" t="s">
        <v>1639</v>
      </c>
      <c r="D24" s="110"/>
      <c r="E24" s="111"/>
      <c r="F24" s="111"/>
      <c r="G24" s="111"/>
      <c r="H24" s="112"/>
      <c r="I24" s="1"/>
      <c r="J24" s="1"/>
      <c r="K24" s="1"/>
      <c r="L24" s="1"/>
      <c r="M24" s="1"/>
      <c r="N24" s="1"/>
      <c r="O24" s="1"/>
      <c r="P24" s="1"/>
      <c r="Q24" s="210">
        <f>ROUND(Q216*$F$13,0)</f>
        <v>106</v>
      </c>
      <c r="R24" s="210"/>
      <c r="S24" s="210"/>
      <c r="T24" s="1" t="s">
        <v>54</v>
      </c>
      <c r="U24" s="59"/>
      <c r="V24" s="5" t="s">
        <v>50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15" t="s">
        <v>59</v>
      </c>
      <c r="AJ24" s="197">
        <f>AJ22</f>
        <v>1</v>
      </c>
      <c r="AK24" s="203"/>
      <c r="AL24" s="6"/>
      <c r="AM24" s="6"/>
      <c r="AN24" s="6"/>
      <c r="AO24" s="6"/>
      <c r="AP24" s="6"/>
      <c r="AQ24" s="6"/>
      <c r="AR24" s="6"/>
      <c r="AS24" s="6"/>
      <c r="AT24" s="60"/>
      <c r="AU24" s="59"/>
      <c r="AV24" s="1"/>
      <c r="AW24" s="1"/>
      <c r="AX24" s="1"/>
      <c r="AY24" s="59"/>
      <c r="AZ24" s="157">
        <f>ROUND(ROUND(Q24*AJ24,0)*$AT$16,0)</f>
        <v>133</v>
      </c>
      <c r="BA24" s="41"/>
    </row>
    <row r="25" spans="1:53" ht="16.5" customHeight="1" x14ac:dyDescent="0.25">
      <c r="A25" s="2">
        <v>12</v>
      </c>
      <c r="B25" s="2">
        <v>7895</v>
      </c>
      <c r="C25" s="104" t="s">
        <v>1638</v>
      </c>
      <c r="D25" s="110"/>
      <c r="E25" s="111"/>
      <c r="F25" s="111"/>
      <c r="G25" s="111"/>
      <c r="H25" s="112"/>
      <c r="I25" s="1"/>
      <c r="J25" s="1"/>
      <c r="K25" s="1"/>
      <c r="L25" s="1"/>
      <c r="M25" s="1"/>
      <c r="N25" s="1"/>
      <c r="O25" s="1"/>
      <c r="P25" s="1"/>
      <c r="Q25" s="129"/>
      <c r="R25" s="130"/>
      <c r="S25" s="130"/>
      <c r="T25" s="1"/>
      <c r="U25" s="59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79" t="s">
        <v>61</v>
      </c>
      <c r="AM25" s="44"/>
      <c r="AN25" s="44"/>
      <c r="AO25" s="44"/>
      <c r="AP25" s="44"/>
      <c r="AQ25" s="44"/>
      <c r="AR25" s="44"/>
      <c r="AS25" s="44"/>
      <c r="AT25" s="60"/>
      <c r="AU25" s="59"/>
      <c r="AV25" s="1"/>
      <c r="AW25" s="1"/>
      <c r="AX25" s="1"/>
      <c r="AY25" s="59"/>
      <c r="AZ25" s="157">
        <f>ROUND(ROUND(Q24*AR26,0)*$AT$16,0)</f>
        <v>113</v>
      </c>
      <c r="BA25" s="41"/>
    </row>
    <row r="26" spans="1:53" ht="16.5" customHeight="1" x14ac:dyDescent="0.25">
      <c r="A26" s="2">
        <v>12</v>
      </c>
      <c r="B26" s="2">
        <v>7896</v>
      </c>
      <c r="C26" s="105" t="s">
        <v>1637</v>
      </c>
      <c r="D26" s="110"/>
      <c r="E26" s="111"/>
      <c r="F26" s="111"/>
      <c r="G26" s="111"/>
      <c r="H26" s="112"/>
      <c r="I26" s="1"/>
      <c r="J26" s="1"/>
      <c r="K26" s="1"/>
      <c r="L26" s="1"/>
      <c r="M26" s="1"/>
      <c r="N26" s="1"/>
      <c r="O26" s="1"/>
      <c r="P26" s="1"/>
      <c r="Q26" s="129"/>
      <c r="R26" s="130"/>
      <c r="S26" s="130"/>
      <c r="T26" s="1"/>
      <c r="U26" s="59"/>
      <c r="V26" s="5" t="s">
        <v>50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15" t="s">
        <v>59</v>
      </c>
      <c r="AJ26" s="197">
        <f>AJ24</f>
        <v>1</v>
      </c>
      <c r="AK26" s="198"/>
      <c r="AL26" s="58" t="s">
        <v>58</v>
      </c>
      <c r="AM26" s="6"/>
      <c r="AN26" s="6"/>
      <c r="AO26" s="6"/>
      <c r="AP26" s="6"/>
      <c r="AQ26" s="78" t="s">
        <v>1</v>
      </c>
      <c r="AR26" s="199">
        <f>AR22</f>
        <v>0.85</v>
      </c>
      <c r="AS26" s="199"/>
      <c r="AT26" s="127"/>
      <c r="AU26" s="128"/>
      <c r="AV26" s="1"/>
      <c r="AW26" s="1"/>
      <c r="AX26" s="1"/>
      <c r="AY26" s="59"/>
      <c r="AZ26" s="157">
        <f>ROUND(ROUND(ROUND(Q24*AJ26,0)*AR26,0)*$AT$16,0)</f>
        <v>113</v>
      </c>
      <c r="BA26" s="41"/>
    </row>
    <row r="27" spans="1:53" ht="16.5" customHeight="1" x14ac:dyDescent="0.25">
      <c r="A27" s="8">
        <v>12</v>
      </c>
      <c r="B27" s="10">
        <v>7897</v>
      </c>
      <c r="C27" s="101" t="s">
        <v>1636</v>
      </c>
      <c r="D27" s="110"/>
      <c r="E27" s="111"/>
      <c r="F27" s="111"/>
      <c r="G27" s="111"/>
      <c r="H27" s="112"/>
      <c r="I27" s="80"/>
      <c r="J27" s="1"/>
      <c r="K27" s="1"/>
      <c r="L27" s="1"/>
      <c r="M27" s="1"/>
      <c r="N27" s="1"/>
      <c r="O27" s="1"/>
      <c r="P27" s="1"/>
      <c r="Q27" s="129"/>
      <c r="R27" s="130"/>
      <c r="S27" s="130"/>
      <c r="T27" s="1"/>
      <c r="U27" s="59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15"/>
      <c r="AJ27" s="113"/>
      <c r="AK27" s="114"/>
      <c r="AL27" s="44"/>
      <c r="AM27" s="44"/>
      <c r="AN27" s="44"/>
      <c r="AO27" s="44"/>
      <c r="AP27" s="44"/>
      <c r="AQ27" s="44"/>
      <c r="AR27" s="44"/>
      <c r="AS27" s="44"/>
      <c r="AT27" s="60"/>
      <c r="AU27" s="59"/>
      <c r="AV27" s="213" t="s">
        <v>750</v>
      </c>
      <c r="AW27" s="213"/>
      <c r="AX27" s="213"/>
      <c r="AY27" s="214"/>
      <c r="AZ27" s="157">
        <f>ROUND(ROUND(Q24*$AT$16,0)*AV30,0)</f>
        <v>106</v>
      </c>
      <c r="BA27" s="41"/>
    </row>
    <row r="28" spans="1:53" ht="16.5" customHeight="1" x14ac:dyDescent="0.25">
      <c r="A28" s="8">
        <v>12</v>
      </c>
      <c r="B28" s="10">
        <v>7898</v>
      </c>
      <c r="C28" s="101" t="s">
        <v>1635</v>
      </c>
      <c r="D28" s="110"/>
      <c r="E28" s="111"/>
      <c r="F28" s="111"/>
      <c r="G28" s="111"/>
      <c r="H28" s="112"/>
      <c r="I28" s="1"/>
      <c r="J28" s="1"/>
      <c r="K28" s="1"/>
      <c r="L28" s="1"/>
      <c r="M28" s="1"/>
      <c r="N28" s="1"/>
      <c r="O28" s="1"/>
      <c r="P28" s="1"/>
      <c r="Q28" s="242"/>
      <c r="R28" s="242"/>
      <c r="S28" s="242"/>
      <c r="T28" s="1"/>
      <c r="U28" s="59"/>
      <c r="V28" s="5" t="s">
        <v>50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15" t="s">
        <v>59</v>
      </c>
      <c r="AJ28" s="197">
        <f>AJ26</f>
        <v>1</v>
      </c>
      <c r="AK28" s="203"/>
      <c r="AL28" s="6"/>
      <c r="AM28" s="6"/>
      <c r="AN28" s="6"/>
      <c r="AO28" s="6"/>
      <c r="AP28" s="6"/>
      <c r="AQ28" s="6"/>
      <c r="AR28" s="6"/>
      <c r="AS28" s="6"/>
      <c r="AT28" s="60"/>
      <c r="AU28" s="59"/>
      <c r="AV28" s="216"/>
      <c r="AW28" s="216"/>
      <c r="AX28" s="216"/>
      <c r="AY28" s="217"/>
      <c r="AZ28" s="157">
        <f>ROUND(ROUND(ROUND(Q24*AJ28,0)*$AT$16,0)*AV30,0)</f>
        <v>106</v>
      </c>
      <c r="BA28" s="41"/>
    </row>
    <row r="29" spans="1:53" ht="16.5" customHeight="1" x14ac:dyDescent="0.25">
      <c r="A29" s="2">
        <v>12</v>
      </c>
      <c r="B29" s="2">
        <v>7899</v>
      </c>
      <c r="C29" s="104" t="s">
        <v>1634</v>
      </c>
      <c r="D29" s="110"/>
      <c r="E29" s="111"/>
      <c r="F29" s="111"/>
      <c r="G29" s="111"/>
      <c r="H29" s="112"/>
      <c r="I29" s="1"/>
      <c r="J29" s="1"/>
      <c r="K29" s="1"/>
      <c r="L29" s="1"/>
      <c r="M29" s="1"/>
      <c r="N29" s="1"/>
      <c r="O29" s="1"/>
      <c r="P29" s="1"/>
      <c r="Q29" s="129"/>
      <c r="R29" s="130"/>
      <c r="S29" s="130"/>
      <c r="T29" s="1"/>
      <c r="U29" s="5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79" t="s">
        <v>61</v>
      </c>
      <c r="AM29" s="44"/>
      <c r="AN29" s="44"/>
      <c r="AO29" s="44"/>
      <c r="AP29" s="44"/>
      <c r="AQ29" s="44"/>
      <c r="AR29" s="44"/>
      <c r="AS29" s="44"/>
      <c r="AT29" s="60"/>
      <c r="AU29" s="59"/>
      <c r="AV29" s="236" t="s">
        <v>190</v>
      </c>
      <c r="AW29" s="236"/>
      <c r="AX29" s="236"/>
      <c r="AY29" s="237"/>
      <c r="AZ29" s="157">
        <f>ROUND(ROUND(ROUND(Q24*AR30,0)*$AT$16,0)*AV30,0)</f>
        <v>90</v>
      </c>
      <c r="BA29" s="41"/>
    </row>
    <row r="30" spans="1:53" ht="16.5" customHeight="1" x14ac:dyDescent="0.25">
      <c r="A30" s="2">
        <v>12</v>
      </c>
      <c r="B30" s="2">
        <v>7900</v>
      </c>
      <c r="C30" s="105" t="s">
        <v>1633</v>
      </c>
      <c r="D30" s="110"/>
      <c r="E30" s="111"/>
      <c r="F30" s="111"/>
      <c r="G30" s="111"/>
      <c r="H30" s="112"/>
      <c r="I30" s="1"/>
      <c r="J30" s="1"/>
      <c r="K30" s="1"/>
      <c r="L30" s="1"/>
      <c r="M30" s="1"/>
      <c r="N30" s="1"/>
      <c r="O30" s="1"/>
      <c r="P30" s="1"/>
      <c r="Q30" s="129"/>
      <c r="R30" s="130"/>
      <c r="S30" s="130"/>
      <c r="T30" s="1"/>
      <c r="U30" s="59"/>
      <c r="V30" s="5" t="s">
        <v>50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15" t="s">
        <v>59</v>
      </c>
      <c r="AJ30" s="197">
        <f>AJ28</f>
        <v>1</v>
      </c>
      <c r="AK30" s="198"/>
      <c r="AL30" s="58" t="s">
        <v>58</v>
      </c>
      <c r="AM30" s="6"/>
      <c r="AN30" s="6"/>
      <c r="AO30" s="6"/>
      <c r="AP30" s="6"/>
      <c r="AQ30" s="78" t="s">
        <v>1</v>
      </c>
      <c r="AR30" s="199">
        <f>AR26</f>
        <v>0.85</v>
      </c>
      <c r="AS30" s="199"/>
      <c r="AT30" s="127"/>
      <c r="AU30" s="128"/>
      <c r="AV30" s="199">
        <f>AV22</f>
        <v>0.8</v>
      </c>
      <c r="AW30" s="199"/>
      <c r="AX30" s="199"/>
      <c r="AY30" s="200"/>
      <c r="AZ30" s="157">
        <f>ROUND(ROUND(ROUND(ROUND(Q24*AJ30,0)*AR30,0)*$AT$16,0)*AV30,0)</f>
        <v>90</v>
      </c>
      <c r="BA30" s="41"/>
    </row>
    <row r="31" spans="1:53" ht="16.5" customHeight="1" x14ac:dyDescent="0.25">
      <c r="A31" s="8">
        <v>12</v>
      </c>
      <c r="B31" s="10">
        <v>7901</v>
      </c>
      <c r="C31" s="101" t="s">
        <v>1632</v>
      </c>
      <c r="D31" s="110"/>
      <c r="E31" s="111"/>
      <c r="F31" s="111"/>
      <c r="G31" s="111"/>
      <c r="H31" s="112"/>
      <c r="I31" s="239" t="s">
        <v>818</v>
      </c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15"/>
      <c r="AJ31" s="113"/>
      <c r="AK31" s="114"/>
      <c r="AL31" s="44"/>
      <c r="AM31" s="44"/>
      <c r="AN31" s="44"/>
      <c r="AO31" s="44"/>
      <c r="AP31" s="44"/>
      <c r="AQ31" s="44"/>
      <c r="AR31" s="44"/>
      <c r="AS31" s="44"/>
      <c r="AT31" s="60"/>
      <c r="AU31" s="59"/>
      <c r="AV31" s="66"/>
      <c r="AW31" s="66"/>
      <c r="AX31" s="44"/>
      <c r="AY31" s="63"/>
      <c r="AZ31" s="69">
        <f>ROUND(Q32*$AT$16,0)</f>
        <v>131</v>
      </c>
      <c r="BA31" s="41"/>
    </row>
    <row r="32" spans="1:53" ht="16.5" customHeight="1" x14ac:dyDescent="0.25">
      <c r="A32" s="8">
        <v>12</v>
      </c>
      <c r="B32" s="10">
        <v>7902</v>
      </c>
      <c r="C32" s="101" t="s">
        <v>1631</v>
      </c>
      <c r="D32" s="110"/>
      <c r="E32" s="111"/>
      <c r="F32" s="111"/>
      <c r="G32" s="111"/>
      <c r="H32" s="112"/>
      <c r="I32" s="1"/>
      <c r="J32" s="1"/>
      <c r="K32" s="1"/>
      <c r="L32" s="1"/>
      <c r="M32" s="1"/>
      <c r="N32" s="1"/>
      <c r="O32" s="1"/>
      <c r="P32" s="1"/>
      <c r="Q32" s="201">
        <f>ROUND(Q224*$F$13,0)</f>
        <v>105</v>
      </c>
      <c r="R32" s="201"/>
      <c r="S32" s="201"/>
      <c r="T32" s="1" t="s">
        <v>54</v>
      </c>
      <c r="U32" s="59"/>
      <c r="V32" s="5" t="s">
        <v>50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15" t="s">
        <v>59</v>
      </c>
      <c r="AJ32" s="197">
        <f>AJ30</f>
        <v>1</v>
      </c>
      <c r="AK32" s="203"/>
      <c r="AL32" s="6"/>
      <c r="AM32" s="6"/>
      <c r="AN32" s="6"/>
      <c r="AO32" s="6"/>
      <c r="AP32" s="6"/>
      <c r="AQ32" s="6"/>
      <c r="AR32" s="6"/>
      <c r="AS32" s="6"/>
      <c r="AT32" s="60"/>
      <c r="AU32" s="59"/>
      <c r="AV32" s="1"/>
      <c r="AW32" s="1"/>
      <c r="AX32" s="1"/>
      <c r="AY32" s="59"/>
      <c r="AZ32" s="69">
        <f>ROUND(ROUND(Q32*AJ32,0)*$AT$16,0)</f>
        <v>131</v>
      </c>
      <c r="BA32" s="41"/>
    </row>
    <row r="33" spans="1:53" ht="16.5" customHeight="1" x14ac:dyDescent="0.25">
      <c r="A33" s="2">
        <v>12</v>
      </c>
      <c r="B33" s="2">
        <v>7903</v>
      </c>
      <c r="C33" s="104" t="s">
        <v>1630</v>
      </c>
      <c r="D33" s="110"/>
      <c r="E33" s="111"/>
      <c r="F33" s="111"/>
      <c r="G33" s="111"/>
      <c r="H33" s="112"/>
      <c r="I33" s="1"/>
      <c r="J33" s="1"/>
      <c r="K33" s="1"/>
      <c r="L33" s="1"/>
      <c r="M33" s="1"/>
      <c r="N33" s="1"/>
      <c r="O33" s="1"/>
      <c r="P33" s="1"/>
      <c r="Q33" s="129"/>
      <c r="R33" s="130"/>
      <c r="S33" s="130"/>
      <c r="T33" s="1"/>
      <c r="U33" s="59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79" t="s">
        <v>61</v>
      </c>
      <c r="AM33" s="44"/>
      <c r="AN33" s="44"/>
      <c r="AO33" s="44"/>
      <c r="AP33" s="44"/>
      <c r="AQ33" s="44"/>
      <c r="AR33" s="44"/>
      <c r="AS33" s="44"/>
      <c r="AT33" s="60"/>
      <c r="AU33" s="59"/>
      <c r="AV33" s="1"/>
      <c r="AW33" s="1"/>
      <c r="AX33" s="1"/>
      <c r="AY33" s="59"/>
      <c r="AZ33" s="69">
        <f>ROUND(ROUND(Q32*AR34,0)*$AT$16,0)</f>
        <v>111</v>
      </c>
      <c r="BA33" s="41"/>
    </row>
    <row r="34" spans="1:53" ht="16.5" customHeight="1" x14ac:dyDescent="0.25">
      <c r="A34" s="2">
        <v>12</v>
      </c>
      <c r="B34" s="2">
        <v>7904</v>
      </c>
      <c r="C34" s="105" t="s">
        <v>1629</v>
      </c>
      <c r="D34" s="110"/>
      <c r="E34" s="111"/>
      <c r="F34" s="111"/>
      <c r="G34" s="111"/>
      <c r="H34" s="112"/>
      <c r="I34" s="1"/>
      <c r="J34" s="1"/>
      <c r="K34" s="1"/>
      <c r="L34" s="1"/>
      <c r="M34" s="1"/>
      <c r="N34" s="1"/>
      <c r="O34" s="1"/>
      <c r="P34" s="1"/>
      <c r="Q34" s="129"/>
      <c r="R34" s="130"/>
      <c r="S34" s="130"/>
      <c r="T34" s="1"/>
      <c r="U34" s="59"/>
      <c r="V34" s="5" t="s">
        <v>50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5" t="s">
        <v>59</v>
      </c>
      <c r="AJ34" s="197">
        <f>AJ32</f>
        <v>1</v>
      </c>
      <c r="AK34" s="198"/>
      <c r="AL34" s="58" t="s">
        <v>58</v>
      </c>
      <c r="AM34" s="6"/>
      <c r="AN34" s="6"/>
      <c r="AO34" s="6"/>
      <c r="AP34" s="6"/>
      <c r="AQ34" s="78" t="s">
        <v>1</v>
      </c>
      <c r="AR34" s="199">
        <f>AR30</f>
        <v>0.85</v>
      </c>
      <c r="AS34" s="199"/>
      <c r="AT34" s="127"/>
      <c r="AU34" s="128"/>
      <c r="AV34" s="1"/>
      <c r="AW34" s="1"/>
      <c r="AX34" s="1"/>
      <c r="AY34" s="59"/>
      <c r="AZ34" s="69">
        <f>ROUND(ROUND(ROUND(Q32*AJ34,0)*AR34,0)*$AT$16,0)</f>
        <v>111</v>
      </c>
      <c r="BA34" s="41"/>
    </row>
    <row r="35" spans="1:53" ht="16.5" customHeight="1" x14ac:dyDescent="0.25">
      <c r="A35" s="8">
        <v>12</v>
      </c>
      <c r="B35" s="10">
        <v>7905</v>
      </c>
      <c r="C35" s="101" t="s">
        <v>1628</v>
      </c>
      <c r="D35" s="110"/>
      <c r="E35" s="111"/>
      <c r="F35" s="111"/>
      <c r="G35" s="111"/>
      <c r="H35" s="112"/>
      <c r="I35" s="80"/>
      <c r="J35" s="1"/>
      <c r="K35" s="1"/>
      <c r="L35" s="1"/>
      <c r="M35" s="1"/>
      <c r="N35" s="1"/>
      <c r="O35" s="1"/>
      <c r="P35" s="1"/>
      <c r="Q35" s="129"/>
      <c r="R35" s="130"/>
      <c r="S35" s="130"/>
      <c r="T35" s="1"/>
      <c r="U35" s="59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5"/>
      <c r="AJ35" s="113"/>
      <c r="AK35" s="114"/>
      <c r="AL35" s="44"/>
      <c r="AM35" s="44"/>
      <c r="AN35" s="44"/>
      <c r="AO35" s="44"/>
      <c r="AP35" s="44"/>
      <c r="AQ35" s="44"/>
      <c r="AR35" s="44"/>
      <c r="AS35" s="44"/>
      <c r="AT35" s="60"/>
      <c r="AU35" s="59"/>
      <c r="AV35" s="213" t="s">
        <v>750</v>
      </c>
      <c r="AW35" s="213"/>
      <c r="AX35" s="213"/>
      <c r="AY35" s="214"/>
      <c r="AZ35" s="69">
        <f>ROUND(ROUND(Q32*$AT$16,0)*AV38,0)</f>
        <v>105</v>
      </c>
      <c r="BA35" s="41"/>
    </row>
    <row r="36" spans="1:53" ht="16.5" customHeight="1" x14ac:dyDescent="0.25">
      <c r="A36" s="8">
        <v>12</v>
      </c>
      <c r="B36" s="10">
        <v>7906</v>
      </c>
      <c r="C36" s="101" t="s">
        <v>1627</v>
      </c>
      <c r="D36" s="110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242"/>
      <c r="R36" s="242"/>
      <c r="S36" s="242"/>
      <c r="T36" s="1"/>
      <c r="U36" s="59"/>
      <c r="V36" s="5" t="s">
        <v>50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15" t="s">
        <v>59</v>
      </c>
      <c r="AJ36" s="197">
        <f>AJ34</f>
        <v>1</v>
      </c>
      <c r="AK36" s="203"/>
      <c r="AL36" s="6"/>
      <c r="AM36" s="6"/>
      <c r="AN36" s="6"/>
      <c r="AO36" s="6"/>
      <c r="AP36" s="6"/>
      <c r="AQ36" s="6"/>
      <c r="AR36" s="6"/>
      <c r="AS36" s="6"/>
      <c r="AT36" s="60"/>
      <c r="AU36" s="59"/>
      <c r="AV36" s="216"/>
      <c r="AW36" s="216"/>
      <c r="AX36" s="216"/>
      <c r="AY36" s="217"/>
      <c r="AZ36" s="69">
        <f>ROUND(ROUND(ROUND(Q32*AJ36,0)*$AT$16,0)*AV38,0)</f>
        <v>105</v>
      </c>
      <c r="BA36" s="41"/>
    </row>
    <row r="37" spans="1:53" ht="16.5" customHeight="1" x14ac:dyDescent="0.25">
      <c r="A37" s="2">
        <v>12</v>
      </c>
      <c r="B37" s="2">
        <v>7907</v>
      </c>
      <c r="C37" s="104" t="s">
        <v>1626</v>
      </c>
      <c r="D37" s="110"/>
      <c r="E37" s="111"/>
      <c r="F37" s="111"/>
      <c r="G37" s="111"/>
      <c r="H37" s="112"/>
      <c r="I37" s="1"/>
      <c r="J37" s="1"/>
      <c r="K37" s="1"/>
      <c r="L37" s="1"/>
      <c r="M37" s="1"/>
      <c r="N37" s="1"/>
      <c r="O37" s="1"/>
      <c r="P37" s="1"/>
      <c r="Q37" s="129"/>
      <c r="R37" s="130"/>
      <c r="S37" s="130"/>
      <c r="T37" s="1"/>
      <c r="U37" s="59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79" t="s">
        <v>61</v>
      </c>
      <c r="AM37" s="44"/>
      <c r="AN37" s="44"/>
      <c r="AO37" s="44"/>
      <c r="AP37" s="44"/>
      <c r="AQ37" s="44"/>
      <c r="AR37" s="44"/>
      <c r="AS37" s="44"/>
      <c r="AT37" s="60"/>
      <c r="AU37" s="59"/>
      <c r="AV37" s="236" t="s">
        <v>190</v>
      </c>
      <c r="AW37" s="236"/>
      <c r="AX37" s="236"/>
      <c r="AY37" s="237"/>
      <c r="AZ37" s="69">
        <f>ROUND(ROUND(ROUND(Q32*AR38,0)*$AT$16,0)*AV38,0)</f>
        <v>89</v>
      </c>
      <c r="BA37" s="41"/>
    </row>
    <row r="38" spans="1:53" ht="16.5" customHeight="1" x14ac:dyDescent="0.25">
      <c r="A38" s="2">
        <v>12</v>
      </c>
      <c r="B38" s="2">
        <v>7908</v>
      </c>
      <c r="C38" s="105" t="s">
        <v>1625</v>
      </c>
      <c r="D38" s="110"/>
      <c r="E38" s="111"/>
      <c r="F38" s="111"/>
      <c r="G38" s="111"/>
      <c r="H38" s="112"/>
      <c r="I38" s="1"/>
      <c r="J38" s="1"/>
      <c r="K38" s="1"/>
      <c r="L38" s="1"/>
      <c r="M38" s="1"/>
      <c r="N38" s="1"/>
      <c r="O38" s="1"/>
      <c r="P38" s="1"/>
      <c r="Q38" s="129"/>
      <c r="R38" s="130"/>
      <c r="S38" s="130"/>
      <c r="T38" s="1"/>
      <c r="U38" s="59"/>
      <c r="V38" s="5" t="s">
        <v>50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15" t="s">
        <v>59</v>
      </c>
      <c r="AJ38" s="197">
        <f>AJ36</f>
        <v>1</v>
      </c>
      <c r="AK38" s="198"/>
      <c r="AL38" s="58" t="s">
        <v>58</v>
      </c>
      <c r="AM38" s="6"/>
      <c r="AN38" s="6"/>
      <c r="AO38" s="6"/>
      <c r="AP38" s="6"/>
      <c r="AQ38" s="78" t="s">
        <v>1</v>
      </c>
      <c r="AR38" s="199">
        <f>AR34</f>
        <v>0.85</v>
      </c>
      <c r="AS38" s="199"/>
      <c r="AT38" s="127"/>
      <c r="AU38" s="128"/>
      <c r="AV38" s="199">
        <f>AV30</f>
        <v>0.8</v>
      </c>
      <c r="AW38" s="199"/>
      <c r="AX38" s="199"/>
      <c r="AY38" s="200"/>
      <c r="AZ38" s="69">
        <f>ROUND(ROUND(ROUND(ROUND(Q32*AJ38,0)*AR38,0)*$AT$16,0)*AV38,0)</f>
        <v>89</v>
      </c>
      <c r="BA38" s="41"/>
    </row>
    <row r="39" spans="1:53" ht="16.5" customHeight="1" x14ac:dyDescent="0.25">
      <c r="A39" s="8">
        <v>12</v>
      </c>
      <c r="B39" s="10">
        <v>7909</v>
      </c>
      <c r="C39" s="101" t="s">
        <v>1624</v>
      </c>
      <c r="D39" s="110"/>
      <c r="E39" s="111"/>
      <c r="F39" s="111"/>
      <c r="G39" s="111"/>
      <c r="H39" s="112"/>
      <c r="I39" s="239" t="s">
        <v>809</v>
      </c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15"/>
      <c r="AJ39" s="113"/>
      <c r="AK39" s="114"/>
      <c r="AL39" s="44"/>
      <c r="AM39" s="44"/>
      <c r="AN39" s="44"/>
      <c r="AO39" s="44"/>
      <c r="AP39" s="44"/>
      <c r="AQ39" s="44"/>
      <c r="AR39" s="44"/>
      <c r="AS39" s="44"/>
      <c r="AT39" s="60"/>
      <c r="AU39" s="59"/>
      <c r="AV39" s="66"/>
      <c r="AW39" s="66"/>
      <c r="AX39" s="44"/>
      <c r="AY39" s="63"/>
      <c r="AZ39" s="69">
        <f>ROUND(Q40*$AT$16,0)</f>
        <v>133</v>
      </c>
      <c r="BA39" s="41"/>
    </row>
    <row r="40" spans="1:53" ht="16.5" customHeight="1" x14ac:dyDescent="0.25">
      <c r="A40" s="8">
        <v>12</v>
      </c>
      <c r="B40" s="10">
        <v>7910</v>
      </c>
      <c r="C40" s="101" t="s">
        <v>1623</v>
      </c>
      <c r="D40" s="110"/>
      <c r="E40" s="111"/>
      <c r="F40" s="111"/>
      <c r="G40" s="111"/>
      <c r="H40" s="112"/>
      <c r="I40" s="1"/>
      <c r="J40" s="1"/>
      <c r="K40" s="1"/>
      <c r="L40" s="1"/>
      <c r="M40" s="1"/>
      <c r="N40" s="1"/>
      <c r="O40" s="1"/>
      <c r="P40" s="1"/>
      <c r="Q40" s="201">
        <f>ROUND(Q232*$F$13,0)</f>
        <v>106</v>
      </c>
      <c r="R40" s="201"/>
      <c r="S40" s="201"/>
      <c r="T40" s="1" t="s">
        <v>54</v>
      </c>
      <c r="U40" s="59"/>
      <c r="V40" s="5" t="s">
        <v>50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15" t="s">
        <v>59</v>
      </c>
      <c r="AJ40" s="197">
        <f>AJ38</f>
        <v>1</v>
      </c>
      <c r="AK40" s="203"/>
      <c r="AL40" s="6"/>
      <c r="AM40" s="6"/>
      <c r="AN40" s="6"/>
      <c r="AO40" s="6"/>
      <c r="AP40" s="6"/>
      <c r="AQ40" s="6"/>
      <c r="AR40" s="6"/>
      <c r="AS40" s="6"/>
      <c r="AT40" s="60"/>
      <c r="AU40" s="59"/>
      <c r="AV40" s="1"/>
      <c r="AW40" s="1"/>
      <c r="AX40" s="1"/>
      <c r="AY40" s="59"/>
      <c r="AZ40" s="69">
        <f>ROUND(ROUND(Q40*AJ40,0)*$AT$16,0)</f>
        <v>133</v>
      </c>
      <c r="BA40" s="41"/>
    </row>
    <row r="41" spans="1:53" ht="16.5" customHeight="1" x14ac:dyDescent="0.25">
      <c r="A41" s="8">
        <v>12</v>
      </c>
      <c r="B41" s="10">
        <v>7911</v>
      </c>
      <c r="C41" s="101" t="s">
        <v>1622</v>
      </c>
      <c r="D41" s="110"/>
      <c r="E41" s="111"/>
      <c r="F41" s="111"/>
      <c r="G41" s="111"/>
      <c r="H41" s="112"/>
      <c r="I41" s="1"/>
      <c r="J41" s="1"/>
      <c r="K41" s="1"/>
      <c r="L41" s="1"/>
      <c r="M41" s="1"/>
      <c r="N41" s="1"/>
      <c r="O41" s="1"/>
      <c r="P41" s="1"/>
      <c r="Q41" s="129"/>
      <c r="R41" s="130"/>
      <c r="S41" s="130"/>
      <c r="T41" s="1"/>
      <c r="U41" s="5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9" t="s">
        <v>61</v>
      </c>
      <c r="AM41" s="44"/>
      <c r="AN41" s="44"/>
      <c r="AO41" s="44"/>
      <c r="AP41" s="44"/>
      <c r="AQ41" s="44"/>
      <c r="AR41" s="44"/>
      <c r="AS41" s="44"/>
      <c r="AT41" s="60"/>
      <c r="AU41" s="59"/>
      <c r="AV41" s="1"/>
      <c r="AW41" s="1"/>
      <c r="AX41" s="1"/>
      <c r="AY41" s="59"/>
      <c r="AZ41" s="69">
        <f>ROUND(ROUND(Q40*AR42,0)*$AT$16,0)</f>
        <v>113</v>
      </c>
      <c r="BA41" s="41"/>
    </row>
    <row r="42" spans="1:53" ht="16.5" customHeight="1" x14ac:dyDescent="0.25">
      <c r="A42" s="8">
        <v>12</v>
      </c>
      <c r="B42" s="10">
        <v>7912</v>
      </c>
      <c r="C42" s="101" t="s">
        <v>1621</v>
      </c>
      <c r="D42" s="110"/>
      <c r="E42" s="111"/>
      <c r="F42" s="111"/>
      <c r="G42" s="111"/>
      <c r="H42" s="112"/>
      <c r="I42" s="1"/>
      <c r="J42" s="1"/>
      <c r="K42" s="1"/>
      <c r="L42" s="1"/>
      <c r="M42" s="1"/>
      <c r="N42" s="1"/>
      <c r="O42" s="1"/>
      <c r="P42" s="1"/>
      <c r="Q42" s="129"/>
      <c r="R42" s="130"/>
      <c r="S42" s="130"/>
      <c r="T42" s="1"/>
      <c r="U42" s="59"/>
      <c r="V42" s="5" t="s">
        <v>50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15" t="s">
        <v>59</v>
      </c>
      <c r="AJ42" s="197">
        <f>AJ40</f>
        <v>1</v>
      </c>
      <c r="AK42" s="198"/>
      <c r="AL42" s="58" t="s">
        <v>58</v>
      </c>
      <c r="AM42" s="6"/>
      <c r="AN42" s="6"/>
      <c r="AO42" s="6"/>
      <c r="AP42" s="6"/>
      <c r="AQ42" s="78" t="s">
        <v>1</v>
      </c>
      <c r="AR42" s="199">
        <f>AR38</f>
        <v>0.85</v>
      </c>
      <c r="AS42" s="199"/>
      <c r="AT42" s="127"/>
      <c r="AU42" s="128"/>
      <c r="AV42" s="1"/>
      <c r="AW42" s="1"/>
      <c r="AX42" s="1"/>
      <c r="AY42" s="59"/>
      <c r="AZ42" s="69">
        <f>ROUND(ROUND(ROUND(Q40*AJ42,0)*AR42,0)*$AT$16,0)</f>
        <v>113</v>
      </c>
      <c r="BA42" s="41"/>
    </row>
    <row r="43" spans="1:53" ht="16.5" customHeight="1" x14ac:dyDescent="0.25">
      <c r="A43" s="8">
        <v>12</v>
      </c>
      <c r="B43" s="10">
        <v>7913</v>
      </c>
      <c r="C43" s="101" t="s">
        <v>1620</v>
      </c>
      <c r="D43" s="110"/>
      <c r="E43" s="111"/>
      <c r="F43" s="111"/>
      <c r="G43" s="111"/>
      <c r="H43" s="112"/>
      <c r="I43" s="80"/>
      <c r="J43" s="1"/>
      <c r="K43" s="1"/>
      <c r="L43" s="1"/>
      <c r="M43" s="1"/>
      <c r="N43" s="1"/>
      <c r="O43" s="1"/>
      <c r="P43" s="1"/>
      <c r="Q43" s="129"/>
      <c r="R43" s="130"/>
      <c r="S43" s="130"/>
      <c r="T43" s="1"/>
      <c r="U43" s="59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15"/>
      <c r="AJ43" s="113"/>
      <c r="AK43" s="114"/>
      <c r="AL43" s="44"/>
      <c r="AM43" s="44"/>
      <c r="AN43" s="44"/>
      <c r="AO43" s="44"/>
      <c r="AP43" s="44"/>
      <c r="AQ43" s="44"/>
      <c r="AR43" s="44"/>
      <c r="AS43" s="44"/>
      <c r="AT43" s="60"/>
      <c r="AU43" s="59"/>
      <c r="AV43" s="213" t="s">
        <v>750</v>
      </c>
      <c r="AW43" s="213"/>
      <c r="AX43" s="213"/>
      <c r="AY43" s="214"/>
      <c r="AZ43" s="69">
        <f>ROUND(ROUND(Q40*$AT$16,0)*AV46,0)</f>
        <v>106</v>
      </c>
      <c r="BA43" s="41"/>
    </row>
    <row r="44" spans="1:53" ht="16.5" customHeight="1" x14ac:dyDescent="0.25">
      <c r="A44" s="8">
        <v>12</v>
      </c>
      <c r="B44" s="10">
        <v>7914</v>
      </c>
      <c r="C44" s="101" t="s">
        <v>1619</v>
      </c>
      <c r="D44" s="110"/>
      <c r="E44" s="111"/>
      <c r="F44" s="111"/>
      <c r="G44" s="111"/>
      <c r="H44" s="112"/>
      <c r="I44" s="1"/>
      <c r="J44" s="1"/>
      <c r="K44" s="1"/>
      <c r="L44" s="1"/>
      <c r="M44" s="1"/>
      <c r="N44" s="1"/>
      <c r="O44" s="1"/>
      <c r="P44" s="1"/>
      <c r="Q44" s="242"/>
      <c r="R44" s="242"/>
      <c r="S44" s="242"/>
      <c r="T44" s="1"/>
      <c r="U44" s="59"/>
      <c r="V44" s="5" t="s">
        <v>50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15" t="s">
        <v>59</v>
      </c>
      <c r="AJ44" s="197">
        <f>AJ42</f>
        <v>1</v>
      </c>
      <c r="AK44" s="203"/>
      <c r="AL44" s="6"/>
      <c r="AM44" s="6"/>
      <c r="AN44" s="6"/>
      <c r="AO44" s="6"/>
      <c r="AP44" s="6"/>
      <c r="AQ44" s="6"/>
      <c r="AR44" s="6"/>
      <c r="AS44" s="6"/>
      <c r="AT44" s="60"/>
      <c r="AU44" s="59"/>
      <c r="AV44" s="216"/>
      <c r="AW44" s="216"/>
      <c r="AX44" s="216"/>
      <c r="AY44" s="217"/>
      <c r="AZ44" s="69">
        <f>ROUND(ROUND(ROUND(Q40*AJ44,0)*$AT$16,0)*AV46,0)</f>
        <v>106</v>
      </c>
      <c r="BA44" s="41"/>
    </row>
    <row r="45" spans="1:53" ht="16.5" customHeight="1" x14ac:dyDescent="0.25">
      <c r="A45" s="8">
        <v>12</v>
      </c>
      <c r="B45" s="10">
        <v>7915</v>
      </c>
      <c r="C45" s="101" t="s">
        <v>1618</v>
      </c>
      <c r="D45" s="110"/>
      <c r="E45" s="111"/>
      <c r="F45" s="111"/>
      <c r="G45" s="111"/>
      <c r="H45" s="112"/>
      <c r="I45" s="1"/>
      <c r="J45" s="1"/>
      <c r="K45" s="1"/>
      <c r="L45" s="1"/>
      <c r="M45" s="1"/>
      <c r="N45" s="1"/>
      <c r="O45" s="1"/>
      <c r="P45" s="1"/>
      <c r="Q45" s="129"/>
      <c r="R45" s="130"/>
      <c r="S45" s="130"/>
      <c r="T45" s="1"/>
      <c r="U45" s="5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79" t="s">
        <v>61</v>
      </c>
      <c r="AM45" s="44"/>
      <c r="AN45" s="44"/>
      <c r="AO45" s="44"/>
      <c r="AP45" s="44"/>
      <c r="AQ45" s="44"/>
      <c r="AR45" s="44"/>
      <c r="AS45" s="44"/>
      <c r="AT45" s="60"/>
      <c r="AU45" s="59"/>
      <c r="AV45" s="236" t="s">
        <v>190</v>
      </c>
      <c r="AW45" s="236"/>
      <c r="AX45" s="236"/>
      <c r="AY45" s="237"/>
      <c r="AZ45" s="69">
        <f>ROUND(ROUND(ROUND(Q40*AR46,0)*$AT$16,0)*AV46,0)</f>
        <v>90</v>
      </c>
      <c r="BA45" s="41"/>
    </row>
    <row r="46" spans="1:53" ht="16.5" customHeight="1" x14ac:dyDescent="0.25">
      <c r="A46" s="8">
        <v>12</v>
      </c>
      <c r="B46" s="10">
        <v>7916</v>
      </c>
      <c r="C46" s="101" t="s">
        <v>1617</v>
      </c>
      <c r="D46" s="110"/>
      <c r="E46" s="111"/>
      <c r="F46" s="111"/>
      <c r="G46" s="111"/>
      <c r="H46" s="112"/>
      <c r="I46" s="1"/>
      <c r="J46" s="1"/>
      <c r="K46" s="1"/>
      <c r="L46" s="1"/>
      <c r="M46" s="1"/>
      <c r="N46" s="1"/>
      <c r="O46" s="1"/>
      <c r="P46" s="1"/>
      <c r="Q46" s="129"/>
      <c r="R46" s="130"/>
      <c r="S46" s="130"/>
      <c r="T46" s="1"/>
      <c r="U46" s="59"/>
      <c r="V46" s="5" t="s">
        <v>50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15" t="s">
        <v>59</v>
      </c>
      <c r="AJ46" s="197">
        <f>AJ44</f>
        <v>1</v>
      </c>
      <c r="AK46" s="198"/>
      <c r="AL46" s="58" t="s">
        <v>58</v>
      </c>
      <c r="AM46" s="6"/>
      <c r="AN46" s="6"/>
      <c r="AO46" s="6"/>
      <c r="AP46" s="6"/>
      <c r="AQ46" s="78" t="s">
        <v>1</v>
      </c>
      <c r="AR46" s="199">
        <f>AR42</f>
        <v>0.85</v>
      </c>
      <c r="AS46" s="199"/>
      <c r="AT46" s="127"/>
      <c r="AU46" s="128"/>
      <c r="AV46" s="199">
        <f>AV38</f>
        <v>0.8</v>
      </c>
      <c r="AW46" s="199"/>
      <c r="AX46" s="199"/>
      <c r="AY46" s="200"/>
      <c r="AZ46" s="69">
        <f>ROUND(ROUND(ROUND(ROUND(Q40*AJ46,0)*AR46,0)*$AT$16,0)*AV46,0)</f>
        <v>90</v>
      </c>
      <c r="BA46" s="41"/>
    </row>
    <row r="47" spans="1:53" ht="16.5" customHeight="1" x14ac:dyDescent="0.25">
      <c r="A47" s="8">
        <v>12</v>
      </c>
      <c r="B47" s="10">
        <v>7917</v>
      </c>
      <c r="C47" s="101" t="s">
        <v>1616</v>
      </c>
      <c r="D47" s="110"/>
      <c r="E47" s="111"/>
      <c r="F47" s="111"/>
      <c r="G47" s="111"/>
      <c r="H47" s="112"/>
      <c r="I47" s="239" t="s">
        <v>800</v>
      </c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15"/>
      <c r="AJ47" s="113"/>
      <c r="AK47" s="114"/>
      <c r="AL47" s="44"/>
      <c r="AM47" s="44"/>
      <c r="AN47" s="44"/>
      <c r="AO47" s="44"/>
      <c r="AP47" s="44"/>
      <c r="AQ47" s="44"/>
      <c r="AR47" s="44"/>
      <c r="AS47" s="44"/>
      <c r="AT47" s="60"/>
      <c r="AU47" s="59"/>
      <c r="AV47" s="66"/>
      <c r="AW47" s="66"/>
      <c r="AX47" s="44"/>
      <c r="AY47" s="63"/>
      <c r="AZ47" s="69">
        <f>ROUND(Q48*$AT$16,0)</f>
        <v>130</v>
      </c>
      <c r="BA47" s="41"/>
    </row>
    <row r="48" spans="1:53" ht="16.5" customHeight="1" x14ac:dyDescent="0.25">
      <c r="A48" s="8">
        <v>12</v>
      </c>
      <c r="B48" s="10">
        <v>7918</v>
      </c>
      <c r="C48" s="101" t="s">
        <v>1615</v>
      </c>
      <c r="D48" s="110"/>
      <c r="E48" s="111"/>
      <c r="F48" s="111"/>
      <c r="G48" s="111"/>
      <c r="H48" s="112"/>
      <c r="I48" s="1"/>
      <c r="J48" s="1"/>
      <c r="K48" s="1"/>
      <c r="L48" s="1"/>
      <c r="M48" s="1"/>
      <c r="N48" s="1"/>
      <c r="O48" s="1"/>
      <c r="P48" s="1"/>
      <c r="Q48" s="201">
        <f>ROUND(Q240*$F$13,0)</f>
        <v>104</v>
      </c>
      <c r="R48" s="201"/>
      <c r="S48" s="201"/>
      <c r="T48" s="1" t="s">
        <v>54</v>
      </c>
      <c r="U48" s="59"/>
      <c r="V48" s="5" t="s">
        <v>50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15" t="s">
        <v>59</v>
      </c>
      <c r="AJ48" s="197">
        <f>AJ46</f>
        <v>1</v>
      </c>
      <c r="AK48" s="203"/>
      <c r="AL48" s="6"/>
      <c r="AM48" s="6"/>
      <c r="AN48" s="6"/>
      <c r="AO48" s="6"/>
      <c r="AP48" s="6"/>
      <c r="AQ48" s="6"/>
      <c r="AR48" s="6"/>
      <c r="AS48" s="6"/>
      <c r="AT48" s="60"/>
      <c r="AU48" s="59"/>
      <c r="AV48" s="1"/>
      <c r="AW48" s="1"/>
      <c r="AX48" s="1"/>
      <c r="AY48" s="59"/>
      <c r="AZ48" s="69">
        <f>ROUND(ROUND(Q48*AJ48,0)*$AT$16,0)</f>
        <v>130</v>
      </c>
      <c r="BA48" s="41"/>
    </row>
    <row r="49" spans="1:53" ht="16.5" customHeight="1" x14ac:dyDescent="0.25">
      <c r="A49" s="8">
        <v>12</v>
      </c>
      <c r="B49" s="10">
        <v>7919</v>
      </c>
      <c r="C49" s="101" t="s">
        <v>1614</v>
      </c>
      <c r="D49" s="110"/>
      <c r="E49" s="111"/>
      <c r="F49" s="111"/>
      <c r="G49" s="111"/>
      <c r="H49" s="112"/>
      <c r="I49" s="1"/>
      <c r="J49" s="1"/>
      <c r="K49" s="1"/>
      <c r="L49" s="1"/>
      <c r="M49" s="1"/>
      <c r="N49" s="1"/>
      <c r="O49" s="1"/>
      <c r="P49" s="1"/>
      <c r="Q49" s="129"/>
      <c r="R49" s="130"/>
      <c r="S49" s="130"/>
      <c r="T49" s="1"/>
      <c r="U49" s="5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79" t="s">
        <v>61</v>
      </c>
      <c r="AM49" s="44"/>
      <c r="AN49" s="44"/>
      <c r="AO49" s="44"/>
      <c r="AP49" s="44"/>
      <c r="AQ49" s="44"/>
      <c r="AR49" s="44"/>
      <c r="AS49" s="44"/>
      <c r="AT49" s="60"/>
      <c r="AU49" s="59"/>
      <c r="AV49" s="1"/>
      <c r="AW49" s="1"/>
      <c r="AX49" s="1"/>
      <c r="AY49" s="59"/>
      <c r="AZ49" s="69">
        <f>ROUND(ROUND(Q48*AR50,0)*$AT$16,0)</f>
        <v>110</v>
      </c>
      <c r="BA49" s="41"/>
    </row>
    <row r="50" spans="1:53" ht="16.5" customHeight="1" x14ac:dyDescent="0.25">
      <c r="A50" s="8">
        <v>12</v>
      </c>
      <c r="B50" s="10">
        <v>7920</v>
      </c>
      <c r="C50" s="101" t="s">
        <v>1613</v>
      </c>
      <c r="D50" s="110"/>
      <c r="E50" s="111"/>
      <c r="F50" s="111"/>
      <c r="G50" s="111"/>
      <c r="H50" s="112"/>
      <c r="I50" s="1"/>
      <c r="J50" s="1"/>
      <c r="K50" s="1"/>
      <c r="L50" s="1"/>
      <c r="M50" s="1"/>
      <c r="N50" s="1"/>
      <c r="O50" s="1"/>
      <c r="P50" s="1"/>
      <c r="Q50" s="129"/>
      <c r="R50" s="130"/>
      <c r="S50" s="130"/>
      <c r="T50" s="1"/>
      <c r="U50" s="59"/>
      <c r="V50" s="5" t="s">
        <v>50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15" t="s">
        <v>59</v>
      </c>
      <c r="AJ50" s="197">
        <f>AJ48</f>
        <v>1</v>
      </c>
      <c r="AK50" s="198"/>
      <c r="AL50" s="58" t="s">
        <v>58</v>
      </c>
      <c r="AM50" s="6"/>
      <c r="AN50" s="6"/>
      <c r="AO50" s="6"/>
      <c r="AP50" s="6"/>
      <c r="AQ50" s="78" t="s">
        <v>1</v>
      </c>
      <c r="AR50" s="199">
        <f>AR46</f>
        <v>0.85</v>
      </c>
      <c r="AS50" s="199"/>
      <c r="AT50" s="127"/>
      <c r="AU50" s="128"/>
      <c r="AV50" s="1"/>
      <c r="AW50" s="1"/>
      <c r="AX50" s="1"/>
      <c r="AY50" s="59"/>
      <c r="AZ50" s="69">
        <f>ROUND(ROUND(ROUND(Q48*AJ50,0)*AR50,0)*$AT$16,0)</f>
        <v>110</v>
      </c>
      <c r="BA50" s="41"/>
    </row>
    <row r="51" spans="1:53" ht="16.5" customHeight="1" x14ac:dyDescent="0.25">
      <c r="A51" s="8">
        <v>12</v>
      </c>
      <c r="B51" s="10">
        <v>7921</v>
      </c>
      <c r="C51" s="101" t="s">
        <v>1612</v>
      </c>
      <c r="D51" s="110"/>
      <c r="E51" s="111"/>
      <c r="F51" s="111"/>
      <c r="G51" s="111"/>
      <c r="H51" s="112"/>
      <c r="I51" s="80"/>
      <c r="J51" s="1"/>
      <c r="K51" s="1"/>
      <c r="L51" s="1"/>
      <c r="M51" s="1"/>
      <c r="N51" s="1"/>
      <c r="O51" s="1"/>
      <c r="P51" s="1"/>
      <c r="Q51" s="129"/>
      <c r="R51" s="130"/>
      <c r="S51" s="130"/>
      <c r="T51" s="1"/>
      <c r="U51" s="59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15"/>
      <c r="AJ51" s="113"/>
      <c r="AK51" s="114"/>
      <c r="AL51" s="44"/>
      <c r="AM51" s="44"/>
      <c r="AN51" s="44"/>
      <c r="AO51" s="44"/>
      <c r="AP51" s="44"/>
      <c r="AQ51" s="44"/>
      <c r="AR51" s="44"/>
      <c r="AS51" s="44"/>
      <c r="AT51" s="60"/>
      <c r="AU51" s="59"/>
      <c r="AV51" s="213" t="s">
        <v>750</v>
      </c>
      <c r="AW51" s="213"/>
      <c r="AX51" s="213"/>
      <c r="AY51" s="214"/>
      <c r="AZ51" s="69">
        <f>ROUND(ROUND(Q48*$AT$16,0)*AV54,0)</f>
        <v>104</v>
      </c>
      <c r="BA51" s="41"/>
    </row>
    <row r="52" spans="1:53" ht="16.5" customHeight="1" x14ac:dyDescent="0.25">
      <c r="A52" s="8">
        <v>12</v>
      </c>
      <c r="B52" s="10">
        <v>7922</v>
      </c>
      <c r="C52" s="101" t="s">
        <v>1611</v>
      </c>
      <c r="D52" s="110"/>
      <c r="E52" s="111"/>
      <c r="F52" s="111"/>
      <c r="G52" s="111"/>
      <c r="H52" s="112"/>
      <c r="I52" s="1"/>
      <c r="J52" s="1"/>
      <c r="K52" s="1"/>
      <c r="L52" s="1"/>
      <c r="M52" s="1"/>
      <c r="N52" s="1"/>
      <c r="O52" s="1"/>
      <c r="P52" s="1"/>
      <c r="Q52" s="242"/>
      <c r="R52" s="242"/>
      <c r="S52" s="242"/>
      <c r="T52" s="1"/>
      <c r="U52" s="59"/>
      <c r="V52" s="5" t="s">
        <v>50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15" t="s">
        <v>59</v>
      </c>
      <c r="AJ52" s="197">
        <f>AJ50</f>
        <v>1</v>
      </c>
      <c r="AK52" s="203"/>
      <c r="AL52" s="6"/>
      <c r="AM52" s="6"/>
      <c r="AN52" s="6"/>
      <c r="AO52" s="6"/>
      <c r="AP52" s="6"/>
      <c r="AQ52" s="6"/>
      <c r="AR52" s="6"/>
      <c r="AS52" s="6"/>
      <c r="AT52" s="60"/>
      <c r="AU52" s="59"/>
      <c r="AV52" s="216"/>
      <c r="AW52" s="216"/>
      <c r="AX52" s="216"/>
      <c r="AY52" s="217"/>
      <c r="AZ52" s="69">
        <f>ROUND(ROUND(ROUND(Q48*AJ52,0)*$AT$16,0)*AV54,0)</f>
        <v>104</v>
      </c>
      <c r="BA52" s="41"/>
    </row>
    <row r="53" spans="1:53" ht="16.5" customHeight="1" x14ac:dyDescent="0.25">
      <c r="A53" s="8">
        <v>12</v>
      </c>
      <c r="B53" s="10">
        <v>7923</v>
      </c>
      <c r="C53" s="101" t="s">
        <v>1610</v>
      </c>
      <c r="D53" s="110"/>
      <c r="E53" s="111"/>
      <c r="F53" s="111"/>
      <c r="G53" s="111"/>
      <c r="H53" s="112"/>
      <c r="I53" s="1"/>
      <c r="J53" s="1"/>
      <c r="K53" s="1"/>
      <c r="L53" s="1"/>
      <c r="M53" s="1"/>
      <c r="N53" s="1"/>
      <c r="O53" s="1"/>
      <c r="P53" s="1"/>
      <c r="Q53" s="129"/>
      <c r="R53" s="130"/>
      <c r="S53" s="130"/>
      <c r="T53" s="1"/>
      <c r="U53" s="59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79" t="s">
        <v>61</v>
      </c>
      <c r="AM53" s="44"/>
      <c r="AN53" s="44"/>
      <c r="AO53" s="44"/>
      <c r="AP53" s="44"/>
      <c r="AQ53" s="44"/>
      <c r="AR53" s="44"/>
      <c r="AS53" s="44"/>
      <c r="AT53" s="60"/>
      <c r="AU53" s="59"/>
      <c r="AV53" s="236" t="s">
        <v>190</v>
      </c>
      <c r="AW53" s="236"/>
      <c r="AX53" s="236"/>
      <c r="AY53" s="237"/>
      <c r="AZ53" s="69">
        <f>ROUND(ROUND(ROUND(Q48*AR54,0)*$AT$16,0)*AV54,0)</f>
        <v>88</v>
      </c>
      <c r="BA53" s="41"/>
    </row>
    <row r="54" spans="1:53" ht="16.5" customHeight="1" x14ac:dyDescent="0.25">
      <c r="A54" s="8">
        <v>12</v>
      </c>
      <c r="B54" s="10">
        <v>7924</v>
      </c>
      <c r="C54" s="101" t="s">
        <v>1609</v>
      </c>
      <c r="D54" s="110"/>
      <c r="E54" s="111"/>
      <c r="F54" s="111"/>
      <c r="G54" s="111"/>
      <c r="H54" s="112"/>
      <c r="I54" s="1"/>
      <c r="J54" s="1"/>
      <c r="K54" s="1"/>
      <c r="L54" s="1"/>
      <c r="M54" s="1"/>
      <c r="N54" s="1"/>
      <c r="O54" s="1"/>
      <c r="P54" s="1"/>
      <c r="Q54" s="129"/>
      <c r="R54" s="130"/>
      <c r="S54" s="130"/>
      <c r="T54" s="1"/>
      <c r="U54" s="59"/>
      <c r="V54" s="5" t="s">
        <v>50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15" t="s">
        <v>59</v>
      </c>
      <c r="AJ54" s="197">
        <f>AJ52</f>
        <v>1</v>
      </c>
      <c r="AK54" s="198"/>
      <c r="AL54" s="58" t="s">
        <v>58</v>
      </c>
      <c r="AM54" s="6"/>
      <c r="AN54" s="6"/>
      <c r="AO54" s="6"/>
      <c r="AP54" s="6"/>
      <c r="AQ54" s="78" t="s">
        <v>1</v>
      </c>
      <c r="AR54" s="199">
        <f>AR50</f>
        <v>0.85</v>
      </c>
      <c r="AS54" s="199"/>
      <c r="AT54" s="127"/>
      <c r="AU54" s="128"/>
      <c r="AV54" s="199">
        <f>AV46</f>
        <v>0.8</v>
      </c>
      <c r="AW54" s="199"/>
      <c r="AX54" s="199"/>
      <c r="AY54" s="200"/>
      <c r="AZ54" s="69">
        <f>ROUND(ROUND(ROUND(ROUND(Q48*AJ54,0)*AR54,0)*$AT$16,0)*AV54,0)</f>
        <v>88</v>
      </c>
      <c r="BA54" s="41"/>
    </row>
    <row r="55" spans="1:53" ht="16.5" customHeight="1" x14ac:dyDescent="0.25">
      <c r="A55" s="8">
        <v>12</v>
      </c>
      <c r="B55" s="10">
        <v>7925</v>
      </c>
      <c r="C55" s="101" t="s">
        <v>1608</v>
      </c>
      <c r="D55" s="110"/>
      <c r="E55" s="111"/>
      <c r="F55" s="111"/>
      <c r="G55" s="111"/>
      <c r="H55" s="112"/>
      <c r="I55" s="239" t="s">
        <v>791</v>
      </c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1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15"/>
      <c r="AJ55" s="113"/>
      <c r="AK55" s="114"/>
      <c r="AL55" s="44"/>
      <c r="AM55" s="44"/>
      <c r="AN55" s="44"/>
      <c r="AO55" s="44"/>
      <c r="AP55" s="44"/>
      <c r="AQ55" s="44"/>
      <c r="AR55" s="44"/>
      <c r="AS55" s="44"/>
      <c r="AT55" s="60"/>
      <c r="AU55" s="59"/>
      <c r="AV55" s="66"/>
      <c r="AW55" s="66"/>
      <c r="AX55" s="44"/>
      <c r="AY55" s="63"/>
      <c r="AZ55" s="69">
        <f>ROUND(Q56*$AT$16,0)</f>
        <v>133</v>
      </c>
      <c r="BA55" s="41"/>
    </row>
    <row r="56" spans="1:53" ht="16.5" customHeight="1" x14ac:dyDescent="0.25">
      <c r="A56" s="8">
        <v>12</v>
      </c>
      <c r="B56" s="10">
        <v>7926</v>
      </c>
      <c r="C56" s="101" t="s">
        <v>1607</v>
      </c>
      <c r="D56" s="110"/>
      <c r="E56" s="111"/>
      <c r="F56" s="111"/>
      <c r="G56" s="111"/>
      <c r="H56" s="112"/>
      <c r="I56" s="1"/>
      <c r="J56" s="1"/>
      <c r="K56" s="1"/>
      <c r="L56" s="1"/>
      <c r="M56" s="1"/>
      <c r="N56" s="1"/>
      <c r="O56" s="1"/>
      <c r="P56" s="1"/>
      <c r="Q56" s="201">
        <f>ROUND(Q248*$F$13,0)</f>
        <v>106</v>
      </c>
      <c r="R56" s="201"/>
      <c r="S56" s="201"/>
      <c r="T56" s="1" t="s">
        <v>54</v>
      </c>
      <c r="U56" s="59"/>
      <c r="V56" s="5" t="s">
        <v>50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15" t="s">
        <v>59</v>
      </c>
      <c r="AJ56" s="197">
        <f>AJ54</f>
        <v>1</v>
      </c>
      <c r="AK56" s="203"/>
      <c r="AL56" s="6"/>
      <c r="AM56" s="6"/>
      <c r="AN56" s="6"/>
      <c r="AO56" s="6"/>
      <c r="AP56" s="6"/>
      <c r="AQ56" s="6"/>
      <c r="AR56" s="6"/>
      <c r="AS56" s="6"/>
      <c r="AT56" s="60"/>
      <c r="AU56" s="59"/>
      <c r="AV56" s="1"/>
      <c r="AW56" s="1"/>
      <c r="AX56" s="1"/>
      <c r="AY56" s="59"/>
      <c r="AZ56" s="69">
        <f>ROUND(ROUND(Q56*AJ56,0)*$AT$16,0)</f>
        <v>133</v>
      </c>
      <c r="BA56" s="41"/>
    </row>
    <row r="57" spans="1:53" ht="16.5" customHeight="1" x14ac:dyDescent="0.25">
      <c r="A57" s="8">
        <v>12</v>
      </c>
      <c r="B57" s="10">
        <v>7927</v>
      </c>
      <c r="C57" s="101" t="s">
        <v>1606</v>
      </c>
      <c r="D57" s="110"/>
      <c r="E57" s="111"/>
      <c r="F57" s="111"/>
      <c r="G57" s="111"/>
      <c r="H57" s="112"/>
      <c r="I57" s="1"/>
      <c r="J57" s="1"/>
      <c r="K57" s="1"/>
      <c r="L57" s="1"/>
      <c r="M57" s="1"/>
      <c r="N57" s="1"/>
      <c r="O57" s="1"/>
      <c r="P57" s="1"/>
      <c r="Q57" s="129"/>
      <c r="R57" s="130"/>
      <c r="S57" s="130"/>
      <c r="T57" s="1"/>
      <c r="U57" s="59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79" t="s">
        <v>61</v>
      </c>
      <c r="AM57" s="44"/>
      <c r="AN57" s="44"/>
      <c r="AO57" s="44"/>
      <c r="AP57" s="44"/>
      <c r="AQ57" s="44"/>
      <c r="AR57" s="44"/>
      <c r="AS57" s="44"/>
      <c r="AT57" s="60"/>
      <c r="AU57" s="59"/>
      <c r="AV57" s="1"/>
      <c r="AW57" s="1"/>
      <c r="AX57" s="1"/>
      <c r="AY57" s="59"/>
      <c r="AZ57" s="69">
        <f>ROUND(ROUND(Q56*AR58,0)*$AT$16,0)</f>
        <v>113</v>
      </c>
      <c r="BA57" s="41"/>
    </row>
    <row r="58" spans="1:53" ht="16.5" customHeight="1" x14ac:dyDescent="0.25">
      <c r="A58" s="8">
        <v>12</v>
      </c>
      <c r="B58" s="10">
        <v>7928</v>
      </c>
      <c r="C58" s="101" t="s">
        <v>1605</v>
      </c>
      <c r="D58" s="110"/>
      <c r="E58" s="111"/>
      <c r="F58" s="111"/>
      <c r="G58" s="111"/>
      <c r="H58" s="112"/>
      <c r="I58" s="1"/>
      <c r="J58" s="1"/>
      <c r="K58" s="1"/>
      <c r="L58" s="1"/>
      <c r="M58" s="1"/>
      <c r="N58" s="1"/>
      <c r="O58" s="1"/>
      <c r="P58" s="1"/>
      <c r="Q58" s="129"/>
      <c r="R58" s="130"/>
      <c r="S58" s="130"/>
      <c r="T58" s="1"/>
      <c r="U58" s="59"/>
      <c r="V58" s="5" t="s">
        <v>50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15" t="s">
        <v>59</v>
      </c>
      <c r="AJ58" s="197">
        <f>AJ56</f>
        <v>1</v>
      </c>
      <c r="AK58" s="198"/>
      <c r="AL58" s="58" t="s">
        <v>58</v>
      </c>
      <c r="AM58" s="6"/>
      <c r="AN58" s="6"/>
      <c r="AO58" s="6"/>
      <c r="AP58" s="6"/>
      <c r="AQ58" s="78" t="s">
        <v>1</v>
      </c>
      <c r="AR58" s="199">
        <f>AR54</f>
        <v>0.85</v>
      </c>
      <c r="AS58" s="199"/>
      <c r="AT58" s="127"/>
      <c r="AU58" s="128"/>
      <c r="AV58" s="1"/>
      <c r="AW58" s="1"/>
      <c r="AX58" s="1"/>
      <c r="AY58" s="59"/>
      <c r="AZ58" s="69">
        <f>ROUND(ROUND(ROUND(Q56*AJ58,0)*AR58,0)*$AT$16,0)</f>
        <v>113</v>
      </c>
      <c r="BA58" s="41"/>
    </row>
    <row r="59" spans="1:53" ht="16.5" customHeight="1" x14ac:dyDescent="0.25">
      <c r="A59" s="8">
        <v>12</v>
      </c>
      <c r="B59" s="10">
        <v>7929</v>
      </c>
      <c r="C59" s="101" t="s">
        <v>1604</v>
      </c>
      <c r="D59" s="110"/>
      <c r="E59" s="111"/>
      <c r="F59" s="111"/>
      <c r="G59" s="111"/>
      <c r="H59" s="112"/>
      <c r="I59" s="80"/>
      <c r="J59" s="1"/>
      <c r="K59" s="1"/>
      <c r="L59" s="1"/>
      <c r="M59" s="1"/>
      <c r="N59" s="1"/>
      <c r="O59" s="1"/>
      <c r="P59" s="1"/>
      <c r="Q59" s="129"/>
      <c r="R59" s="130"/>
      <c r="S59" s="130"/>
      <c r="T59" s="1"/>
      <c r="U59" s="59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15"/>
      <c r="AJ59" s="113"/>
      <c r="AK59" s="114"/>
      <c r="AL59" s="44"/>
      <c r="AM59" s="44"/>
      <c r="AN59" s="44"/>
      <c r="AO59" s="44"/>
      <c r="AP59" s="44"/>
      <c r="AQ59" s="44"/>
      <c r="AR59" s="44"/>
      <c r="AS59" s="44"/>
      <c r="AT59" s="60"/>
      <c r="AU59" s="59"/>
      <c r="AV59" s="213" t="s">
        <v>750</v>
      </c>
      <c r="AW59" s="213"/>
      <c r="AX59" s="213"/>
      <c r="AY59" s="214"/>
      <c r="AZ59" s="69">
        <f>ROUND(ROUND(Q56*$AT$16,0)*AV62,0)</f>
        <v>106</v>
      </c>
      <c r="BA59" s="41"/>
    </row>
    <row r="60" spans="1:53" ht="16.5" customHeight="1" x14ac:dyDescent="0.25">
      <c r="A60" s="8">
        <v>12</v>
      </c>
      <c r="B60" s="10">
        <v>7930</v>
      </c>
      <c r="C60" s="101" t="s">
        <v>1603</v>
      </c>
      <c r="D60" s="110"/>
      <c r="E60" s="111"/>
      <c r="F60" s="111"/>
      <c r="G60" s="111"/>
      <c r="H60" s="112"/>
      <c r="I60" s="1"/>
      <c r="J60" s="1"/>
      <c r="K60" s="1"/>
      <c r="L60" s="1"/>
      <c r="M60" s="1"/>
      <c r="N60" s="1"/>
      <c r="O60" s="1"/>
      <c r="P60" s="1"/>
      <c r="Q60" s="242"/>
      <c r="R60" s="242"/>
      <c r="S60" s="242"/>
      <c r="T60" s="1"/>
      <c r="U60" s="59"/>
      <c r="V60" s="5" t="s">
        <v>50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15" t="s">
        <v>59</v>
      </c>
      <c r="AJ60" s="197">
        <f>AJ58</f>
        <v>1</v>
      </c>
      <c r="AK60" s="203"/>
      <c r="AL60" s="6"/>
      <c r="AM60" s="6"/>
      <c r="AN60" s="6"/>
      <c r="AO60" s="6"/>
      <c r="AP60" s="6"/>
      <c r="AQ60" s="6"/>
      <c r="AR60" s="6"/>
      <c r="AS60" s="6"/>
      <c r="AT60" s="60"/>
      <c r="AU60" s="59"/>
      <c r="AV60" s="216"/>
      <c r="AW60" s="216"/>
      <c r="AX60" s="216"/>
      <c r="AY60" s="217"/>
      <c r="AZ60" s="69">
        <f>ROUND(ROUND(ROUND(Q56*AJ60,0)*$AT$16,0)*AV62,0)</f>
        <v>106</v>
      </c>
      <c r="BA60" s="41"/>
    </row>
    <row r="61" spans="1:53" ht="16.5" customHeight="1" x14ac:dyDescent="0.25">
      <c r="A61" s="8">
        <v>12</v>
      </c>
      <c r="B61" s="10">
        <v>7931</v>
      </c>
      <c r="C61" s="101" t="s">
        <v>1602</v>
      </c>
      <c r="D61" s="110"/>
      <c r="E61" s="111"/>
      <c r="F61" s="111"/>
      <c r="G61" s="111"/>
      <c r="H61" s="112"/>
      <c r="I61" s="1"/>
      <c r="J61" s="1"/>
      <c r="K61" s="1"/>
      <c r="L61" s="1"/>
      <c r="M61" s="1"/>
      <c r="N61" s="1"/>
      <c r="O61" s="1"/>
      <c r="P61" s="1"/>
      <c r="Q61" s="129"/>
      <c r="R61" s="130"/>
      <c r="S61" s="130"/>
      <c r="T61" s="1"/>
      <c r="U61" s="59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79" t="s">
        <v>61</v>
      </c>
      <c r="AM61" s="44"/>
      <c r="AN61" s="44"/>
      <c r="AO61" s="44"/>
      <c r="AP61" s="44"/>
      <c r="AQ61" s="44"/>
      <c r="AR61" s="44"/>
      <c r="AS61" s="44"/>
      <c r="AT61" s="60"/>
      <c r="AU61" s="59"/>
      <c r="AV61" s="236" t="s">
        <v>190</v>
      </c>
      <c r="AW61" s="236"/>
      <c r="AX61" s="236"/>
      <c r="AY61" s="237"/>
      <c r="AZ61" s="69">
        <f>ROUND(ROUND(ROUND(Q56*AR62,0)*$AT$16,0)*AV62,0)</f>
        <v>90</v>
      </c>
      <c r="BA61" s="41"/>
    </row>
    <row r="62" spans="1:53" ht="16.5" customHeight="1" x14ac:dyDescent="0.25">
      <c r="A62" s="8">
        <v>12</v>
      </c>
      <c r="B62" s="10">
        <v>7932</v>
      </c>
      <c r="C62" s="101" t="s">
        <v>1601</v>
      </c>
      <c r="D62" s="110"/>
      <c r="E62" s="111"/>
      <c r="F62" s="111"/>
      <c r="G62" s="111"/>
      <c r="H62" s="112"/>
      <c r="I62" s="1"/>
      <c r="J62" s="1"/>
      <c r="K62" s="1"/>
      <c r="L62" s="1"/>
      <c r="M62" s="1"/>
      <c r="N62" s="1"/>
      <c r="O62" s="1"/>
      <c r="P62" s="1"/>
      <c r="Q62" s="129"/>
      <c r="R62" s="130"/>
      <c r="S62" s="130"/>
      <c r="T62" s="1"/>
      <c r="U62" s="59"/>
      <c r="V62" s="5" t="s">
        <v>50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15" t="s">
        <v>59</v>
      </c>
      <c r="AJ62" s="197">
        <f>AJ60</f>
        <v>1</v>
      </c>
      <c r="AK62" s="198"/>
      <c r="AL62" s="58" t="s">
        <v>58</v>
      </c>
      <c r="AM62" s="6"/>
      <c r="AN62" s="6"/>
      <c r="AO62" s="6"/>
      <c r="AP62" s="6"/>
      <c r="AQ62" s="78" t="s">
        <v>1</v>
      </c>
      <c r="AR62" s="199">
        <f>AR58</f>
        <v>0.85</v>
      </c>
      <c r="AS62" s="199"/>
      <c r="AT62" s="127"/>
      <c r="AU62" s="128"/>
      <c r="AV62" s="199">
        <f>AV54</f>
        <v>0.8</v>
      </c>
      <c r="AW62" s="199"/>
      <c r="AX62" s="199"/>
      <c r="AY62" s="200"/>
      <c r="AZ62" s="69">
        <f>ROUND(ROUND(ROUND(ROUND(Q56*AJ62,0)*AR62,0)*$AT$16,0)*AV62,0)</f>
        <v>90</v>
      </c>
      <c r="BA62" s="41"/>
    </row>
    <row r="63" spans="1:53" ht="17.2" customHeight="1" x14ac:dyDescent="0.25">
      <c r="A63" s="8">
        <v>12</v>
      </c>
      <c r="B63" s="10">
        <v>7933</v>
      </c>
      <c r="C63" s="101" t="s">
        <v>1600</v>
      </c>
      <c r="D63" s="110"/>
      <c r="E63" s="111"/>
      <c r="F63" s="111"/>
      <c r="G63" s="111"/>
      <c r="H63" s="112"/>
      <c r="I63" s="239" t="s">
        <v>782</v>
      </c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13"/>
      <c r="AK63" s="114"/>
      <c r="AL63" s="44"/>
      <c r="AM63" s="44"/>
      <c r="AN63" s="44"/>
      <c r="AO63" s="44"/>
      <c r="AP63" s="44"/>
      <c r="AQ63" s="44"/>
      <c r="AR63" s="44"/>
      <c r="AS63" s="44"/>
      <c r="AT63" s="60"/>
      <c r="AU63" s="59"/>
      <c r="AV63" s="66"/>
      <c r="AW63" s="66"/>
      <c r="AX63" s="44"/>
      <c r="AY63" s="63"/>
      <c r="AZ63" s="69">
        <f>ROUND(Q64*$AT$16,0)</f>
        <v>123</v>
      </c>
      <c r="BA63" s="41"/>
    </row>
    <row r="64" spans="1:53" ht="16.5" customHeight="1" x14ac:dyDescent="0.25">
      <c r="A64" s="8">
        <v>12</v>
      </c>
      <c r="B64" s="10">
        <v>7934</v>
      </c>
      <c r="C64" s="101" t="s">
        <v>1599</v>
      </c>
      <c r="D64" s="110"/>
      <c r="E64" s="111"/>
      <c r="F64" s="111"/>
      <c r="G64" s="111"/>
      <c r="H64" s="112"/>
      <c r="I64" s="1"/>
      <c r="J64" s="1"/>
      <c r="K64" s="1"/>
      <c r="L64" s="1"/>
      <c r="M64" s="1"/>
      <c r="N64" s="1"/>
      <c r="O64" s="1"/>
      <c r="P64" s="1"/>
      <c r="Q64" s="201">
        <f>ROUND(Q256*$F$13,0)</f>
        <v>98</v>
      </c>
      <c r="R64" s="201"/>
      <c r="S64" s="201"/>
      <c r="T64" s="1" t="s">
        <v>54</v>
      </c>
      <c r="U64" s="59"/>
      <c r="V64" s="5" t="s">
        <v>50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15" t="s">
        <v>59</v>
      </c>
      <c r="AJ64" s="197">
        <f>AJ62</f>
        <v>1</v>
      </c>
      <c r="AK64" s="203"/>
      <c r="AL64" s="6"/>
      <c r="AM64" s="6"/>
      <c r="AN64" s="6"/>
      <c r="AO64" s="6"/>
      <c r="AP64" s="6"/>
      <c r="AQ64" s="6"/>
      <c r="AR64" s="6"/>
      <c r="AS64" s="115"/>
      <c r="AT64" s="72"/>
      <c r="AU64" s="109"/>
      <c r="AV64" s="1"/>
      <c r="AW64" s="1"/>
      <c r="AX64" s="1"/>
      <c r="AY64" s="59"/>
      <c r="AZ64" s="69">
        <f>ROUND(ROUND(Q64*AJ64,0)*$AT$16,0)</f>
        <v>123</v>
      </c>
      <c r="BA64" s="41"/>
    </row>
    <row r="65" spans="1:53" ht="16.5" customHeight="1" x14ac:dyDescent="0.25">
      <c r="A65" s="8">
        <v>12</v>
      </c>
      <c r="B65" s="10">
        <v>7935</v>
      </c>
      <c r="C65" s="101" t="s">
        <v>1598</v>
      </c>
      <c r="D65" s="110"/>
      <c r="E65" s="111"/>
      <c r="F65" s="111"/>
      <c r="G65" s="111"/>
      <c r="H65" s="112"/>
      <c r="I65" s="1"/>
      <c r="J65" s="1"/>
      <c r="K65" s="1"/>
      <c r="L65" s="1"/>
      <c r="M65" s="1"/>
      <c r="N65" s="1"/>
      <c r="O65" s="1"/>
      <c r="P65" s="1"/>
      <c r="Q65" s="129"/>
      <c r="R65" s="130"/>
      <c r="S65" s="130"/>
      <c r="T65" s="1"/>
      <c r="U65" s="5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79" t="s">
        <v>61</v>
      </c>
      <c r="AM65" s="44"/>
      <c r="AN65" s="44"/>
      <c r="AO65" s="44"/>
      <c r="AP65" s="44"/>
      <c r="AQ65" s="44"/>
      <c r="AR65" s="44"/>
      <c r="AS65" s="44"/>
      <c r="AT65" s="60"/>
      <c r="AU65" s="59"/>
      <c r="AV65" s="1"/>
      <c r="AW65" s="1"/>
      <c r="AX65" s="1"/>
      <c r="AY65" s="59"/>
      <c r="AZ65" s="69">
        <f>ROUND(ROUND(Q64*AR66,0)*$AT$16,0)</f>
        <v>104</v>
      </c>
      <c r="BA65" s="41"/>
    </row>
    <row r="66" spans="1:53" ht="16.5" customHeight="1" x14ac:dyDescent="0.25">
      <c r="A66" s="8">
        <v>12</v>
      </c>
      <c r="B66" s="10">
        <v>7936</v>
      </c>
      <c r="C66" s="101" t="s">
        <v>1597</v>
      </c>
      <c r="D66" s="110"/>
      <c r="E66" s="111"/>
      <c r="F66" s="111"/>
      <c r="G66" s="111"/>
      <c r="H66" s="112"/>
      <c r="I66" s="1"/>
      <c r="J66" s="1"/>
      <c r="K66" s="1"/>
      <c r="L66" s="1"/>
      <c r="M66" s="1"/>
      <c r="N66" s="1"/>
      <c r="O66" s="1"/>
      <c r="P66" s="1"/>
      <c r="Q66" s="129"/>
      <c r="R66" s="130"/>
      <c r="S66" s="130"/>
      <c r="T66" s="1"/>
      <c r="U66" s="59"/>
      <c r="V66" s="5" t="s">
        <v>50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15" t="s">
        <v>59</v>
      </c>
      <c r="AJ66" s="197">
        <f>AJ64</f>
        <v>1</v>
      </c>
      <c r="AK66" s="198"/>
      <c r="AL66" s="58" t="s">
        <v>58</v>
      </c>
      <c r="AM66" s="6"/>
      <c r="AN66" s="6"/>
      <c r="AO66" s="6"/>
      <c r="AP66" s="6"/>
      <c r="AQ66" s="78" t="s">
        <v>1</v>
      </c>
      <c r="AR66" s="199">
        <f>AR62</f>
        <v>0.85</v>
      </c>
      <c r="AS66" s="199"/>
      <c r="AT66" s="127"/>
      <c r="AU66" s="128"/>
      <c r="AV66" s="1"/>
      <c r="AW66" s="1"/>
      <c r="AX66" s="1"/>
      <c r="AY66" s="59"/>
      <c r="AZ66" s="69">
        <f>ROUND(ROUND(ROUND(Q64*AJ66,0)*AR66,0)*$AT$16,0)</f>
        <v>104</v>
      </c>
      <c r="BA66" s="41"/>
    </row>
    <row r="67" spans="1:53" ht="17.2" customHeight="1" x14ac:dyDescent="0.25">
      <c r="A67" s="8">
        <v>12</v>
      </c>
      <c r="B67" s="10">
        <v>7937</v>
      </c>
      <c r="C67" s="101" t="s">
        <v>1596</v>
      </c>
      <c r="D67" s="110"/>
      <c r="E67" s="111"/>
      <c r="F67" s="111"/>
      <c r="G67" s="111"/>
      <c r="H67" s="112"/>
      <c r="I67" s="80"/>
      <c r="J67" s="1"/>
      <c r="K67" s="1"/>
      <c r="L67" s="130"/>
      <c r="M67" s="130"/>
      <c r="N67" s="130"/>
      <c r="O67" s="1"/>
      <c r="P67" s="1"/>
      <c r="Q67" s="1"/>
      <c r="R67" s="1"/>
      <c r="S67" s="1"/>
      <c r="T67" s="1"/>
      <c r="U67" s="59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3"/>
      <c r="AK67" s="114"/>
      <c r="AL67" s="44"/>
      <c r="AM67" s="44"/>
      <c r="AN67" s="44"/>
      <c r="AO67" s="44"/>
      <c r="AP67" s="44"/>
      <c r="AQ67" s="44"/>
      <c r="AR67" s="44"/>
      <c r="AS67" s="44"/>
      <c r="AT67" s="60"/>
      <c r="AU67" s="59"/>
      <c r="AV67" s="213" t="s">
        <v>750</v>
      </c>
      <c r="AW67" s="213"/>
      <c r="AX67" s="213"/>
      <c r="AY67" s="214"/>
      <c r="AZ67" s="69">
        <f>ROUND(ROUND(Q64*$AT$16,0)*AV70,0)</f>
        <v>98</v>
      </c>
      <c r="BA67" s="41"/>
    </row>
    <row r="68" spans="1:53" ht="16.5" customHeight="1" x14ac:dyDescent="0.25">
      <c r="A68" s="8">
        <v>12</v>
      </c>
      <c r="B68" s="10">
        <v>7938</v>
      </c>
      <c r="C68" s="101" t="s">
        <v>1595</v>
      </c>
      <c r="D68" s="110"/>
      <c r="E68" s="111"/>
      <c r="F68" s="111"/>
      <c r="G68" s="111"/>
      <c r="H68" s="112"/>
      <c r="I68" s="1"/>
      <c r="J68" s="1"/>
      <c r="K68" s="1"/>
      <c r="L68" s="1"/>
      <c r="M68" s="1"/>
      <c r="N68" s="1"/>
      <c r="O68" s="1"/>
      <c r="P68" s="1"/>
      <c r="Q68" s="242"/>
      <c r="R68" s="242"/>
      <c r="S68" s="242"/>
      <c r="T68" s="1"/>
      <c r="U68" s="59"/>
      <c r="V68" s="5" t="s">
        <v>50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15" t="s">
        <v>59</v>
      </c>
      <c r="AJ68" s="197">
        <f>AJ66</f>
        <v>1</v>
      </c>
      <c r="AK68" s="203"/>
      <c r="AL68" s="6"/>
      <c r="AM68" s="6"/>
      <c r="AN68" s="6"/>
      <c r="AO68" s="6"/>
      <c r="AP68" s="6"/>
      <c r="AQ68" s="6"/>
      <c r="AR68" s="6"/>
      <c r="AS68" s="115"/>
      <c r="AT68" s="72"/>
      <c r="AU68" s="109"/>
      <c r="AV68" s="216"/>
      <c r="AW68" s="216"/>
      <c r="AX68" s="216"/>
      <c r="AY68" s="217"/>
      <c r="AZ68" s="69">
        <f>ROUND(ROUND(ROUND(Q64*AJ68,0)*$AT$16,0)*AV70,0)</f>
        <v>98</v>
      </c>
      <c r="BA68" s="41"/>
    </row>
    <row r="69" spans="1:53" ht="16.5" customHeight="1" x14ac:dyDescent="0.25">
      <c r="A69" s="8">
        <v>12</v>
      </c>
      <c r="B69" s="10">
        <v>7939</v>
      </c>
      <c r="C69" s="101" t="s">
        <v>1594</v>
      </c>
      <c r="D69" s="110"/>
      <c r="E69" s="111"/>
      <c r="F69" s="111"/>
      <c r="G69" s="111"/>
      <c r="H69" s="112"/>
      <c r="I69" s="1"/>
      <c r="J69" s="1"/>
      <c r="K69" s="1"/>
      <c r="L69" s="1"/>
      <c r="M69" s="1"/>
      <c r="N69" s="1"/>
      <c r="O69" s="1"/>
      <c r="P69" s="1"/>
      <c r="Q69" s="129"/>
      <c r="R69" s="130"/>
      <c r="S69" s="130"/>
      <c r="T69" s="1"/>
      <c r="U69" s="59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9" t="s">
        <v>61</v>
      </c>
      <c r="AM69" s="44"/>
      <c r="AN69" s="44"/>
      <c r="AO69" s="44"/>
      <c r="AP69" s="44"/>
      <c r="AQ69" s="44"/>
      <c r="AR69" s="44"/>
      <c r="AS69" s="44"/>
      <c r="AT69" s="60"/>
      <c r="AU69" s="59"/>
      <c r="AV69" s="236" t="s">
        <v>190</v>
      </c>
      <c r="AW69" s="236"/>
      <c r="AX69" s="236"/>
      <c r="AY69" s="237"/>
      <c r="AZ69" s="69">
        <f>ROUND(ROUND(ROUND(Q64*AR70,0)*$AT$16,0)*AV70,0)</f>
        <v>83</v>
      </c>
      <c r="BA69" s="41"/>
    </row>
    <row r="70" spans="1:53" ht="16.5" customHeight="1" x14ac:dyDescent="0.25">
      <c r="A70" s="8">
        <v>12</v>
      </c>
      <c r="B70" s="10">
        <v>7940</v>
      </c>
      <c r="C70" s="101" t="s">
        <v>1593</v>
      </c>
      <c r="D70" s="110"/>
      <c r="E70" s="111"/>
      <c r="F70" s="111"/>
      <c r="G70" s="111"/>
      <c r="H70" s="112"/>
      <c r="I70" s="1"/>
      <c r="J70" s="1"/>
      <c r="K70" s="1"/>
      <c r="L70" s="1"/>
      <c r="M70" s="1"/>
      <c r="N70" s="1"/>
      <c r="O70" s="1"/>
      <c r="P70" s="1"/>
      <c r="Q70" s="129"/>
      <c r="R70" s="130"/>
      <c r="S70" s="130"/>
      <c r="T70" s="1"/>
      <c r="U70" s="59"/>
      <c r="V70" s="5" t="s">
        <v>50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15" t="s">
        <v>59</v>
      </c>
      <c r="AJ70" s="197">
        <f>AJ68</f>
        <v>1</v>
      </c>
      <c r="AK70" s="198"/>
      <c r="AL70" s="58" t="s">
        <v>58</v>
      </c>
      <c r="AM70" s="6"/>
      <c r="AN70" s="6"/>
      <c r="AO70" s="6"/>
      <c r="AP70" s="6"/>
      <c r="AQ70" s="78" t="s">
        <v>1</v>
      </c>
      <c r="AR70" s="199">
        <f>AR66</f>
        <v>0.85</v>
      </c>
      <c r="AS70" s="199"/>
      <c r="AT70" s="127"/>
      <c r="AU70" s="128"/>
      <c r="AV70" s="199">
        <f>AV62</f>
        <v>0.8</v>
      </c>
      <c r="AW70" s="199"/>
      <c r="AX70" s="199"/>
      <c r="AY70" s="200"/>
      <c r="AZ70" s="69">
        <f>ROUND(ROUND(ROUND(ROUND(Q64*AJ70,0)*AR70,0)*$AT$16,0)*AV70,0)</f>
        <v>83</v>
      </c>
      <c r="BA70" s="41"/>
    </row>
    <row r="71" spans="1:53" ht="17.2" customHeight="1" x14ac:dyDescent="0.25">
      <c r="A71" s="8">
        <v>12</v>
      </c>
      <c r="B71" s="10">
        <v>7941</v>
      </c>
      <c r="C71" s="101" t="s">
        <v>1592</v>
      </c>
      <c r="D71" s="110"/>
      <c r="E71" s="111"/>
      <c r="F71" s="111"/>
      <c r="G71" s="111"/>
      <c r="H71" s="112"/>
      <c r="I71" s="239" t="s">
        <v>773</v>
      </c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13"/>
      <c r="AK71" s="114"/>
      <c r="AL71" s="44"/>
      <c r="AM71" s="44"/>
      <c r="AN71" s="44"/>
      <c r="AO71" s="44"/>
      <c r="AP71" s="44"/>
      <c r="AQ71" s="44"/>
      <c r="AR71" s="44"/>
      <c r="AS71" s="44"/>
      <c r="AT71" s="60"/>
      <c r="AU71" s="59"/>
      <c r="AV71" s="66"/>
      <c r="AW71" s="66"/>
      <c r="AX71" s="44"/>
      <c r="AY71" s="63"/>
      <c r="AZ71" s="69">
        <f>ROUND(Q72*$AT$16,0)</f>
        <v>123</v>
      </c>
      <c r="BA71" s="41"/>
    </row>
    <row r="72" spans="1:53" ht="16.5" customHeight="1" x14ac:dyDescent="0.25">
      <c r="A72" s="8">
        <v>12</v>
      </c>
      <c r="B72" s="10">
        <v>7942</v>
      </c>
      <c r="C72" s="101" t="s">
        <v>1591</v>
      </c>
      <c r="D72" s="110"/>
      <c r="E72" s="111"/>
      <c r="F72" s="111"/>
      <c r="G72" s="111"/>
      <c r="H72" s="112"/>
      <c r="I72" s="1"/>
      <c r="J72" s="1"/>
      <c r="K72" s="1"/>
      <c r="L72" s="1"/>
      <c r="M72" s="1"/>
      <c r="N72" s="1"/>
      <c r="O72" s="1"/>
      <c r="P72" s="1"/>
      <c r="Q72" s="201">
        <f>ROUND(Q264*$F$13,0)</f>
        <v>98</v>
      </c>
      <c r="R72" s="201"/>
      <c r="S72" s="201"/>
      <c r="T72" s="1" t="s">
        <v>54</v>
      </c>
      <c r="U72" s="59"/>
      <c r="V72" s="5" t="s">
        <v>50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15" t="s">
        <v>59</v>
      </c>
      <c r="AJ72" s="197">
        <f>AJ70</f>
        <v>1</v>
      </c>
      <c r="AK72" s="203"/>
      <c r="AL72" s="6"/>
      <c r="AM72" s="6"/>
      <c r="AN72" s="6"/>
      <c r="AO72" s="6"/>
      <c r="AP72" s="6"/>
      <c r="AQ72" s="6"/>
      <c r="AR72" s="6"/>
      <c r="AS72" s="115"/>
      <c r="AT72" s="72"/>
      <c r="AU72" s="109"/>
      <c r="AV72" s="1"/>
      <c r="AW72" s="1"/>
      <c r="AX72" s="1"/>
      <c r="AY72" s="59"/>
      <c r="AZ72" s="69">
        <f>ROUND(ROUND(Q72*AJ72,0)*$AT$16,0)</f>
        <v>123</v>
      </c>
      <c r="BA72" s="41"/>
    </row>
    <row r="73" spans="1:53" ht="16.5" customHeight="1" x14ac:dyDescent="0.25">
      <c r="A73" s="8">
        <v>12</v>
      </c>
      <c r="B73" s="10">
        <v>7943</v>
      </c>
      <c r="C73" s="101" t="s">
        <v>1590</v>
      </c>
      <c r="D73" s="110"/>
      <c r="E73" s="111"/>
      <c r="F73" s="111"/>
      <c r="G73" s="111"/>
      <c r="H73" s="112"/>
      <c r="I73" s="1"/>
      <c r="J73" s="1"/>
      <c r="K73" s="1"/>
      <c r="L73" s="1"/>
      <c r="M73" s="1"/>
      <c r="N73" s="1"/>
      <c r="O73" s="1"/>
      <c r="P73" s="1"/>
      <c r="Q73" s="129"/>
      <c r="R73" s="130"/>
      <c r="S73" s="130"/>
      <c r="T73" s="1"/>
      <c r="U73" s="59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79" t="s">
        <v>61</v>
      </c>
      <c r="AM73" s="44"/>
      <c r="AN73" s="44"/>
      <c r="AO73" s="44"/>
      <c r="AP73" s="44"/>
      <c r="AQ73" s="44"/>
      <c r="AR73" s="44"/>
      <c r="AS73" s="44"/>
      <c r="AT73" s="60"/>
      <c r="AU73" s="59"/>
      <c r="AV73" s="1"/>
      <c r="AW73" s="1"/>
      <c r="AX73" s="1"/>
      <c r="AY73" s="59"/>
      <c r="AZ73" s="69">
        <f>ROUND(ROUND(Q72*AR74,0)*$AT$16,0)</f>
        <v>104</v>
      </c>
      <c r="BA73" s="41"/>
    </row>
    <row r="74" spans="1:53" ht="16.5" customHeight="1" x14ac:dyDescent="0.25">
      <c r="A74" s="8">
        <v>12</v>
      </c>
      <c r="B74" s="10">
        <v>7944</v>
      </c>
      <c r="C74" s="101" t="s">
        <v>1589</v>
      </c>
      <c r="D74" s="110"/>
      <c r="E74" s="111"/>
      <c r="F74" s="111"/>
      <c r="G74" s="111"/>
      <c r="H74" s="112"/>
      <c r="I74" s="1"/>
      <c r="J74" s="1"/>
      <c r="K74" s="1"/>
      <c r="L74" s="1"/>
      <c r="M74" s="1"/>
      <c r="N74" s="1"/>
      <c r="O74" s="1"/>
      <c r="P74" s="1"/>
      <c r="Q74" s="129"/>
      <c r="R74" s="130"/>
      <c r="S74" s="130"/>
      <c r="T74" s="1"/>
      <c r="U74" s="59"/>
      <c r="V74" s="5" t="s">
        <v>50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15" t="s">
        <v>59</v>
      </c>
      <c r="AJ74" s="197">
        <f>AJ72</f>
        <v>1</v>
      </c>
      <c r="AK74" s="198"/>
      <c r="AL74" s="58" t="s">
        <v>58</v>
      </c>
      <c r="AM74" s="6"/>
      <c r="AN74" s="6"/>
      <c r="AO74" s="6"/>
      <c r="AP74" s="6"/>
      <c r="AQ74" s="78" t="s">
        <v>1</v>
      </c>
      <c r="AR74" s="199">
        <f>AR70</f>
        <v>0.85</v>
      </c>
      <c r="AS74" s="199"/>
      <c r="AT74" s="127"/>
      <c r="AU74" s="128"/>
      <c r="AV74" s="1"/>
      <c r="AW74" s="1"/>
      <c r="AX74" s="1"/>
      <c r="AY74" s="59"/>
      <c r="AZ74" s="69">
        <f>ROUND(ROUND(ROUND(Q72*AJ74,0)*AR74,0)*$AT$16,0)</f>
        <v>104</v>
      </c>
      <c r="BA74" s="41"/>
    </row>
    <row r="75" spans="1:53" ht="17.2" customHeight="1" x14ac:dyDescent="0.25">
      <c r="A75" s="8">
        <v>12</v>
      </c>
      <c r="B75" s="10">
        <v>7945</v>
      </c>
      <c r="C75" s="101" t="s">
        <v>1588</v>
      </c>
      <c r="D75" s="110"/>
      <c r="E75" s="111"/>
      <c r="F75" s="111"/>
      <c r="G75" s="111"/>
      <c r="H75" s="112"/>
      <c r="I75" s="80"/>
      <c r="J75" s="1"/>
      <c r="K75" s="1"/>
      <c r="L75" s="130"/>
      <c r="M75" s="130"/>
      <c r="N75" s="130"/>
      <c r="O75" s="1"/>
      <c r="P75" s="1"/>
      <c r="Q75" s="1"/>
      <c r="R75" s="1"/>
      <c r="S75" s="1"/>
      <c r="T75" s="1"/>
      <c r="U75" s="59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13"/>
      <c r="AK75" s="114"/>
      <c r="AL75" s="44"/>
      <c r="AM75" s="44"/>
      <c r="AN75" s="44"/>
      <c r="AO75" s="44"/>
      <c r="AP75" s="44"/>
      <c r="AQ75" s="44"/>
      <c r="AR75" s="44"/>
      <c r="AS75" s="44"/>
      <c r="AT75" s="60"/>
      <c r="AU75" s="59"/>
      <c r="AV75" s="213" t="s">
        <v>750</v>
      </c>
      <c r="AW75" s="213"/>
      <c r="AX75" s="213"/>
      <c r="AY75" s="214"/>
      <c r="AZ75" s="69">
        <f>ROUND(ROUND(Q72*$AT$16,0)*AV78,0)</f>
        <v>98</v>
      </c>
      <c r="BA75" s="41"/>
    </row>
    <row r="76" spans="1:53" ht="16.5" customHeight="1" x14ac:dyDescent="0.25">
      <c r="A76" s="8">
        <v>12</v>
      </c>
      <c r="B76" s="10">
        <v>7946</v>
      </c>
      <c r="C76" s="101" t="s">
        <v>1587</v>
      </c>
      <c r="D76" s="110"/>
      <c r="E76" s="111"/>
      <c r="F76" s="111"/>
      <c r="G76" s="111"/>
      <c r="H76" s="112"/>
      <c r="I76" s="1"/>
      <c r="J76" s="1"/>
      <c r="K76" s="1"/>
      <c r="L76" s="1"/>
      <c r="M76" s="1"/>
      <c r="N76" s="1"/>
      <c r="O76" s="1"/>
      <c r="P76" s="1"/>
      <c r="Q76" s="242"/>
      <c r="R76" s="242"/>
      <c r="S76" s="242"/>
      <c r="T76" s="1"/>
      <c r="U76" s="59"/>
      <c r="V76" s="5" t="s">
        <v>50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15" t="s">
        <v>59</v>
      </c>
      <c r="AJ76" s="197">
        <f>AJ74</f>
        <v>1</v>
      </c>
      <c r="AK76" s="203"/>
      <c r="AL76" s="6"/>
      <c r="AM76" s="6"/>
      <c r="AN76" s="6"/>
      <c r="AO76" s="6"/>
      <c r="AP76" s="6"/>
      <c r="AQ76" s="6"/>
      <c r="AR76" s="6"/>
      <c r="AS76" s="115"/>
      <c r="AT76" s="72"/>
      <c r="AU76" s="109"/>
      <c r="AV76" s="216"/>
      <c r="AW76" s="216"/>
      <c r="AX76" s="216"/>
      <c r="AY76" s="217"/>
      <c r="AZ76" s="69">
        <f>ROUND(ROUND(ROUND(Q72*AJ76,0)*$AT$16,0)*AV78,0)</f>
        <v>98</v>
      </c>
      <c r="BA76" s="41"/>
    </row>
    <row r="77" spans="1:53" ht="16.5" customHeight="1" x14ac:dyDescent="0.25">
      <c r="A77" s="8">
        <v>12</v>
      </c>
      <c r="B77" s="10">
        <v>7947</v>
      </c>
      <c r="C77" s="101" t="s">
        <v>1586</v>
      </c>
      <c r="D77" s="110"/>
      <c r="E77" s="111"/>
      <c r="F77" s="111"/>
      <c r="G77" s="111"/>
      <c r="H77" s="112"/>
      <c r="I77" s="1"/>
      <c r="J77" s="1"/>
      <c r="K77" s="1"/>
      <c r="L77" s="1"/>
      <c r="M77" s="1"/>
      <c r="N77" s="1"/>
      <c r="O77" s="1"/>
      <c r="P77" s="1"/>
      <c r="Q77" s="129"/>
      <c r="R77" s="130"/>
      <c r="S77" s="130"/>
      <c r="T77" s="1"/>
      <c r="U77" s="59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79" t="s">
        <v>61</v>
      </c>
      <c r="AM77" s="44"/>
      <c r="AN77" s="44"/>
      <c r="AO77" s="44"/>
      <c r="AP77" s="44"/>
      <c r="AQ77" s="44"/>
      <c r="AR77" s="44"/>
      <c r="AS77" s="44"/>
      <c r="AT77" s="60"/>
      <c r="AU77" s="59"/>
      <c r="AV77" s="236" t="s">
        <v>190</v>
      </c>
      <c r="AW77" s="236"/>
      <c r="AX77" s="236"/>
      <c r="AY77" s="237"/>
      <c r="AZ77" s="69">
        <f>ROUND(ROUND(ROUND(Q72*AR78,0)*$AT$16,0)*AV78,0)</f>
        <v>83</v>
      </c>
      <c r="BA77" s="41"/>
    </row>
    <row r="78" spans="1:53" ht="16.5" customHeight="1" x14ac:dyDescent="0.25">
      <c r="A78" s="8">
        <v>12</v>
      </c>
      <c r="B78" s="10">
        <v>7948</v>
      </c>
      <c r="C78" s="101" t="s">
        <v>1585</v>
      </c>
      <c r="D78" s="110"/>
      <c r="E78" s="111"/>
      <c r="F78" s="111"/>
      <c r="G78" s="111"/>
      <c r="H78" s="112"/>
      <c r="I78" s="1"/>
      <c r="J78" s="1"/>
      <c r="K78" s="1"/>
      <c r="L78" s="1"/>
      <c r="M78" s="1"/>
      <c r="N78" s="1"/>
      <c r="O78" s="1"/>
      <c r="P78" s="1"/>
      <c r="Q78" s="129"/>
      <c r="R78" s="130"/>
      <c r="S78" s="130"/>
      <c r="T78" s="1"/>
      <c r="U78" s="59"/>
      <c r="V78" s="5" t="s">
        <v>50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15" t="s">
        <v>59</v>
      </c>
      <c r="AJ78" s="197">
        <f>AJ76</f>
        <v>1</v>
      </c>
      <c r="AK78" s="198"/>
      <c r="AL78" s="58" t="s">
        <v>58</v>
      </c>
      <c r="AM78" s="6"/>
      <c r="AN78" s="6"/>
      <c r="AO78" s="6"/>
      <c r="AP78" s="6"/>
      <c r="AQ78" s="78" t="s">
        <v>1</v>
      </c>
      <c r="AR78" s="199">
        <f>AR74</f>
        <v>0.85</v>
      </c>
      <c r="AS78" s="199"/>
      <c r="AT78" s="127"/>
      <c r="AU78" s="128"/>
      <c r="AV78" s="199">
        <f>AV70</f>
        <v>0.8</v>
      </c>
      <c r="AW78" s="199"/>
      <c r="AX78" s="199"/>
      <c r="AY78" s="200"/>
      <c r="AZ78" s="69">
        <f>ROUND(ROUND(ROUND(ROUND(Q72*AJ78,0)*AR78,0)*$AT$16,0)*AV78,0)</f>
        <v>83</v>
      </c>
      <c r="BA78" s="41"/>
    </row>
    <row r="79" spans="1:53" ht="17.2" customHeight="1" x14ac:dyDescent="0.25">
      <c r="A79" s="8">
        <v>12</v>
      </c>
      <c r="B79" s="10">
        <v>7949</v>
      </c>
      <c r="C79" s="101" t="s">
        <v>1584</v>
      </c>
      <c r="D79" s="110"/>
      <c r="E79" s="111"/>
      <c r="F79" s="111"/>
      <c r="G79" s="111"/>
      <c r="H79" s="112"/>
      <c r="I79" s="239" t="s">
        <v>764</v>
      </c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1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13"/>
      <c r="AK79" s="114"/>
      <c r="AL79" s="44"/>
      <c r="AM79" s="44"/>
      <c r="AN79" s="44"/>
      <c r="AO79" s="44"/>
      <c r="AP79" s="44"/>
      <c r="AQ79" s="44"/>
      <c r="AR79" s="44"/>
      <c r="AS79" s="44"/>
      <c r="AT79" s="60"/>
      <c r="AU79" s="59"/>
      <c r="AV79" s="66"/>
      <c r="AW79" s="66"/>
      <c r="AX79" s="44"/>
      <c r="AY79" s="63"/>
      <c r="AZ79" s="69">
        <f>ROUND(Q80*$AT$16,0)</f>
        <v>115</v>
      </c>
      <c r="BA79" s="41"/>
    </row>
    <row r="80" spans="1:53" ht="16.5" customHeight="1" x14ac:dyDescent="0.25">
      <c r="A80" s="8">
        <v>12</v>
      </c>
      <c r="B80" s="10">
        <v>7950</v>
      </c>
      <c r="C80" s="101" t="s">
        <v>1583</v>
      </c>
      <c r="D80" s="110"/>
      <c r="E80" s="111"/>
      <c r="F80" s="111"/>
      <c r="G80" s="111"/>
      <c r="H80" s="112"/>
      <c r="I80" s="1"/>
      <c r="J80" s="1"/>
      <c r="K80" s="1"/>
      <c r="L80" s="1"/>
      <c r="M80" s="1"/>
      <c r="N80" s="1"/>
      <c r="O80" s="1"/>
      <c r="P80" s="1"/>
      <c r="Q80" s="201">
        <f>ROUND(Q272*$F$13,0)</f>
        <v>92</v>
      </c>
      <c r="R80" s="201"/>
      <c r="S80" s="201"/>
      <c r="T80" s="1" t="s">
        <v>54</v>
      </c>
      <c r="U80" s="59"/>
      <c r="V80" s="5" t="s">
        <v>50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15" t="s">
        <v>59</v>
      </c>
      <c r="AJ80" s="197">
        <f>AJ78</f>
        <v>1</v>
      </c>
      <c r="AK80" s="203"/>
      <c r="AL80" s="6"/>
      <c r="AM80" s="6"/>
      <c r="AN80" s="6"/>
      <c r="AO80" s="6"/>
      <c r="AP80" s="6"/>
      <c r="AQ80" s="6"/>
      <c r="AR80" s="6"/>
      <c r="AS80" s="115"/>
      <c r="AT80" s="72"/>
      <c r="AU80" s="109"/>
      <c r="AV80" s="1"/>
      <c r="AW80" s="1"/>
      <c r="AX80" s="1"/>
      <c r="AY80" s="59"/>
      <c r="AZ80" s="69">
        <f>ROUND(ROUND(Q80*AJ80,0)*$AT$16,0)</f>
        <v>115</v>
      </c>
      <c r="BA80" s="41"/>
    </row>
    <row r="81" spans="1:53" ht="16.5" customHeight="1" x14ac:dyDescent="0.25">
      <c r="A81" s="8">
        <v>12</v>
      </c>
      <c r="B81" s="10">
        <v>7951</v>
      </c>
      <c r="C81" s="101" t="s">
        <v>1582</v>
      </c>
      <c r="D81" s="110"/>
      <c r="E81" s="111"/>
      <c r="F81" s="111"/>
      <c r="G81" s="111"/>
      <c r="H81" s="112"/>
      <c r="I81" s="1"/>
      <c r="J81" s="1"/>
      <c r="K81" s="1"/>
      <c r="L81" s="1"/>
      <c r="M81" s="1"/>
      <c r="N81" s="1"/>
      <c r="O81" s="1"/>
      <c r="P81" s="1"/>
      <c r="Q81" s="129"/>
      <c r="R81" s="130"/>
      <c r="S81" s="130"/>
      <c r="T81" s="1"/>
      <c r="U81" s="59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79" t="s">
        <v>61</v>
      </c>
      <c r="AM81" s="44"/>
      <c r="AN81" s="44"/>
      <c r="AO81" s="44"/>
      <c r="AP81" s="44"/>
      <c r="AQ81" s="44"/>
      <c r="AR81" s="44"/>
      <c r="AS81" s="44"/>
      <c r="AT81" s="60"/>
      <c r="AU81" s="59"/>
      <c r="AV81" s="1"/>
      <c r="AW81" s="1"/>
      <c r="AX81" s="1"/>
      <c r="AY81" s="59"/>
      <c r="AZ81" s="69">
        <f>ROUND(ROUND(Q80*AR82,0)*$AT$16,0)</f>
        <v>98</v>
      </c>
      <c r="BA81" s="41"/>
    </row>
    <row r="82" spans="1:53" ht="16.5" customHeight="1" x14ac:dyDescent="0.25">
      <c r="A82" s="8">
        <v>12</v>
      </c>
      <c r="B82" s="10">
        <v>7952</v>
      </c>
      <c r="C82" s="101" t="s">
        <v>1581</v>
      </c>
      <c r="D82" s="110"/>
      <c r="E82" s="111"/>
      <c r="F82" s="111"/>
      <c r="G82" s="111"/>
      <c r="H82" s="112"/>
      <c r="I82" s="1"/>
      <c r="J82" s="1"/>
      <c r="K82" s="1"/>
      <c r="L82" s="1"/>
      <c r="M82" s="1"/>
      <c r="N82" s="1"/>
      <c r="O82" s="1"/>
      <c r="P82" s="1"/>
      <c r="Q82" s="129"/>
      <c r="R82" s="130"/>
      <c r="S82" s="130"/>
      <c r="T82" s="1"/>
      <c r="U82" s="59"/>
      <c r="V82" s="5" t="s">
        <v>50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15" t="s">
        <v>59</v>
      </c>
      <c r="AJ82" s="197">
        <f>AJ80</f>
        <v>1</v>
      </c>
      <c r="AK82" s="198"/>
      <c r="AL82" s="58" t="s">
        <v>58</v>
      </c>
      <c r="AM82" s="6"/>
      <c r="AN82" s="6"/>
      <c r="AO82" s="6"/>
      <c r="AP82" s="6"/>
      <c r="AQ82" s="78" t="s">
        <v>1</v>
      </c>
      <c r="AR82" s="199">
        <f>AR78</f>
        <v>0.85</v>
      </c>
      <c r="AS82" s="199"/>
      <c r="AT82" s="127"/>
      <c r="AU82" s="128"/>
      <c r="AV82" s="1"/>
      <c r="AW82" s="1"/>
      <c r="AX82" s="1"/>
      <c r="AY82" s="59"/>
      <c r="AZ82" s="69">
        <f>ROUND(ROUND(ROUND(Q80*AJ82,0)*AR82,0)*$AT$16,0)</f>
        <v>98</v>
      </c>
      <c r="BA82" s="41"/>
    </row>
    <row r="83" spans="1:53" ht="17.2" customHeight="1" x14ac:dyDescent="0.25">
      <c r="A83" s="8">
        <v>12</v>
      </c>
      <c r="B83" s="10">
        <v>7953</v>
      </c>
      <c r="C83" s="101" t="s">
        <v>1580</v>
      </c>
      <c r="D83" s="110"/>
      <c r="E83" s="111"/>
      <c r="F83" s="111"/>
      <c r="G83" s="111"/>
      <c r="H83" s="112"/>
      <c r="I83" s="80"/>
      <c r="J83" s="1"/>
      <c r="K83" s="1"/>
      <c r="L83" s="130"/>
      <c r="M83" s="130"/>
      <c r="N83" s="130"/>
      <c r="O83" s="1"/>
      <c r="P83" s="1"/>
      <c r="Q83" s="1"/>
      <c r="R83" s="1"/>
      <c r="S83" s="1"/>
      <c r="T83" s="1"/>
      <c r="U83" s="59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13"/>
      <c r="AK83" s="114"/>
      <c r="AL83" s="44"/>
      <c r="AM83" s="44"/>
      <c r="AN83" s="44"/>
      <c r="AO83" s="44"/>
      <c r="AP83" s="44"/>
      <c r="AQ83" s="44"/>
      <c r="AR83" s="44"/>
      <c r="AS83" s="44"/>
      <c r="AT83" s="60"/>
      <c r="AU83" s="59"/>
      <c r="AV83" s="213" t="s">
        <v>750</v>
      </c>
      <c r="AW83" s="213"/>
      <c r="AX83" s="213"/>
      <c r="AY83" s="214"/>
      <c r="AZ83" s="69">
        <f>ROUND(ROUND(Q80*$AT$16,0)*AV86,0)</f>
        <v>92</v>
      </c>
      <c r="BA83" s="41"/>
    </row>
    <row r="84" spans="1:53" ht="16.5" customHeight="1" x14ac:dyDescent="0.25">
      <c r="A84" s="8">
        <v>12</v>
      </c>
      <c r="B84" s="10">
        <v>7954</v>
      </c>
      <c r="C84" s="101" t="s">
        <v>1579</v>
      </c>
      <c r="D84" s="110"/>
      <c r="E84" s="111"/>
      <c r="F84" s="111"/>
      <c r="G84" s="111"/>
      <c r="H84" s="112"/>
      <c r="I84" s="1"/>
      <c r="J84" s="1"/>
      <c r="K84" s="1"/>
      <c r="L84" s="1"/>
      <c r="M84" s="1"/>
      <c r="N84" s="1"/>
      <c r="O84" s="1"/>
      <c r="P84" s="1"/>
      <c r="Q84" s="242"/>
      <c r="R84" s="242"/>
      <c r="S84" s="242"/>
      <c r="T84" s="1"/>
      <c r="U84" s="59"/>
      <c r="V84" s="5" t="s">
        <v>50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15" t="s">
        <v>59</v>
      </c>
      <c r="AJ84" s="197">
        <f>AJ82</f>
        <v>1</v>
      </c>
      <c r="AK84" s="203"/>
      <c r="AL84" s="6"/>
      <c r="AM84" s="6"/>
      <c r="AN84" s="6"/>
      <c r="AO84" s="6"/>
      <c r="AP84" s="6"/>
      <c r="AQ84" s="6"/>
      <c r="AR84" s="6"/>
      <c r="AS84" s="115"/>
      <c r="AT84" s="72"/>
      <c r="AU84" s="109"/>
      <c r="AV84" s="216"/>
      <c r="AW84" s="216"/>
      <c r="AX84" s="216"/>
      <c r="AY84" s="217"/>
      <c r="AZ84" s="69">
        <f>ROUND(ROUND(ROUND(Q80*AJ84,0)*$AT$16,0)*AV86,0)</f>
        <v>92</v>
      </c>
      <c r="BA84" s="41"/>
    </row>
    <row r="85" spans="1:53" ht="16.5" customHeight="1" x14ac:dyDescent="0.25">
      <c r="A85" s="8">
        <v>12</v>
      </c>
      <c r="B85" s="10">
        <v>7955</v>
      </c>
      <c r="C85" s="101" t="s">
        <v>1578</v>
      </c>
      <c r="D85" s="110"/>
      <c r="E85" s="111"/>
      <c r="F85" s="111"/>
      <c r="G85" s="111"/>
      <c r="H85" s="112"/>
      <c r="I85" s="1"/>
      <c r="J85" s="1"/>
      <c r="K85" s="1"/>
      <c r="L85" s="1"/>
      <c r="M85" s="1"/>
      <c r="N85" s="1"/>
      <c r="O85" s="1"/>
      <c r="P85" s="1"/>
      <c r="Q85" s="129"/>
      <c r="R85" s="130"/>
      <c r="S85" s="130"/>
      <c r="T85" s="1"/>
      <c r="U85" s="59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79" t="s">
        <v>61</v>
      </c>
      <c r="AM85" s="44"/>
      <c r="AN85" s="44"/>
      <c r="AO85" s="44"/>
      <c r="AP85" s="44"/>
      <c r="AQ85" s="44"/>
      <c r="AR85" s="44"/>
      <c r="AS85" s="44"/>
      <c r="AT85" s="60"/>
      <c r="AU85" s="59"/>
      <c r="AV85" s="236" t="s">
        <v>190</v>
      </c>
      <c r="AW85" s="236"/>
      <c r="AX85" s="236"/>
      <c r="AY85" s="237"/>
      <c r="AZ85" s="69">
        <f>ROUND(ROUND(ROUND(Q80*AR86,0)*$AT$16,0)*AV86,0)</f>
        <v>78</v>
      </c>
      <c r="BA85" s="41"/>
    </row>
    <row r="86" spans="1:53" ht="16.5" customHeight="1" x14ac:dyDescent="0.25">
      <c r="A86" s="8">
        <v>12</v>
      </c>
      <c r="B86" s="10">
        <v>7956</v>
      </c>
      <c r="C86" s="101" t="s">
        <v>1577</v>
      </c>
      <c r="D86" s="96"/>
      <c r="E86" s="97"/>
      <c r="F86" s="97"/>
      <c r="G86" s="97"/>
      <c r="H86" s="98"/>
      <c r="I86" s="6"/>
      <c r="J86" s="6"/>
      <c r="K86" s="6"/>
      <c r="L86" s="6"/>
      <c r="M86" s="6"/>
      <c r="N86" s="6"/>
      <c r="O86" s="6"/>
      <c r="P86" s="6"/>
      <c r="Q86" s="86"/>
      <c r="R86" s="73"/>
      <c r="S86" s="73"/>
      <c r="T86" s="6"/>
      <c r="U86" s="21"/>
      <c r="V86" s="5" t="s">
        <v>50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15" t="s">
        <v>59</v>
      </c>
      <c r="AJ86" s="197">
        <f>AJ84</f>
        <v>1</v>
      </c>
      <c r="AK86" s="198"/>
      <c r="AL86" s="58" t="s">
        <v>58</v>
      </c>
      <c r="AM86" s="6"/>
      <c r="AN86" s="6"/>
      <c r="AO86" s="6"/>
      <c r="AP86" s="6"/>
      <c r="AQ86" s="78" t="s">
        <v>1</v>
      </c>
      <c r="AR86" s="199">
        <f>AR82</f>
        <v>0.85</v>
      </c>
      <c r="AS86" s="199"/>
      <c r="AT86" s="131"/>
      <c r="AU86" s="116"/>
      <c r="AV86" s="199">
        <f>AV78</f>
        <v>0.8</v>
      </c>
      <c r="AW86" s="199"/>
      <c r="AX86" s="199"/>
      <c r="AY86" s="200"/>
      <c r="AZ86" s="70">
        <f>ROUND(ROUND(ROUND(ROUND(Q80*AJ86,0)*AR86,0)*$AT$16,0)*AV86,0)</f>
        <v>78</v>
      </c>
      <c r="BA86" s="87"/>
    </row>
    <row r="87" spans="1:53" ht="17.2" customHeight="1" x14ac:dyDescent="0.3">
      <c r="A87" s="8">
        <v>12</v>
      </c>
      <c r="B87" s="10">
        <v>7957</v>
      </c>
      <c r="C87" s="101" t="s">
        <v>1576</v>
      </c>
      <c r="D87" s="212" t="s">
        <v>249</v>
      </c>
      <c r="E87" s="213"/>
      <c r="F87" s="213"/>
      <c r="G87" s="213"/>
      <c r="H87" s="214"/>
      <c r="I87" s="239" t="s">
        <v>755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13"/>
      <c r="AK87" s="114"/>
      <c r="AL87" s="44"/>
      <c r="AM87" s="44"/>
      <c r="AN87" s="44"/>
      <c r="AO87" s="44"/>
      <c r="AP87" s="44"/>
      <c r="AQ87" s="44"/>
      <c r="AR87" s="44"/>
      <c r="AS87" s="44"/>
      <c r="AT87" s="248" t="s">
        <v>3</v>
      </c>
      <c r="AU87" s="249"/>
      <c r="AV87" s="66"/>
      <c r="AW87" s="66"/>
      <c r="AX87" s="44"/>
      <c r="AY87" s="63"/>
      <c r="AZ87" s="69">
        <f>ROUND(Q88*$AT$96,0)</f>
        <v>124</v>
      </c>
      <c r="BA87" s="19" t="s">
        <v>145</v>
      </c>
    </row>
    <row r="88" spans="1:53" ht="16.5" customHeight="1" x14ac:dyDescent="0.25">
      <c r="A88" s="8">
        <v>12</v>
      </c>
      <c r="B88" s="10">
        <v>7958</v>
      </c>
      <c r="C88" s="101" t="s">
        <v>1575</v>
      </c>
      <c r="D88" s="215"/>
      <c r="E88" s="216"/>
      <c r="F88" s="216"/>
      <c r="G88" s="216"/>
      <c r="H88" s="217"/>
      <c r="I88" s="1"/>
      <c r="J88" s="1"/>
      <c r="K88" s="1"/>
      <c r="L88" s="1"/>
      <c r="M88" s="1"/>
      <c r="N88" s="1"/>
      <c r="O88" s="1"/>
      <c r="P88" s="1"/>
      <c r="Q88" s="201">
        <f>ROUND(Q280*$F$93,0)</f>
        <v>99</v>
      </c>
      <c r="R88" s="201"/>
      <c r="S88" s="201"/>
      <c r="T88" s="1" t="s">
        <v>54</v>
      </c>
      <c r="U88" s="59"/>
      <c r="V88" s="5" t="s">
        <v>50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15" t="s">
        <v>59</v>
      </c>
      <c r="AJ88" s="197">
        <f>AJ86</f>
        <v>1</v>
      </c>
      <c r="AK88" s="203"/>
      <c r="AL88" s="6"/>
      <c r="AM88" s="6"/>
      <c r="AN88" s="6"/>
      <c r="AO88" s="6"/>
      <c r="AP88" s="6"/>
      <c r="AQ88" s="6"/>
      <c r="AR88" s="6"/>
      <c r="AS88" s="115"/>
      <c r="AT88" s="244"/>
      <c r="AU88" s="245"/>
      <c r="AV88" s="1"/>
      <c r="AW88" s="1"/>
      <c r="AX88" s="1"/>
      <c r="AY88" s="59"/>
      <c r="AZ88" s="69">
        <f>ROUND(ROUND(Q88*AJ88,0)*$AT$96,0)</f>
        <v>124</v>
      </c>
      <c r="BA88" s="41"/>
    </row>
    <row r="89" spans="1:53" ht="16.5" customHeight="1" x14ac:dyDescent="0.25">
      <c r="A89" s="8">
        <v>12</v>
      </c>
      <c r="B89" s="10">
        <v>7959</v>
      </c>
      <c r="C89" s="101" t="s">
        <v>1574</v>
      </c>
      <c r="D89" s="215"/>
      <c r="E89" s="216"/>
      <c r="F89" s="216"/>
      <c r="G89" s="216"/>
      <c r="H89" s="217"/>
      <c r="I89" s="1"/>
      <c r="J89" s="1"/>
      <c r="K89" s="1"/>
      <c r="L89" s="1"/>
      <c r="M89" s="1"/>
      <c r="N89" s="1"/>
      <c r="O89" s="1"/>
      <c r="P89" s="1"/>
      <c r="Q89" s="129"/>
      <c r="R89" s="130"/>
      <c r="S89" s="130"/>
      <c r="T89" s="1"/>
      <c r="U89" s="59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79" t="s">
        <v>61</v>
      </c>
      <c r="AM89" s="44"/>
      <c r="AN89" s="44"/>
      <c r="AO89" s="44"/>
      <c r="AP89" s="44"/>
      <c r="AQ89" s="44"/>
      <c r="AR89" s="44"/>
      <c r="AS89" s="44"/>
      <c r="AT89" s="244"/>
      <c r="AU89" s="245"/>
      <c r="AV89" s="1"/>
      <c r="AW89" s="1"/>
      <c r="AX89" s="1"/>
      <c r="AY89" s="59"/>
      <c r="AZ89" s="69">
        <f>ROUND(ROUND(Q88*AR90,0)*$AT$96,0)</f>
        <v>105</v>
      </c>
      <c r="BA89" s="41"/>
    </row>
    <row r="90" spans="1:53" ht="16.5" customHeight="1" x14ac:dyDescent="0.25">
      <c r="A90" s="8">
        <v>12</v>
      </c>
      <c r="B90" s="10">
        <v>7960</v>
      </c>
      <c r="C90" s="101" t="s">
        <v>1573</v>
      </c>
      <c r="D90" s="215"/>
      <c r="E90" s="216"/>
      <c r="F90" s="216"/>
      <c r="G90" s="216"/>
      <c r="H90" s="217"/>
      <c r="I90" s="1"/>
      <c r="J90" s="1"/>
      <c r="K90" s="1"/>
      <c r="L90" s="1"/>
      <c r="M90" s="1"/>
      <c r="N90" s="1"/>
      <c r="O90" s="1"/>
      <c r="P90" s="1"/>
      <c r="Q90" s="129"/>
      <c r="R90" s="130"/>
      <c r="S90" s="130"/>
      <c r="T90" s="1"/>
      <c r="U90" s="59"/>
      <c r="V90" s="5" t="s">
        <v>50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115" t="s">
        <v>59</v>
      </c>
      <c r="AJ90" s="197">
        <f>AJ88</f>
        <v>1</v>
      </c>
      <c r="AK90" s="198"/>
      <c r="AL90" s="58" t="s">
        <v>58</v>
      </c>
      <c r="AM90" s="6"/>
      <c r="AN90" s="6"/>
      <c r="AO90" s="6"/>
      <c r="AP90" s="6"/>
      <c r="AQ90" s="78" t="s">
        <v>1</v>
      </c>
      <c r="AR90" s="199">
        <f>AR86</f>
        <v>0.85</v>
      </c>
      <c r="AS90" s="199"/>
      <c r="AT90" s="244"/>
      <c r="AU90" s="245"/>
      <c r="AV90" s="1"/>
      <c r="AW90" s="1"/>
      <c r="AX90" s="1"/>
      <c r="AY90" s="59"/>
      <c r="AZ90" s="69">
        <f>ROUND(ROUND(ROUND(Q88*AJ90,0)*AR90,0)*$AT$96,0)</f>
        <v>105</v>
      </c>
      <c r="BA90" s="41"/>
    </row>
    <row r="91" spans="1:53" ht="17.2" customHeight="1" x14ac:dyDescent="0.25">
      <c r="A91" s="8">
        <v>12</v>
      </c>
      <c r="B91" s="10">
        <v>7961</v>
      </c>
      <c r="C91" s="101" t="s">
        <v>1572</v>
      </c>
      <c r="D91" s="218" t="s">
        <v>193</v>
      </c>
      <c r="E91" s="219"/>
      <c r="F91" s="219"/>
      <c r="G91" s="219"/>
      <c r="H91" s="220"/>
      <c r="I91" s="80"/>
      <c r="J91" s="1"/>
      <c r="K91" s="1"/>
      <c r="L91" s="130"/>
      <c r="M91" s="130"/>
      <c r="N91" s="130"/>
      <c r="O91" s="1"/>
      <c r="P91" s="1"/>
      <c r="Q91" s="1"/>
      <c r="R91" s="1"/>
      <c r="S91" s="1"/>
      <c r="T91" s="1"/>
      <c r="U91" s="59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3"/>
      <c r="AK91" s="114"/>
      <c r="AL91" s="44"/>
      <c r="AM91" s="44"/>
      <c r="AN91" s="44"/>
      <c r="AO91" s="44"/>
      <c r="AP91" s="44"/>
      <c r="AQ91" s="44"/>
      <c r="AR91" s="44"/>
      <c r="AS91" s="44"/>
      <c r="AT91" s="244"/>
      <c r="AU91" s="245"/>
      <c r="AV91" s="213" t="s">
        <v>750</v>
      </c>
      <c r="AW91" s="213"/>
      <c r="AX91" s="213"/>
      <c r="AY91" s="214"/>
      <c r="AZ91" s="69">
        <f>ROUND(ROUND(Q88*$AT$96,0)*AV94,0)</f>
        <v>99</v>
      </c>
      <c r="BA91" s="41"/>
    </row>
    <row r="92" spans="1:53" ht="16.5" customHeight="1" x14ac:dyDescent="0.25">
      <c r="A92" s="8">
        <v>12</v>
      </c>
      <c r="B92" s="10">
        <v>7962</v>
      </c>
      <c r="C92" s="101" t="s">
        <v>1571</v>
      </c>
      <c r="D92" s="218"/>
      <c r="E92" s="219"/>
      <c r="F92" s="219"/>
      <c r="G92" s="219"/>
      <c r="H92" s="220"/>
      <c r="I92" s="1"/>
      <c r="J92" s="1"/>
      <c r="K92" s="1"/>
      <c r="L92" s="1"/>
      <c r="M92" s="1"/>
      <c r="N92" s="1"/>
      <c r="O92" s="1"/>
      <c r="P92" s="1"/>
      <c r="Q92" s="242"/>
      <c r="R92" s="242"/>
      <c r="S92" s="242"/>
      <c r="T92" s="1"/>
      <c r="U92" s="59"/>
      <c r="V92" s="5" t="s">
        <v>50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115" t="s">
        <v>59</v>
      </c>
      <c r="AJ92" s="197">
        <f>AJ90</f>
        <v>1</v>
      </c>
      <c r="AK92" s="203"/>
      <c r="AL92" s="6"/>
      <c r="AM92" s="6"/>
      <c r="AN92" s="6"/>
      <c r="AO92" s="6"/>
      <c r="AP92" s="6"/>
      <c r="AQ92" s="6"/>
      <c r="AR92" s="6"/>
      <c r="AS92" s="115"/>
      <c r="AT92" s="244"/>
      <c r="AU92" s="245"/>
      <c r="AV92" s="216"/>
      <c r="AW92" s="216"/>
      <c r="AX92" s="216"/>
      <c r="AY92" s="217"/>
      <c r="AZ92" s="69">
        <f>ROUND(ROUND(ROUND(Q88*AJ92,0)*$AT$96,0)*AV94,0)</f>
        <v>99</v>
      </c>
      <c r="BA92" s="41"/>
    </row>
    <row r="93" spans="1:53" ht="16.5" customHeight="1" x14ac:dyDescent="0.25">
      <c r="A93" s="8">
        <v>12</v>
      </c>
      <c r="B93" s="10">
        <v>7963</v>
      </c>
      <c r="C93" s="101" t="s">
        <v>1570</v>
      </c>
      <c r="D93" s="110"/>
      <c r="E93" s="111" t="s">
        <v>190</v>
      </c>
      <c r="F93" s="227">
        <f>F13</f>
        <v>1.1499999999999999</v>
      </c>
      <c r="G93" s="227"/>
      <c r="H93" s="228"/>
      <c r="I93" s="1"/>
      <c r="J93" s="1"/>
      <c r="K93" s="1"/>
      <c r="L93" s="1"/>
      <c r="M93" s="1"/>
      <c r="N93" s="1"/>
      <c r="O93" s="1"/>
      <c r="P93" s="1"/>
      <c r="Q93" s="129"/>
      <c r="R93" s="130"/>
      <c r="S93" s="130"/>
      <c r="T93" s="1"/>
      <c r="U93" s="59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79" t="s">
        <v>61</v>
      </c>
      <c r="AM93" s="44"/>
      <c r="AN93" s="44"/>
      <c r="AO93" s="44"/>
      <c r="AP93" s="44"/>
      <c r="AQ93" s="44"/>
      <c r="AR93" s="44"/>
      <c r="AS93" s="44"/>
      <c r="AT93" s="244"/>
      <c r="AU93" s="245"/>
      <c r="AV93" s="236" t="s">
        <v>190</v>
      </c>
      <c r="AW93" s="236"/>
      <c r="AX93" s="236"/>
      <c r="AY93" s="237"/>
      <c r="AZ93" s="69">
        <f>ROUND(ROUND(ROUND(Q88*AR94,0)*$AT$96,0)*AV94,0)</f>
        <v>84</v>
      </c>
      <c r="BA93" s="41"/>
    </row>
    <row r="94" spans="1:53" ht="16.5" customHeight="1" x14ac:dyDescent="0.25">
      <c r="A94" s="8">
        <v>12</v>
      </c>
      <c r="B94" s="10">
        <v>7964</v>
      </c>
      <c r="C94" s="101" t="s">
        <v>1569</v>
      </c>
      <c r="D94" s="110"/>
      <c r="E94" s="111"/>
      <c r="F94" s="111"/>
      <c r="G94" s="111"/>
      <c r="H94" s="112"/>
      <c r="I94" s="1"/>
      <c r="J94" s="1"/>
      <c r="K94" s="1"/>
      <c r="L94" s="1"/>
      <c r="M94" s="1"/>
      <c r="N94" s="1"/>
      <c r="O94" s="1"/>
      <c r="P94" s="1"/>
      <c r="Q94" s="129"/>
      <c r="R94" s="130"/>
      <c r="S94" s="130"/>
      <c r="T94" s="1"/>
      <c r="U94" s="59"/>
      <c r="V94" s="5" t="s">
        <v>50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115" t="s">
        <v>59</v>
      </c>
      <c r="AJ94" s="197">
        <f>AJ92</f>
        <v>1</v>
      </c>
      <c r="AK94" s="198"/>
      <c r="AL94" s="58" t="s">
        <v>58</v>
      </c>
      <c r="AM94" s="6"/>
      <c r="AN94" s="6"/>
      <c r="AO94" s="6"/>
      <c r="AP94" s="6"/>
      <c r="AQ94" s="78" t="s">
        <v>1</v>
      </c>
      <c r="AR94" s="199">
        <f>AR90</f>
        <v>0.85</v>
      </c>
      <c r="AS94" s="199"/>
      <c r="AT94" s="244"/>
      <c r="AU94" s="245"/>
      <c r="AV94" s="199">
        <f>AV86</f>
        <v>0.8</v>
      </c>
      <c r="AW94" s="199"/>
      <c r="AX94" s="199"/>
      <c r="AY94" s="200"/>
      <c r="AZ94" s="69">
        <f>ROUND(ROUND(ROUND(ROUND(Q88*AJ94,0)*AR94,0)*$AT$96,0)*AV94,0)</f>
        <v>84</v>
      </c>
      <c r="BA94" s="41"/>
    </row>
    <row r="95" spans="1:53" ht="17.2" customHeight="1" x14ac:dyDescent="0.25">
      <c r="A95" s="8">
        <v>12</v>
      </c>
      <c r="B95" s="10">
        <v>7965</v>
      </c>
      <c r="C95" s="101" t="s">
        <v>1568</v>
      </c>
      <c r="D95" s="110"/>
      <c r="E95" s="111"/>
      <c r="F95" s="111"/>
      <c r="G95" s="111"/>
      <c r="H95" s="112"/>
      <c r="I95" s="239" t="s">
        <v>745</v>
      </c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13"/>
      <c r="AK95" s="114"/>
      <c r="AL95" s="44"/>
      <c r="AM95" s="44"/>
      <c r="AN95" s="44"/>
      <c r="AO95" s="44"/>
      <c r="AP95" s="44"/>
      <c r="AQ95" s="44"/>
      <c r="AR95" s="44"/>
      <c r="AS95" s="44"/>
      <c r="AT95" s="244" t="s">
        <v>190</v>
      </c>
      <c r="AU95" s="245"/>
      <c r="AV95" s="66"/>
      <c r="AW95" s="66"/>
      <c r="AX95" s="44"/>
      <c r="AY95" s="63"/>
      <c r="AZ95" s="69">
        <f>ROUND(Q96*$AT$96,0)</f>
        <v>115</v>
      </c>
      <c r="BA95" s="41"/>
    </row>
    <row r="96" spans="1:53" ht="16.5" customHeight="1" x14ac:dyDescent="0.25">
      <c r="A96" s="8">
        <v>12</v>
      </c>
      <c r="B96" s="10">
        <v>7966</v>
      </c>
      <c r="C96" s="101" t="s">
        <v>1567</v>
      </c>
      <c r="D96" s="110"/>
      <c r="E96" s="111"/>
      <c r="F96" s="111"/>
      <c r="G96" s="111"/>
      <c r="H96" s="112"/>
      <c r="I96" s="1"/>
      <c r="J96" s="1"/>
      <c r="K96" s="1"/>
      <c r="L96" s="1"/>
      <c r="M96" s="1"/>
      <c r="N96" s="1"/>
      <c r="O96" s="1"/>
      <c r="P96" s="1"/>
      <c r="Q96" s="201">
        <f>ROUND(Q288*$F$93,0)</f>
        <v>92</v>
      </c>
      <c r="R96" s="201"/>
      <c r="S96" s="201"/>
      <c r="T96" s="1" t="s">
        <v>54</v>
      </c>
      <c r="U96" s="59"/>
      <c r="V96" s="5" t="s">
        <v>50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15" t="s">
        <v>59</v>
      </c>
      <c r="AJ96" s="197">
        <f>AJ94</f>
        <v>1</v>
      </c>
      <c r="AK96" s="203"/>
      <c r="AL96" s="6"/>
      <c r="AM96" s="6"/>
      <c r="AN96" s="6"/>
      <c r="AO96" s="6"/>
      <c r="AP96" s="6"/>
      <c r="AQ96" s="6"/>
      <c r="AR96" s="6"/>
      <c r="AS96" s="115"/>
      <c r="AT96" s="246">
        <f>AT16</f>
        <v>1.25</v>
      </c>
      <c r="AU96" s="247"/>
      <c r="AV96" s="1"/>
      <c r="AW96" s="1"/>
      <c r="AX96" s="1"/>
      <c r="AY96" s="59"/>
      <c r="AZ96" s="69">
        <f>ROUND(ROUND(Q96*AJ96,0)*$AT$96,0)</f>
        <v>115</v>
      </c>
      <c r="BA96" s="41"/>
    </row>
    <row r="97" spans="1:53" ht="16.5" customHeight="1" x14ac:dyDescent="0.25">
      <c r="A97" s="8">
        <v>12</v>
      </c>
      <c r="B97" s="10">
        <v>7967</v>
      </c>
      <c r="C97" s="101" t="s">
        <v>1566</v>
      </c>
      <c r="D97" s="90"/>
      <c r="E97" s="91"/>
      <c r="F97" s="91"/>
      <c r="G97" s="91"/>
      <c r="H97" s="92"/>
      <c r="I97" s="1"/>
      <c r="J97" s="1"/>
      <c r="K97" s="1"/>
      <c r="L97" s="1"/>
      <c r="M97" s="1"/>
      <c r="N97" s="1"/>
      <c r="O97" s="1"/>
      <c r="P97" s="1"/>
      <c r="Q97" s="129"/>
      <c r="R97" s="130"/>
      <c r="S97" s="130"/>
      <c r="T97" s="1"/>
      <c r="U97" s="59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79" t="s">
        <v>61</v>
      </c>
      <c r="AM97" s="44"/>
      <c r="AN97" s="44"/>
      <c r="AO97" s="44"/>
      <c r="AP97" s="44"/>
      <c r="AQ97" s="44"/>
      <c r="AR97" s="44"/>
      <c r="AS97" s="44"/>
      <c r="AT97" s="60"/>
      <c r="AU97" s="59"/>
      <c r="AV97" s="1"/>
      <c r="AW97" s="1"/>
      <c r="AX97" s="1"/>
      <c r="AY97" s="59"/>
      <c r="AZ97" s="69">
        <f>ROUND(ROUND(Q96*AR98,0)*$AT$96,0)</f>
        <v>98</v>
      </c>
      <c r="BA97" s="41"/>
    </row>
    <row r="98" spans="1:53" ht="16.5" customHeight="1" x14ac:dyDescent="0.25">
      <c r="A98" s="8">
        <v>12</v>
      </c>
      <c r="B98" s="10">
        <v>7968</v>
      </c>
      <c r="C98" s="101" t="s">
        <v>1565</v>
      </c>
      <c r="D98" s="90"/>
      <c r="E98" s="91"/>
      <c r="F98" s="91"/>
      <c r="G98" s="91"/>
      <c r="H98" s="92"/>
      <c r="I98" s="1"/>
      <c r="J98" s="1"/>
      <c r="K98" s="1"/>
      <c r="L98" s="1"/>
      <c r="M98" s="1"/>
      <c r="N98" s="1"/>
      <c r="O98" s="1"/>
      <c r="P98" s="1"/>
      <c r="Q98" s="129"/>
      <c r="R98" s="130"/>
      <c r="S98" s="130"/>
      <c r="T98" s="1"/>
      <c r="U98" s="59"/>
      <c r="V98" s="5" t="s">
        <v>50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15" t="s">
        <v>59</v>
      </c>
      <c r="AJ98" s="197">
        <f>AJ96</f>
        <v>1</v>
      </c>
      <c r="AK98" s="198"/>
      <c r="AL98" s="58" t="s">
        <v>58</v>
      </c>
      <c r="AM98" s="6"/>
      <c r="AN98" s="6"/>
      <c r="AO98" s="6"/>
      <c r="AP98" s="6"/>
      <c r="AQ98" s="78" t="s">
        <v>1</v>
      </c>
      <c r="AR98" s="199">
        <f>AR94</f>
        <v>0.85</v>
      </c>
      <c r="AS98" s="199"/>
      <c r="AT98" s="127"/>
      <c r="AU98" s="128"/>
      <c r="AV98" s="1"/>
      <c r="AW98" s="1"/>
      <c r="AX98" s="1"/>
      <c r="AY98" s="59"/>
      <c r="AZ98" s="69">
        <f>ROUND(ROUND(ROUND(Q96*AJ98,0)*AR98,0)*$AT$96,0)</f>
        <v>98</v>
      </c>
      <c r="BA98" s="41"/>
    </row>
    <row r="99" spans="1:53" ht="17.2" customHeight="1" x14ac:dyDescent="0.25">
      <c r="A99" s="8">
        <v>12</v>
      </c>
      <c r="B99" s="10">
        <v>7969</v>
      </c>
      <c r="C99" s="101" t="s">
        <v>1564</v>
      </c>
      <c r="D99" s="110"/>
      <c r="E99" s="111"/>
      <c r="F99" s="111"/>
      <c r="G99" s="111"/>
      <c r="H99" s="112"/>
      <c r="I99" s="80"/>
      <c r="J99" s="1"/>
      <c r="K99" s="1"/>
      <c r="L99" s="130"/>
      <c r="M99" s="130"/>
      <c r="N99" s="130"/>
      <c r="O99" s="1"/>
      <c r="P99" s="1"/>
      <c r="Q99" s="1"/>
      <c r="R99" s="1"/>
      <c r="S99" s="1"/>
      <c r="T99" s="1"/>
      <c r="U99" s="59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13"/>
      <c r="AK99" s="114"/>
      <c r="AL99" s="44"/>
      <c r="AM99" s="44"/>
      <c r="AN99" s="44"/>
      <c r="AO99" s="44"/>
      <c r="AP99" s="44"/>
      <c r="AQ99" s="44"/>
      <c r="AR99" s="44"/>
      <c r="AS99" s="44"/>
      <c r="AT99" s="60"/>
      <c r="AU99" s="59"/>
      <c r="AV99" s="213" t="s">
        <v>750</v>
      </c>
      <c r="AW99" s="213"/>
      <c r="AX99" s="213"/>
      <c r="AY99" s="214"/>
      <c r="AZ99" s="69">
        <f>ROUND(ROUND(Q96*$AT$96,0)*AV102,0)</f>
        <v>92</v>
      </c>
      <c r="BA99" s="41"/>
    </row>
    <row r="100" spans="1:53" ht="16.5" customHeight="1" x14ac:dyDescent="0.25">
      <c r="A100" s="8">
        <v>12</v>
      </c>
      <c r="B100" s="10">
        <v>7970</v>
      </c>
      <c r="C100" s="101" t="s">
        <v>1563</v>
      </c>
      <c r="D100" s="110"/>
      <c r="E100" s="111"/>
      <c r="F100" s="111"/>
      <c r="G100" s="111"/>
      <c r="H100" s="112"/>
      <c r="I100" s="1"/>
      <c r="J100" s="1"/>
      <c r="K100" s="1"/>
      <c r="L100" s="1"/>
      <c r="M100" s="1"/>
      <c r="N100" s="1"/>
      <c r="O100" s="1"/>
      <c r="P100" s="1"/>
      <c r="Q100" s="242"/>
      <c r="R100" s="242"/>
      <c r="S100" s="242"/>
      <c r="T100" s="1"/>
      <c r="U100" s="59"/>
      <c r="V100" s="5" t="s">
        <v>50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15" t="s">
        <v>59</v>
      </c>
      <c r="AJ100" s="197">
        <f>AJ98</f>
        <v>1</v>
      </c>
      <c r="AK100" s="203"/>
      <c r="AL100" s="6"/>
      <c r="AM100" s="6"/>
      <c r="AN100" s="6"/>
      <c r="AO100" s="6"/>
      <c r="AP100" s="6"/>
      <c r="AQ100" s="6"/>
      <c r="AR100" s="6"/>
      <c r="AS100" s="115"/>
      <c r="AT100" s="72"/>
      <c r="AU100" s="109"/>
      <c r="AV100" s="216"/>
      <c r="AW100" s="216"/>
      <c r="AX100" s="216"/>
      <c r="AY100" s="217"/>
      <c r="AZ100" s="69">
        <f>ROUND(ROUND(ROUND(Q96*AJ100,0)*$AT$96,0)*AV102,0)</f>
        <v>92</v>
      </c>
      <c r="BA100" s="41"/>
    </row>
    <row r="101" spans="1:53" ht="16.5" customHeight="1" x14ac:dyDescent="0.25">
      <c r="A101" s="8">
        <v>12</v>
      </c>
      <c r="B101" s="10">
        <v>7971</v>
      </c>
      <c r="C101" s="101" t="s">
        <v>1562</v>
      </c>
      <c r="D101" s="90"/>
      <c r="E101" s="91"/>
      <c r="F101" s="91"/>
      <c r="G101" s="91"/>
      <c r="H101" s="92"/>
      <c r="I101" s="1"/>
      <c r="J101" s="1"/>
      <c r="K101" s="1"/>
      <c r="L101" s="1"/>
      <c r="M101" s="1"/>
      <c r="N101" s="1"/>
      <c r="O101" s="1"/>
      <c r="P101" s="1"/>
      <c r="Q101" s="129"/>
      <c r="R101" s="130"/>
      <c r="S101" s="130"/>
      <c r="T101" s="1"/>
      <c r="U101" s="59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79" t="s">
        <v>61</v>
      </c>
      <c r="AM101" s="44"/>
      <c r="AN101" s="44"/>
      <c r="AO101" s="44"/>
      <c r="AP101" s="44"/>
      <c r="AQ101" s="44"/>
      <c r="AR101" s="44"/>
      <c r="AS101" s="44"/>
      <c r="AT101" s="60"/>
      <c r="AU101" s="59"/>
      <c r="AV101" s="236" t="s">
        <v>190</v>
      </c>
      <c r="AW101" s="236"/>
      <c r="AX101" s="236"/>
      <c r="AY101" s="237"/>
      <c r="AZ101" s="69">
        <f>ROUND(ROUND(ROUND(Q96*AR102,0)*$AT$96,0)*AV102,0)</f>
        <v>78</v>
      </c>
      <c r="BA101" s="41"/>
    </row>
    <row r="102" spans="1:53" ht="16.5" customHeight="1" x14ac:dyDescent="0.25">
      <c r="A102" s="8">
        <v>12</v>
      </c>
      <c r="B102" s="10">
        <v>7972</v>
      </c>
      <c r="C102" s="101" t="s">
        <v>1561</v>
      </c>
      <c r="D102" s="93"/>
      <c r="E102" s="94"/>
      <c r="F102" s="94"/>
      <c r="G102" s="94"/>
      <c r="H102" s="95"/>
      <c r="I102" s="6"/>
      <c r="J102" s="6"/>
      <c r="K102" s="6"/>
      <c r="L102" s="6"/>
      <c r="M102" s="6"/>
      <c r="N102" s="6"/>
      <c r="O102" s="6"/>
      <c r="P102" s="6"/>
      <c r="Q102" s="86"/>
      <c r="R102" s="73"/>
      <c r="S102" s="73"/>
      <c r="T102" s="6"/>
      <c r="U102" s="21"/>
      <c r="V102" s="5" t="s">
        <v>50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15" t="s">
        <v>59</v>
      </c>
      <c r="AJ102" s="197">
        <f>AJ100</f>
        <v>1</v>
      </c>
      <c r="AK102" s="198"/>
      <c r="AL102" s="58" t="s">
        <v>58</v>
      </c>
      <c r="AM102" s="6"/>
      <c r="AN102" s="6"/>
      <c r="AO102" s="6"/>
      <c r="AP102" s="6"/>
      <c r="AQ102" s="78" t="s">
        <v>1</v>
      </c>
      <c r="AR102" s="199">
        <f>AR98</f>
        <v>0.85</v>
      </c>
      <c r="AS102" s="199"/>
      <c r="AT102" s="131"/>
      <c r="AU102" s="116"/>
      <c r="AV102" s="199">
        <f>AV94</f>
        <v>0.8</v>
      </c>
      <c r="AW102" s="199"/>
      <c r="AX102" s="199"/>
      <c r="AY102" s="200"/>
      <c r="AZ102" s="70">
        <f>ROUND(ROUND(ROUND(ROUND(Q96*AJ102,0)*AR102,0)*$AT$96,0)*AV102,0)</f>
        <v>78</v>
      </c>
      <c r="BA102" s="87"/>
    </row>
    <row r="103" spans="1:53" ht="17.2" customHeight="1" x14ac:dyDescent="0.3">
      <c r="A103" s="8">
        <v>12</v>
      </c>
      <c r="B103" s="10">
        <v>7973</v>
      </c>
      <c r="C103" s="101" t="s">
        <v>1560</v>
      </c>
      <c r="D103" s="215" t="s">
        <v>198</v>
      </c>
      <c r="E103" s="216"/>
      <c r="F103" s="216"/>
      <c r="G103" s="216"/>
      <c r="H103" s="217"/>
      <c r="I103" s="239" t="s">
        <v>248</v>
      </c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1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45"/>
      <c r="AL103" s="44"/>
      <c r="AM103" s="44"/>
      <c r="AN103" s="44"/>
      <c r="AO103" s="44"/>
      <c r="AP103" s="44"/>
      <c r="AQ103" s="44"/>
      <c r="AR103" s="44"/>
      <c r="AS103" s="44"/>
      <c r="AT103" s="248" t="s">
        <v>3</v>
      </c>
      <c r="AU103" s="249"/>
      <c r="AV103" s="66"/>
      <c r="AW103" s="66"/>
      <c r="AX103" s="44"/>
      <c r="AY103" s="63"/>
      <c r="AZ103" s="69">
        <f>ROUND(Q104*$AT$112,0)</f>
        <v>250</v>
      </c>
      <c r="BA103" s="19" t="s">
        <v>145</v>
      </c>
    </row>
    <row r="104" spans="1:53" ht="16.5" customHeight="1" x14ac:dyDescent="0.25">
      <c r="A104" s="8">
        <v>12</v>
      </c>
      <c r="B104" s="10">
        <v>7974</v>
      </c>
      <c r="C104" s="101" t="s">
        <v>1559</v>
      </c>
      <c r="D104" s="215"/>
      <c r="E104" s="216"/>
      <c r="F104" s="216"/>
      <c r="G104" s="216"/>
      <c r="H104" s="217"/>
      <c r="I104" s="1"/>
      <c r="J104" s="1"/>
      <c r="K104" s="1"/>
      <c r="L104" s="1"/>
      <c r="M104" s="1"/>
      <c r="N104" s="1"/>
      <c r="O104" s="1"/>
      <c r="P104" s="1"/>
      <c r="Q104" s="201">
        <f>ROUND(Q200*$F$109,0)</f>
        <v>200</v>
      </c>
      <c r="R104" s="201"/>
      <c r="S104" s="201"/>
      <c r="T104" s="1" t="s">
        <v>54</v>
      </c>
      <c r="U104" s="59"/>
      <c r="V104" s="5" t="s">
        <v>50</v>
      </c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15" t="s">
        <v>59</v>
      </c>
      <c r="AJ104" s="197">
        <f>'2重度訪問'!AN104</f>
        <v>1</v>
      </c>
      <c r="AK104" s="203"/>
      <c r="AL104" s="1"/>
      <c r="AM104" s="1"/>
      <c r="AN104" s="1"/>
      <c r="AO104" s="1"/>
      <c r="AP104" s="1"/>
      <c r="AQ104" s="1"/>
      <c r="AR104" s="1"/>
      <c r="AS104" s="1"/>
      <c r="AT104" s="244"/>
      <c r="AU104" s="245"/>
      <c r="AV104" s="1"/>
      <c r="AW104" s="1"/>
      <c r="AX104" s="1"/>
      <c r="AY104" s="59"/>
      <c r="AZ104" s="69">
        <f>ROUND(ROUND(Q104*AJ104,0)*$AT$112,0)</f>
        <v>250</v>
      </c>
      <c r="BA104" s="41"/>
    </row>
    <row r="105" spans="1:53" ht="16.5" customHeight="1" x14ac:dyDescent="0.25">
      <c r="A105" s="2">
        <v>12</v>
      </c>
      <c r="B105" s="2">
        <v>7975</v>
      </c>
      <c r="C105" s="104" t="s">
        <v>1558</v>
      </c>
      <c r="D105" s="215"/>
      <c r="E105" s="216"/>
      <c r="F105" s="216"/>
      <c r="G105" s="216"/>
      <c r="H105" s="217"/>
      <c r="I105" s="1"/>
      <c r="J105" s="1"/>
      <c r="K105" s="1"/>
      <c r="L105" s="1"/>
      <c r="M105" s="1"/>
      <c r="N105" s="1"/>
      <c r="O105" s="1"/>
      <c r="P105" s="1"/>
      <c r="Q105" s="129"/>
      <c r="R105" s="130"/>
      <c r="S105" s="130"/>
      <c r="T105" s="1"/>
      <c r="U105" s="59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79" t="s">
        <v>61</v>
      </c>
      <c r="AM105" s="44"/>
      <c r="AN105" s="44"/>
      <c r="AO105" s="44"/>
      <c r="AP105" s="44"/>
      <c r="AQ105" s="44"/>
      <c r="AR105" s="44"/>
      <c r="AS105" s="44"/>
      <c r="AT105" s="244"/>
      <c r="AU105" s="245"/>
      <c r="AV105" s="1"/>
      <c r="AW105" s="1"/>
      <c r="AX105" s="1"/>
      <c r="AY105" s="59"/>
      <c r="AZ105" s="69">
        <f>ROUND(ROUND(Q104*AR106,0)*$AT$112,0)</f>
        <v>213</v>
      </c>
      <c r="BA105" s="41"/>
    </row>
    <row r="106" spans="1:53" ht="16.5" customHeight="1" x14ac:dyDescent="0.25">
      <c r="A106" s="2">
        <v>12</v>
      </c>
      <c r="B106" s="2">
        <v>7976</v>
      </c>
      <c r="C106" s="105" t="s">
        <v>1557</v>
      </c>
      <c r="D106" s="215"/>
      <c r="E106" s="216"/>
      <c r="F106" s="216"/>
      <c r="G106" s="216"/>
      <c r="H106" s="217"/>
      <c r="I106" s="1"/>
      <c r="J106" s="1"/>
      <c r="K106" s="1"/>
      <c r="L106" s="1"/>
      <c r="M106" s="1"/>
      <c r="N106" s="1"/>
      <c r="O106" s="1"/>
      <c r="P106" s="1"/>
      <c r="Q106" s="129"/>
      <c r="R106" s="130"/>
      <c r="S106" s="130"/>
      <c r="T106" s="1"/>
      <c r="U106" s="59"/>
      <c r="V106" s="5" t="s">
        <v>50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15" t="s">
        <v>59</v>
      </c>
      <c r="AJ106" s="197">
        <f>AJ104</f>
        <v>1</v>
      </c>
      <c r="AK106" s="198"/>
      <c r="AL106" s="58" t="s">
        <v>58</v>
      </c>
      <c r="AM106" s="6"/>
      <c r="AN106" s="6"/>
      <c r="AO106" s="6"/>
      <c r="AP106" s="6"/>
      <c r="AQ106" s="78" t="s">
        <v>1</v>
      </c>
      <c r="AR106" s="199">
        <f>'2重度訪問'!AV106</f>
        <v>0.85</v>
      </c>
      <c r="AS106" s="199"/>
      <c r="AT106" s="244"/>
      <c r="AU106" s="245"/>
      <c r="AV106" s="1"/>
      <c r="AW106" s="1"/>
      <c r="AX106" s="1"/>
      <c r="AY106" s="59"/>
      <c r="AZ106" s="69">
        <f>ROUND(ROUND(ROUND(Q104*AJ106,0)*AR106,0)*$AT$112,0)</f>
        <v>213</v>
      </c>
      <c r="BA106" s="41"/>
    </row>
    <row r="107" spans="1:53" ht="17.2" customHeight="1" x14ac:dyDescent="0.3">
      <c r="A107" s="8">
        <v>12</v>
      </c>
      <c r="B107" s="10">
        <v>7977</v>
      </c>
      <c r="C107" s="101" t="s">
        <v>1556</v>
      </c>
      <c r="D107" s="218" t="s">
        <v>193</v>
      </c>
      <c r="E107" s="219"/>
      <c r="F107" s="219"/>
      <c r="G107" s="219"/>
      <c r="H107" s="220"/>
      <c r="I107" s="1"/>
      <c r="J107" s="1"/>
      <c r="K107" s="1"/>
      <c r="L107" s="130"/>
      <c r="M107" s="130"/>
      <c r="N107" s="130"/>
      <c r="O107" s="1"/>
      <c r="P107" s="1"/>
      <c r="Q107" s="1"/>
      <c r="R107" s="1"/>
      <c r="S107" s="1"/>
      <c r="T107" s="1"/>
      <c r="U107" s="59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45"/>
      <c r="AL107" s="44"/>
      <c r="AM107" s="44"/>
      <c r="AN107" s="44"/>
      <c r="AO107" s="44"/>
      <c r="AP107" s="44"/>
      <c r="AQ107" s="44"/>
      <c r="AR107" s="44"/>
      <c r="AS107" s="44"/>
      <c r="AT107" s="244"/>
      <c r="AU107" s="245"/>
      <c r="AV107" s="213" t="s">
        <v>750</v>
      </c>
      <c r="AW107" s="213"/>
      <c r="AX107" s="213"/>
      <c r="AY107" s="214"/>
      <c r="AZ107" s="69">
        <f>ROUND(ROUND(Q104*$AT$112,0)*AV110,0)</f>
        <v>200</v>
      </c>
      <c r="BA107" s="12"/>
    </row>
    <row r="108" spans="1:53" ht="16.5" customHeight="1" x14ac:dyDescent="0.25">
      <c r="A108" s="8">
        <v>12</v>
      </c>
      <c r="B108" s="10">
        <v>7978</v>
      </c>
      <c r="C108" s="101" t="s">
        <v>1555</v>
      </c>
      <c r="D108" s="218"/>
      <c r="E108" s="219"/>
      <c r="F108" s="219"/>
      <c r="G108" s="219"/>
      <c r="H108" s="220"/>
      <c r="I108" s="1"/>
      <c r="J108" s="1"/>
      <c r="K108" s="1"/>
      <c r="L108" s="1"/>
      <c r="M108" s="1"/>
      <c r="N108" s="1"/>
      <c r="O108" s="1"/>
      <c r="P108" s="1"/>
      <c r="Q108" s="242"/>
      <c r="R108" s="242"/>
      <c r="S108" s="242"/>
      <c r="T108" s="1"/>
      <c r="U108" s="59"/>
      <c r="V108" s="5" t="s">
        <v>50</v>
      </c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15" t="s">
        <v>59</v>
      </c>
      <c r="AJ108" s="197">
        <f>AJ106</f>
        <v>1</v>
      </c>
      <c r="AK108" s="203"/>
      <c r="AL108" s="1"/>
      <c r="AM108" s="1"/>
      <c r="AN108" s="1"/>
      <c r="AO108" s="1"/>
      <c r="AP108" s="1"/>
      <c r="AQ108" s="1"/>
      <c r="AR108" s="1"/>
      <c r="AS108" s="1"/>
      <c r="AT108" s="244"/>
      <c r="AU108" s="245"/>
      <c r="AV108" s="216"/>
      <c r="AW108" s="216"/>
      <c r="AX108" s="216"/>
      <c r="AY108" s="217"/>
      <c r="AZ108" s="69">
        <f>ROUND(ROUND(ROUND(Q104*AJ108,0)*$AT$112,0)*AV110,0)</f>
        <v>200</v>
      </c>
      <c r="BA108" s="41"/>
    </row>
    <row r="109" spans="1:53" ht="16.5" customHeight="1" x14ac:dyDescent="0.25">
      <c r="A109" s="2">
        <v>12</v>
      </c>
      <c r="B109" s="2">
        <v>7979</v>
      </c>
      <c r="C109" s="104" t="s">
        <v>1554</v>
      </c>
      <c r="D109" s="110"/>
      <c r="E109" s="111" t="s">
        <v>190</v>
      </c>
      <c r="F109" s="221">
        <f>'2重度訪問 (入院入所中)'!$F$109</f>
        <v>1.085</v>
      </c>
      <c r="G109" s="221"/>
      <c r="H109" s="222"/>
      <c r="I109" s="1"/>
      <c r="J109" s="1"/>
      <c r="K109" s="1"/>
      <c r="L109" s="1"/>
      <c r="M109" s="1"/>
      <c r="N109" s="1"/>
      <c r="O109" s="1"/>
      <c r="P109" s="1"/>
      <c r="Q109" s="129"/>
      <c r="R109" s="130"/>
      <c r="S109" s="130"/>
      <c r="T109" s="1"/>
      <c r="U109" s="59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79" t="s">
        <v>61</v>
      </c>
      <c r="AM109" s="44"/>
      <c r="AN109" s="44"/>
      <c r="AO109" s="44"/>
      <c r="AP109" s="44"/>
      <c r="AQ109" s="44"/>
      <c r="AR109" s="44"/>
      <c r="AS109" s="44"/>
      <c r="AT109" s="244"/>
      <c r="AU109" s="245"/>
      <c r="AV109" s="236" t="s">
        <v>190</v>
      </c>
      <c r="AW109" s="236"/>
      <c r="AX109" s="236"/>
      <c r="AY109" s="237"/>
      <c r="AZ109" s="69">
        <f>ROUND(ROUND(ROUND(Q104*AR110,0)*$AT$112,0)*AV110,0)</f>
        <v>170</v>
      </c>
      <c r="BA109" s="41"/>
    </row>
    <row r="110" spans="1:53" ht="16.5" customHeight="1" x14ac:dyDescent="0.25">
      <c r="A110" s="2">
        <v>12</v>
      </c>
      <c r="B110" s="2">
        <v>7980</v>
      </c>
      <c r="C110" s="105" t="s">
        <v>1553</v>
      </c>
      <c r="D110" s="110"/>
      <c r="E110" s="111"/>
      <c r="F110" s="111"/>
      <c r="G110" s="111"/>
      <c r="H110" s="112"/>
      <c r="I110" s="1"/>
      <c r="J110" s="1"/>
      <c r="K110" s="1"/>
      <c r="L110" s="1"/>
      <c r="M110" s="1"/>
      <c r="N110" s="1"/>
      <c r="O110" s="1"/>
      <c r="P110" s="1"/>
      <c r="Q110" s="129"/>
      <c r="R110" s="130"/>
      <c r="S110" s="130"/>
      <c r="T110" s="1"/>
      <c r="U110" s="59"/>
      <c r="V110" s="5" t="s">
        <v>50</v>
      </c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15" t="s">
        <v>59</v>
      </c>
      <c r="AJ110" s="197">
        <f>AJ108</f>
        <v>1</v>
      </c>
      <c r="AK110" s="198"/>
      <c r="AL110" s="58" t="s">
        <v>58</v>
      </c>
      <c r="AM110" s="6"/>
      <c r="AN110" s="6"/>
      <c r="AO110" s="6"/>
      <c r="AP110" s="6"/>
      <c r="AQ110" s="78" t="s">
        <v>1</v>
      </c>
      <c r="AR110" s="199">
        <f>AR106</f>
        <v>0.85</v>
      </c>
      <c r="AS110" s="199"/>
      <c r="AT110" s="244"/>
      <c r="AU110" s="245"/>
      <c r="AV110" s="199">
        <f>AV102</f>
        <v>0.8</v>
      </c>
      <c r="AW110" s="199"/>
      <c r="AX110" s="199"/>
      <c r="AY110" s="200"/>
      <c r="AZ110" s="69">
        <f>ROUND(ROUND(ROUND(ROUND(Q104*AJ110,0)*AR110,0)*$AT$112,0)*AV110,0)</f>
        <v>170</v>
      </c>
      <c r="BA110" s="41"/>
    </row>
    <row r="111" spans="1:53" ht="16.5" customHeight="1" x14ac:dyDescent="0.25">
      <c r="A111" s="8">
        <v>12</v>
      </c>
      <c r="B111" s="10">
        <v>7981</v>
      </c>
      <c r="C111" s="101" t="s">
        <v>1552</v>
      </c>
      <c r="D111" s="68"/>
      <c r="E111" s="130"/>
      <c r="F111" s="130"/>
      <c r="G111" s="130"/>
      <c r="H111" s="67"/>
      <c r="I111" s="239" t="s">
        <v>243</v>
      </c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1"/>
      <c r="V111" s="5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15"/>
      <c r="AJ111" s="113"/>
      <c r="AK111" s="114"/>
      <c r="AL111" s="1"/>
      <c r="AM111" s="1"/>
      <c r="AN111" s="1"/>
      <c r="AO111" s="1"/>
      <c r="AP111" s="1"/>
      <c r="AQ111" s="1"/>
      <c r="AR111" s="1"/>
      <c r="AS111" s="1"/>
      <c r="AT111" s="244" t="s">
        <v>190</v>
      </c>
      <c r="AU111" s="245"/>
      <c r="AV111" s="66"/>
      <c r="AW111" s="66"/>
      <c r="AX111" s="44"/>
      <c r="AY111" s="63"/>
      <c r="AZ111" s="69">
        <f>ROUND(Q112*$AT$112,0)</f>
        <v>123</v>
      </c>
      <c r="BA111" s="41"/>
    </row>
    <row r="112" spans="1:53" ht="16.5" customHeight="1" x14ac:dyDescent="0.25">
      <c r="A112" s="8">
        <v>12</v>
      </c>
      <c r="B112" s="10">
        <v>7982</v>
      </c>
      <c r="C112" s="101" t="s">
        <v>1551</v>
      </c>
      <c r="D112" s="68"/>
      <c r="E112" s="130"/>
      <c r="F112" s="130"/>
      <c r="G112" s="130"/>
      <c r="H112" s="67"/>
      <c r="I112" s="1"/>
      <c r="J112" s="1"/>
      <c r="K112" s="1"/>
      <c r="L112" s="1"/>
      <c r="M112" s="1"/>
      <c r="N112" s="1"/>
      <c r="O112" s="1"/>
      <c r="P112" s="1"/>
      <c r="Q112" s="201">
        <f>ROUND(Q208*$F$109,0)</f>
        <v>98</v>
      </c>
      <c r="R112" s="201"/>
      <c r="S112" s="201"/>
      <c r="T112" s="1" t="s">
        <v>54</v>
      </c>
      <c r="U112" s="59"/>
      <c r="V112" s="5" t="s">
        <v>50</v>
      </c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15" t="s">
        <v>59</v>
      </c>
      <c r="AJ112" s="197">
        <f>AJ110</f>
        <v>1</v>
      </c>
      <c r="AK112" s="203"/>
      <c r="AL112" s="1"/>
      <c r="AM112" s="1"/>
      <c r="AN112" s="1"/>
      <c r="AO112" s="1"/>
      <c r="AP112" s="1"/>
      <c r="AQ112" s="1"/>
      <c r="AR112" s="1"/>
      <c r="AS112" s="1"/>
      <c r="AT112" s="246">
        <f>AT96</f>
        <v>1.25</v>
      </c>
      <c r="AU112" s="247"/>
      <c r="AV112" s="1"/>
      <c r="AW112" s="1"/>
      <c r="AX112" s="1"/>
      <c r="AY112" s="59"/>
      <c r="AZ112" s="69">
        <f>ROUND(ROUND(Q112*AJ112,0)*$AT$112,0)</f>
        <v>123</v>
      </c>
      <c r="BA112" s="41"/>
    </row>
    <row r="113" spans="1:53" ht="16.5" customHeight="1" x14ac:dyDescent="0.25">
      <c r="A113" s="2">
        <v>12</v>
      </c>
      <c r="B113" s="2">
        <v>7983</v>
      </c>
      <c r="C113" s="104" t="s">
        <v>1550</v>
      </c>
      <c r="D113" s="68"/>
      <c r="E113" s="130"/>
      <c r="F113" s="130"/>
      <c r="G113" s="130"/>
      <c r="H113" s="67"/>
      <c r="I113" s="1"/>
      <c r="J113" s="1"/>
      <c r="K113" s="1"/>
      <c r="L113" s="1"/>
      <c r="M113" s="1"/>
      <c r="N113" s="1"/>
      <c r="O113" s="1"/>
      <c r="P113" s="1"/>
      <c r="Q113" s="129"/>
      <c r="R113" s="130"/>
      <c r="S113" s="130"/>
      <c r="T113" s="1"/>
      <c r="U113" s="59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79" t="s">
        <v>61</v>
      </c>
      <c r="AM113" s="44"/>
      <c r="AN113" s="44"/>
      <c r="AO113" s="44"/>
      <c r="AP113" s="44"/>
      <c r="AQ113" s="44"/>
      <c r="AR113" s="44"/>
      <c r="AS113" s="44"/>
      <c r="AT113" s="60"/>
      <c r="AU113" s="59"/>
      <c r="AV113" s="1"/>
      <c r="AW113" s="1"/>
      <c r="AX113" s="1"/>
      <c r="AY113" s="59"/>
      <c r="AZ113" s="69">
        <f>ROUND(ROUND(Q112*AR114,0)*$AT$112,0)</f>
        <v>104</v>
      </c>
      <c r="BA113" s="41"/>
    </row>
    <row r="114" spans="1:53" ht="16.5" customHeight="1" x14ac:dyDescent="0.25">
      <c r="A114" s="2">
        <v>12</v>
      </c>
      <c r="B114" s="2">
        <v>7984</v>
      </c>
      <c r="C114" s="105" t="s">
        <v>1549</v>
      </c>
      <c r="D114" s="110"/>
      <c r="E114" s="111"/>
      <c r="F114" s="111"/>
      <c r="G114" s="111"/>
      <c r="H114" s="112"/>
      <c r="I114" s="1"/>
      <c r="J114" s="1"/>
      <c r="K114" s="1"/>
      <c r="L114" s="1"/>
      <c r="M114" s="1"/>
      <c r="N114" s="1"/>
      <c r="O114" s="1"/>
      <c r="P114" s="1"/>
      <c r="Q114" s="129"/>
      <c r="R114" s="130"/>
      <c r="S114" s="130"/>
      <c r="T114" s="1"/>
      <c r="U114" s="59"/>
      <c r="V114" s="5" t="s">
        <v>50</v>
      </c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15" t="s">
        <v>59</v>
      </c>
      <c r="AJ114" s="197">
        <f>AJ112</f>
        <v>1</v>
      </c>
      <c r="AK114" s="198"/>
      <c r="AL114" s="58" t="s">
        <v>58</v>
      </c>
      <c r="AM114" s="6"/>
      <c r="AN114" s="6"/>
      <c r="AO114" s="6"/>
      <c r="AP114" s="6"/>
      <c r="AQ114" s="78" t="s">
        <v>1</v>
      </c>
      <c r="AR114" s="199">
        <f>AR110</f>
        <v>0.85</v>
      </c>
      <c r="AS114" s="199"/>
      <c r="AT114" s="127"/>
      <c r="AU114" s="128"/>
      <c r="AV114" s="1"/>
      <c r="AW114" s="1"/>
      <c r="AX114" s="1"/>
      <c r="AY114" s="59"/>
      <c r="AZ114" s="69">
        <f>ROUND(ROUND(ROUND(Q112*AJ114,0)*AR114,0)*$AT$112,0)</f>
        <v>104</v>
      </c>
      <c r="BA114" s="41"/>
    </row>
    <row r="115" spans="1:53" ht="16.5" customHeight="1" x14ac:dyDescent="0.25">
      <c r="A115" s="8">
        <v>12</v>
      </c>
      <c r="B115" s="10">
        <v>7985</v>
      </c>
      <c r="C115" s="101" t="s">
        <v>1548</v>
      </c>
      <c r="D115" s="68"/>
      <c r="E115" s="130"/>
      <c r="F115" s="130"/>
      <c r="G115" s="130"/>
      <c r="H115" s="67"/>
      <c r="I115" s="84"/>
      <c r="J115" s="1"/>
      <c r="K115" s="1"/>
      <c r="L115" s="1"/>
      <c r="M115" s="1"/>
      <c r="N115" s="1"/>
      <c r="O115" s="1"/>
      <c r="P115" s="1"/>
      <c r="Q115" s="129"/>
      <c r="R115" s="130"/>
      <c r="S115" s="130"/>
      <c r="T115" s="1"/>
      <c r="U115" s="59"/>
      <c r="V115" s="5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15"/>
      <c r="AJ115" s="113"/>
      <c r="AK115" s="114"/>
      <c r="AL115" s="1"/>
      <c r="AM115" s="1"/>
      <c r="AN115" s="1"/>
      <c r="AO115" s="1"/>
      <c r="AP115" s="1"/>
      <c r="AQ115" s="1"/>
      <c r="AR115" s="1"/>
      <c r="AS115" s="1"/>
      <c r="AT115" s="60"/>
      <c r="AU115" s="59"/>
      <c r="AV115" s="213" t="s">
        <v>750</v>
      </c>
      <c r="AW115" s="213"/>
      <c r="AX115" s="213"/>
      <c r="AY115" s="214"/>
      <c r="AZ115" s="69">
        <f>ROUND(ROUND(Q112*$AT$112,0)*AV118,0)</f>
        <v>98</v>
      </c>
      <c r="BA115" s="41"/>
    </row>
    <row r="116" spans="1:53" ht="16.5" customHeight="1" x14ac:dyDescent="0.25">
      <c r="A116" s="8">
        <v>12</v>
      </c>
      <c r="B116" s="10">
        <v>7986</v>
      </c>
      <c r="C116" s="101" t="s">
        <v>1547</v>
      </c>
      <c r="D116" s="68"/>
      <c r="E116" s="130"/>
      <c r="F116" s="130"/>
      <c r="G116" s="130"/>
      <c r="H116" s="67"/>
      <c r="I116" s="1"/>
      <c r="J116" s="1"/>
      <c r="K116" s="1"/>
      <c r="L116" s="1"/>
      <c r="M116" s="1"/>
      <c r="N116" s="1"/>
      <c r="O116" s="1"/>
      <c r="P116" s="1"/>
      <c r="Q116" s="242"/>
      <c r="R116" s="242"/>
      <c r="S116" s="242"/>
      <c r="T116" s="1"/>
      <c r="U116" s="59"/>
      <c r="V116" s="5" t="s">
        <v>50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15" t="s">
        <v>59</v>
      </c>
      <c r="AJ116" s="197">
        <f>AJ114</f>
        <v>1</v>
      </c>
      <c r="AK116" s="203"/>
      <c r="AL116" s="1"/>
      <c r="AM116" s="1"/>
      <c r="AN116" s="1"/>
      <c r="AO116" s="1"/>
      <c r="AP116" s="1"/>
      <c r="AQ116" s="1"/>
      <c r="AR116" s="1"/>
      <c r="AS116" s="1"/>
      <c r="AT116" s="60"/>
      <c r="AU116" s="59"/>
      <c r="AV116" s="216"/>
      <c r="AW116" s="216"/>
      <c r="AX116" s="216"/>
      <c r="AY116" s="217"/>
      <c r="AZ116" s="69">
        <f>ROUND(ROUND(ROUND(Q112*AJ116,0)*$AT$112,0)*AV118,0)</f>
        <v>98</v>
      </c>
      <c r="BA116" s="41"/>
    </row>
    <row r="117" spans="1:53" ht="16.5" customHeight="1" x14ac:dyDescent="0.25">
      <c r="A117" s="2">
        <v>12</v>
      </c>
      <c r="B117" s="2">
        <v>7987</v>
      </c>
      <c r="C117" s="104" t="s">
        <v>1546</v>
      </c>
      <c r="D117" s="68"/>
      <c r="E117" s="130"/>
      <c r="F117" s="130"/>
      <c r="G117" s="130"/>
      <c r="H117" s="67"/>
      <c r="I117" s="1"/>
      <c r="J117" s="1"/>
      <c r="K117" s="1"/>
      <c r="L117" s="1"/>
      <c r="M117" s="1"/>
      <c r="N117" s="1"/>
      <c r="O117" s="1"/>
      <c r="P117" s="1"/>
      <c r="Q117" s="129"/>
      <c r="R117" s="130"/>
      <c r="S117" s="130"/>
      <c r="T117" s="1"/>
      <c r="U117" s="59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79" t="s">
        <v>61</v>
      </c>
      <c r="AM117" s="44"/>
      <c r="AN117" s="44"/>
      <c r="AO117" s="44"/>
      <c r="AP117" s="44"/>
      <c r="AQ117" s="44"/>
      <c r="AR117" s="44"/>
      <c r="AS117" s="44"/>
      <c r="AT117" s="60"/>
      <c r="AU117" s="59"/>
      <c r="AV117" s="236" t="s">
        <v>190</v>
      </c>
      <c r="AW117" s="236"/>
      <c r="AX117" s="236"/>
      <c r="AY117" s="237"/>
      <c r="AZ117" s="69">
        <f>ROUND(ROUND(ROUND(Q112*AR118,0)*$AT$112,0)*AV118,0)</f>
        <v>83</v>
      </c>
      <c r="BA117" s="41"/>
    </row>
    <row r="118" spans="1:53" ht="16.5" customHeight="1" x14ac:dyDescent="0.25">
      <c r="A118" s="2">
        <v>12</v>
      </c>
      <c r="B118" s="2">
        <v>7988</v>
      </c>
      <c r="C118" s="105" t="s">
        <v>1545</v>
      </c>
      <c r="D118" s="110"/>
      <c r="E118" s="111"/>
      <c r="F118" s="111"/>
      <c r="G118" s="111"/>
      <c r="H118" s="112"/>
      <c r="I118" s="1"/>
      <c r="J118" s="1"/>
      <c r="K118" s="1"/>
      <c r="L118" s="1"/>
      <c r="M118" s="1"/>
      <c r="N118" s="1"/>
      <c r="O118" s="1"/>
      <c r="P118" s="1"/>
      <c r="Q118" s="129"/>
      <c r="R118" s="130"/>
      <c r="S118" s="130"/>
      <c r="T118" s="1"/>
      <c r="U118" s="59"/>
      <c r="V118" s="5" t="s">
        <v>50</v>
      </c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15" t="s">
        <v>59</v>
      </c>
      <c r="AJ118" s="197">
        <f>AJ116</f>
        <v>1</v>
      </c>
      <c r="AK118" s="198"/>
      <c r="AL118" s="58" t="s">
        <v>58</v>
      </c>
      <c r="AM118" s="6"/>
      <c r="AN118" s="6"/>
      <c r="AO118" s="6"/>
      <c r="AP118" s="6"/>
      <c r="AQ118" s="78" t="s">
        <v>1</v>
      </c>
      <c r="AR118" s="199">
        <f>AR114</f>
        <v>0.85</v>
      </c>
      <c r="AS118" s="199"/>
      <c r="AT118" s="127"/>
      <c r="AU118" s="128"/>
      <c r="AV118" s="199">
        <f>AV110</f>
        <v>0.8</v>
      </c>
      <c r="AW118" s="199"/>
      <c r="AX118" s="199"/>
      <c r="AY118" s="200"/>
      <c r="AZ118" s="69">
        <f>ROUND(ROUND(ROUND(ROUND(Q112*AJ118,0)*AR118,0)*$AT$112,0)*AV118,0)</f>
        <v>83</v>
      </c>
      <c r="BA118" s="41"/>
    </row>
    <row r="119" spans="1:53" ht="16.5" customHeight="1" x14ac:dyDescent="0.25">
      <c r="A119" s="8">
        <v>12</v>
      </c>
      <c r="B119" s="10">
        <v>7989</v>
      </c>
      <c r="C119" s="101" t="s">
        <v>1544</v>
      </c>
      <c r="D119" s="110"/>
      <c r="E119" s="111"/>
      <c r="F119" s="111"/>
      <c r="G119" s="111"/>
      <c r="H119" s="112"/>
      <c r="I119" s="239" t="s">
        <v>931</v>
      </c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1"/>
      <c r="V119" s="5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15"/>
      <c r="AJ119" s="113"/>
      <c r="AK119" s="114"/>
      <c r="AL119" s="44"/>
      <c r="AM119" s="44"/>
      <c r="AN119" s="44"/>
      <c r="AO119" s="44"/>
      <c r="AP119" s="44"/>
      <c r="AQ119" s="44"/>
      <c r="AR119" s="44"/>
      <c r="AS119" s="44"/>
      <c r="AT119" s="60"/>
      <c r="AU119" s="59"/>
      <c r="AV119" s="66"/>
      <c r="AW119" s="66"/>
      <c r="AX119" s="44"/>
      <c r="AY119" s="63"/>
      <c r="AZ119" s="157">
        <f>ROUND(Q120*$AT$112,0)</f>
        <v>125</v>
      </c>
      <c r="BA119" s="41"/>
    </row>
    <row r="120" spans="1:53" ht="16.5" customHeight="1" x14ac:dyDescent="0.25">
      <c r="A120" s="8">
        <v>12</v>
      </c>
      <c r="B120" s="10">
        <v>7990</v>
      </c>
      <c r="C120" s="101" t="s">
        <v>1543</v>
      </c>
      <c r="D120" s="110"/>
      <c r="E120" s="111"/>
      <c r="F120" s="111"/>
      <c r="G120" s="111"/>
      <c r="H120" s="112"/>
      <c r="I120" s="1"/>
      <c r="J120" s="1"/>
      <c r="K120" s="1"/>
      <c r="L120" s="1"/>
      <c r="M120" s="1"/>
      <c r="N120" s="1"/>
      <c r="O120" s="1"/>
      <c r="P120" s="1"/>
      <c r="Q120" s="210">
        <f>ROUND(Q216*$F$109,0)</f>
        <v>100</v>
      </c>
      <c r="R120" s="210"/>
      <c r="S120" s="210"/>
      <c r="T120" s="1" t="s">
        <v>54</v>
      </c>
      <c r="U120" s="59"/>
      <c r="V120" s="5" t="s">
        <v>50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15" t="s">
        <v>59</v>
      </c>
      <c r="AJ120" s="197">
        <f>AJ118</f>
        <v>1</v>
      </c>
      <c r="AK120" s="203"/>
      <c r="AL120" s="6"/>
      <c r="AM120" s="6"/>
      <c r="AN120" s="6"/>
      <c r="AO120" s="6"/>
      <c r="AP120" s="6"/>
      <c r="AQ120" s="6"/>
      <c r="AR120" s="6"/>
      <c r="AS120" s="6"/>
      <c r="AT120" s="60"/>
      <c r="AU120" s="59"/>
      <c r="AV120" s="1"/>
      <c r="AW120" s="1"/>
      <c r="AX120" s="1"/>
      <c r="AY120" s="59"/>
      <c r="AZ120" s="157">
        <f>ROUND(ROUND(Q120*AJ120,0)*$AT$112,0)</f>
        <v>125</v>
      </c>
      <c r="BA120" s="41"/>
    </row>
    <row r="121" spans="1:53" ht="16.5" customHeight="1" x14ac:dyDescent="0.25">
      <c r="A121" s="2">
        <v>12</v>
      </c>
      <c r="B121" s="2">
        <v>7991</v>
      </c>
      <c r="C121" s="104" t="s">
        <v>1542</v>
      </c>
      <c r="D121" s="110"/>
      <c r="E121" s="111"/>
      <c r="F121" s="111"/>
      <c r="G121" s="111"/>
      <c r="H121" s="112"/>
      <c r="I121" s="1"/>
      <c r="J121" s="1"/>
      <c r="K121" s="1"/>
      <c r="L121" s="1"/>
      <c r="M121" s="1"/>
      <c r="N121" s="1"/>
      <c r="O121" s="1"/>
      <c r="P121" s="1"/>
      <c r="Q121" s="129"/>
      <c r="R121" s="130"/>
      <c r="S121" s="130"/>
      <c r="T121" s="1"/>
      <c r="U121" s="59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79" t="s">
        <v>61</v>
      </c>
      <c r="AM121" s="44"/>
      <c r="AN121" s="44"/>
      <c r="AO121" s="44"/>
      <c r="AP121" s="44"/>
      <c r="AQ121" s="44"/>
      <c r="AR121" s="44"/>
      <c r="AS121" s="44"/>
      <c r="AT121" s="60"/>
      <c r="AU121" s="59"/>
      <c r="AV121" s="1"/>
      <c r="AW121" s="1"/>
      <c r="AX121" s="1"/>
      <c r="AY121" s="59"/>
      <c r="AZ121" s="157">
        <f>ROUND(ROUND(Q120*AR122,0)*$AT$112,0)</f>
        <v>106</v>
      </c>
      <c r="BA121" s="41"/>
    </row>
    <row r="122" spans="1:53" ht="16.5" customHeight="1" x14ac:dyDescent="0.25">
      <c r="A122" s="2">
        <v>12</v>
      </c>
      <c r="B122" s="2">
        <v>7992</v>
      </c>
      <c r="C122" s="105" t="s">
        <v>1541</v>
      </c>
      <c r="D122" s="110"/>
      <c r="E122" s="111"/>
      <c r="F122" s="111"/>
      <c r="G122" s="111"/>
      <c r="H122" s="112"/>
      <c r="I122" s="1"/>
      <c r="J122" s="1"/>
      <c r="K122" s="1"/>
      <c r="L122" s="1"/>
      <c r="M122" s="1"/>
      <c r="N122" s="1"/>
      <c r="O122" s="1"/>
      <c r="P122" s="1"/>
      <c r="Q122" s="129"/>
      <c r="R122" s="130"/>
      <c r="S122" s="130"/>
      <c r="T122" s="1"/>
      <c r="U122" s="59"/>
      <c r="V122" s="5" t="s">
        <v>50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15" t="s">
        <v>59</v>
      </c>
      <c r="AJ122" s="197">
        <f>AJ120</f>
        <v>1</v>
      </c>
      <c r="AK122" s="198"/>
      <c r="AL122" s="58" t="s">
        <v>58</v>
      </c>
      <c r="AM122" s="6"/>
      <c r="AN122" s="6"/>
      <c r="AO122" s="6"/>
      <c r="AP122" s="6"/>
      <c r="AQ122" s="78" t="s">
        <v>1</v>
      </c>
      <c r="AR122" s="199">
        <f>AR118</f>
        <v>0.85</v>
      </c>
      <c r="AS122" s="199"/>
      <c r="AT122" s="127"/>
      <c r="AU122" s="128"/>
      <c r="AV122" s="1"/>
      <c r="AW122" s="1"/>
      <c r="AX122" s="1"/>
      <c r="AY122" s="59"/>
      <c r="AZ122" s="157">
        <f>ROUND(ROUND(ROUND(Q120*AJ122,0)*AR122,0)*$AT$112,0)</f>
        <v>106</v>
      </c>
      <c r="BA122" s="41"/>
    </row>
    <row r="123" spans="1:53" ht="16.5" customHeight="1" x14ac:dyDescent="0.25">
      <c r="A123" s="8">
        <v>12</v>
      </c>
      <c r="B123" s="10">
        <v>7993</v>
      </c>
      <c r="C123" s="101" t="s">
        <v>1540</v>
      </c>
      <c r="D123" s="110"/>
      <c r="E123" s="111"/>
      <c r="F123" s="111"/>
      <c r="G123" s="111"/>
      <c r="H123" s="112"/>
      <c r="I123" s="80"/>
      <c r="J123" s="1"/>
      <c r="K123" s="1"/>
      <c r="L123" s="1"/>
      <c r="M123" s="1"/>
      <c r="N123" s="1"/>
      <c r="O123" s="1"/>
      <c r="P123" s="1"/>
      <c r="Q123" s="129"/>
      <c r="R123" s="130"/>
      <c r="S123" s="130"/>
      <c r="T123" s="1"/>
      <c r="U123" s="59"/>
      <c r="V123" s="5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15"/>
      <c r="AJ123" s="113"/>
      <c r="AK123" s="114"/>
      <c r="AL123" s="44"/>
      <c r="AM123" s="44"/>
      <c r="AN123" s="44"/>
      <c r="AO123" s="44"/>
      <c r="AP123" s="44"/>
      <c r="AQ123" s="44"/>
      <c r="AR123" s="44"/>
      <c r="AS123" s="44"/>
      <c r="AT123" s="60"/>
      <c r="AU123" s="59"/>
      <c r="AV123" s="213" t="s">
        <v>750</v>
      </c>
      <c r="AW123" s="213"/>
      <c r="AX123" s="213"/>
      <c r="AY123" s="214"/>
      <c r="AZ123" s="157">
        <f>ROUND(ROUND(Q120*$AT$112,0)*AV126,0)</f>
        <v>100</v>
      </c>
      <c r="BA123" s="41"/>
    </row>
    <row r="124" spans="1:53" ht="16.5" customHeight="1" x14ac:dyDescent="0.25">
      <c r="A124" s="8">
        <v>12</v>
      </c>
      <c r="B124" s="10">
        <v>7994</v>
      </c>
      <c r="C124" s="101" t="s">
        <v>1539</v>
      </c>
      <c r="D124" s="110"/>
      <c r="E124" s="111"/>
      <c r="F124" s="111"/>
      <c r="G124" s="111"/>
      <c r="H124" s="112"/>
      <c r="I124" s="1"/>
      <c r="J124" s="1"/>
      <c r="K124" s="1"/>
      <c r="L124" s="1"/>
      <c r="M124" s="1"/>
      <c r="N124" s="1"/>
      <c r="O124" s="1"/>
      <c r="P124" s="1"/>
      <c r="Q124" s="242"/>
      <c r="R124" s="242"/>
      <c r="S124" s="242"/>
      <c r="T124" s="1"/>
      <c r="U124" s="59"/>
      <c r="V124" s="5" t="s">
        <v>50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15" t="s">
        <v>59</v>
      </c>
      <c r="AJ124" s="197">
        <f>AJ122</f>
        <v>1</v>
      </c>
      <c r="AK124" s="203"/>
      <c r="AL124" s="6"/>
      <c r="AM124" s="6"/>
      <c r="AN124" s="6"/>
      <c r="AO124" s="6"/>
      <c r="AP124" s="6"/>
      <c r="AQ124" s="6"/>
      <c r="AR124" s="6"/>
      <c r="AS124" s="6"/>
      <c r="AT124" s="60"/>
      <c r="AU124" s="59"/>
      <c r="AV124" s="216"/>
      <c r="AW124" s="216"/>
      <c r="AX124" s="216"/>
      <c r="AY124" s="217"/>
      <c r="AZ124" s="157">
        <f>ROUND(ROUND(ROUND(Q120*AJ124,0)*$AT$112,0)*AV126,0)</f>
        <v>100</v>
      </c>
      <c r="BA124" s="41"/>
    </row>
    <row r="125" spans="1:53" ht="16.5" customHeight="1" x14ac:dyDescent="0.25">
      <c r="A125" s="2">
        <v>12</v>
      </c>
      <c r="B125" s="2">
        <v>7995</v>
      </c>
      <c r="C125" s="104" t="s">
        <v>1538</v>
      </c>
      <c r="D125" s="110"/>
      <c r="E125" s="111"/>
      <c r="F125" s="111"/>
      <c r="G125" s="111"/>
      <c r="H125" s="112"/>
      <c r="I125" s="1"/>
      <c r="J125" s="1"/>
      <c r="K125" s="1"/>
      <c r="L125" s="1"/>
      <c r="M125" s="1"/>
      <c r="N125" s="1"/>
      <c r="O125" s="1"/>
      <c r="P125" s="1"/>
      <c r="Q125" s="129"/>
      <c r="R125" s="130"/>
      <c r="S125" s="130"/>
      <c r="T125" s="1"/>
      <c r="U125" s="59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79" t="s">
        <v>61</v>
      </c>
      <c r="AM125" s="44"/>
      <c r="AN125" s="44"/>
      <c r="AO125" s="44"/>
      <c r="AP125" s="44"/>
      <c r="AQ125" s="44"/>
      <c r="AR125" s="44"/>
      <c r="AS125" s="44"/>
      <c r="AT125" s="60"/>
      <c r="AU125" s="59"/>
      <c r="AV125" s="236" t="s">
        <v>190</v>
      </c>
      <c r="AW125" s="236"/>
      <c r="AX125" s="236"/>
      <c r="AY125" s="237"/>
      <c r="AZ125" s="157">
        <f>ROUND(ROUND(ROUND(Q120*AR126,0)*$AT$112,0)*AV126,0)</f>
        <v>85</v>
      </c>
      <c r="BA125" s="41"/>
    </row>
    <row r="126" spans="1:53" ht="16.5" customHeight="1" x14ac:dyDescent="0.25">
      <c r="A126" s="2">
        <v>12</v>
      </c>
      <c r="B126" s="2">
        <v>7996</v>
      </c>
      <c r="C126" s="105" t="s">
        <v>1537</v>
      </c>
      <c r="D126" s="110"/>
      <c r="E126" s="111"/>
      <c r="F126" s="111"/>
      <c r="G126" s="111"/>
      <c r="H126" s="112"/>
      <c r="I126" s="1"/>
      <c r="J126" s="1"/>
      <c r="K126" s="1"/>
      <c r="L126" s="1"/>
      <c r="M126" s="1"/>
      <c r="N126" s="1"/>
      <c r="O126" s="1"/>
      <c r="P126" s="1"/>
      <c r="Q126" s="129"/>
      <c r="R126" s="130"/>
      <c r="S126" s="130"/>
      <c r="T126" s="1"/>
      <c r="U126" s="59"/>
      <c r="V126" s="5" t="s">
        <v>50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15" t="s">
        <v>59</v>
      </c>
      <c r="AJ126" s="197">
        <f>AJ124</f>
        <v>1</v>
      </c>
      <c r="AK126" s="198"/>
      <c r="AL126" s="58" t="s">
        <v>58</v>
      </c>
      <c r="AM126" s="6"/>
      <c r="AN126" s="6"/>
      <c r="AO126" s="6"/>
      <c r="AP126" s="6"/>
      <c r="AQ126" s="78" t="s">
        <v>1</v>
      </c>
      <c r="AR126" s="199">
        <f>AR122</f>
        <v>0.85</v>
      </c>
      <c r="AS126" s="199"/>
      <c r="AT126" s="127"/>
      <c r="AU126" s="128"/>
      <c r="AV126" s="199">
        <f>AV118</f>
        <v>0.8</v>
      </c>
      <c r="AW126" s="199"/>
      <c r="AX126" s="199"/>
      <c r="AY126" s="200"/>
      <c r="AZ126" s="157">
        <f>ROUND(ROUND(ROUND(ROUND(Q120*AJ126,0)*AR126,0)*$AT$112,0)*AV126,0)</f>
        <v>85</v>
      </c>
      <c r="BA126" s="41"/>
    </row>
    <row r="127" spans="1:53" ht="16.5" customHeight="1" x14ac:dyDescent="0.25">
      <c r="A127" s="8">
        <v>12</v>
      </c>
      <c r="B127" s="10">
        <v>7997</v>
      </c>
      <c r="C127" s="101" t="s">
        <v>1536</v>
      </c>
      <c r="D127" s="110"/>
      <c r="E127" s="111"/>
      <c r="F127" s="111"/>
      <c r="G127" s="111"/>
      <c r="H127" s="112"/>
      <c r="I127" s="239" t="s">
        <v>818</v>
      </c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1"/>
      <c r="V127" s="5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15"/>
      <c r="AJ127" s="113"/>
      <c r="AK127" s="114"/>
      <c r="AL127" s="44"/>
      <c r="AM127" s="44"/>
      <c r="AN127" s="44"/>
      <c r="AO127" s="44"/>
      <c r="AP127" s="44"/>
      <c r="AQ127" s="44"/>
      <c r="AR127" s="44"/>
      <c r="AS127" s="44"/>
      <c r="AT127" s="60"/>
      <c r="AU127" s="59"/>
      <c r="AV127" s="66"/>
      <c r="AW127" s="66"/>
      <c r="AX127" s="44"/>
      <c r="AY127" s="63"/>
      <c r="AZ127" s="69">
        <f>ROUND(Q128*$AT$112,0)</f>
        <v>124</v>
      </c>
      <c r="BA127" s="41"/>
    </row>
    <row r="128" spans="1:53" ht="16.5" customHeight="1" x14ac:dyDescent="0.25">
      <c r="A128" s="8">
        <v>12</v>
      </c>
      <c r="B128" s="10">
        <v>7998</v>
      </c>
      <c r="C128" s="101" t="s">
        <v>1535</v>
      </c>
      <c r="D128" s="110"/>
      <c r="E128" s="111"/>
      <c r="F128" s="111"/>
      <c r="G128" s="111"/>
      <c r="H128" s="112"/>
      <c r="I128" s="1"/>
      <c r="J128" s="1"/>
      <c r="K128" s="1"/>
      <c r="L128" s="1"/>
      <c r="M128" s="1"/>
      <c r="N128" s="1"/>
      <c r="O128" s="1"/>
      <c r="P128" s="1"/>
      <c r="Q128" s="201">
        <f>ROUND(Q224*$F$109,0)</f>
        <v>99</v>
      </c>
      <c r="R128" s="201"/>
      <c r="S128" s="201"/>
      <c r="T128" s="1" t="s">
        <v>54</v>
      </c>
      <c r="U128" s="59"/>
      <c r="V128" s="5" t="s">
        <v>50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15" t="s">
        <v>59</v>
      </c>
      <c r="AJ128" s="197">
        <f>AJ126</f>
        <v>1</v>
      </c>
      <c r="AK128" s="203"/>
      <c r="AL128" s="6"/>
      <c r="AM128" s="6"/>
      <c r="AN128" s="6"/>
      <c r="AO128" s="6"/>
      <c r="AP128" s="6"/>
      <c r="AQ128" s="6"/>
      <c r="AR128" s="6"/>
      <c r="AS128" s="6"/>
      <c r="AT128" s="60"/>
      <c r="AU128" s="59"/>
      <c r="AV128" s="1"/>
      <c r="AW128" s="1"/>
      <c r="AX128" s="1"/>
      <c r="AY128" s="59"/>
      <c r="AZ128" s="69">
        <f>ROUND(ROUND(Q128*AJ128,0)*$AT$112,0)</f>
        <v>124</v>
      </c>
      <c r="BA128" s="41"/>
    </row>
    <row r="129" spans="1:53" ht="16.5" customHeight="1" x14ac:dyDescent="0.25">
      <c r="A129" s="2">
        <v>12</v>
      </c>
      <c r="B129" s="2">
        <v>7999</v>
      </c>
      <c r="C129" s="104" t="s">
        <v>1534</v>
      </c>
      <c r="D129" s="110"/>
      <c r="E129" s="111"/>
      <c r="F129" s="111"/>
      <c r="G129" s="111"/>
      <c r="H129" s="112"/>
      <c r="I129" s="1"/>
      <c r="J129" s="1"/>
      <c r="K129" s="1"/>
      <c r="L129" s="1"/>
      <c r="M129" s="1"/>
      <c r="N129" s="1"/>
      <c r="O129" s="1"/>
      <c r="P129" s="1"/>
      <c r="Q129" s="129"/>
      <c r="R129" s="130"/>
      <c r="S129" s="130"/>
      <c r="T129" s="1"/>
      <c r="U129" s="59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79" t="s">
        <v>61</v>
      </c>
      <c r="AM129" s="44"/>
      <c r="AN129" s="44"/>
      <c r="AO129" s="44"/>
      <c r="AP129" s="44"/>
      <c r="AQ129" s="44"/>
      <c r="AR129" s="44"/>
      <c r="AS129" s="44"/>
      <c r="AT129" s="60"/>
      <c r="AU129" s="59"/>
      <c r="AV129" s="1"/>
      <c r="AW129" s="1"/>
      <c r="AX129" s="1"/>
      <c r="AY129" s="59"/>
      <c r="AZ129" s="69">
        <f>ROUND(ROUND(Q128*AR130,0)*$AT$112,0)</f>
        <v>105</v>
      </c>
      <c r="BA129" s="41"/>
    </row>
    <row r="130" spans="1:53" ht="16.5" customHeight="1" x14ac:dyDescent="0.25">
      <c r="A130" s="2">
        <v>12</v>
      </c>
      <c r="B130" s="2">
        <v>8000</v>
      </c>
      <c r="C130" s="105" t="s">
        <v>1533</v>
      </c>
      <c r="D130" s="110"/>
      <c r="E130" s="111"/>
      <c r="F130" s="111"/>
      <c r="G130" s="111"/>
      <c r="H130" s="112"/>
      <c r="I130" s="1"/>
      <c r="J130" s="1"/>
      <c r="K130" s="1"/>
      <c r="L130" s="1"/>
      <c r="M130" s="1"/>
      <c r="N130" s="1"/>
      <c r="O130" s="1"/>
      <c r="P130" s="1"/>
      <c r="Q130" s="129"/>
      <c r="R130" s="130"/>
      <c r="S130" s="130"/>
      <c r="T130" s="1"/>
      <c r="U130" s="59"/>
      <c r="V130" s="5" t="s">
        <v>50</v>
      </c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15" t="s">
        <v>59</v>
      </c>
      <c r="AJ130" s="197">
        <f>AJ128</f>
        <v>1</v>
      </c>
      <c r="AK130" s="198"/>
      <c r="AL130" s="58" t="s">
        <v>58</v>
      </c>
      <c r="AM130" s="6"/>
      <c r="AN130" s="6"/>
      <c r="AO130" s="6"/>
      <c r="AP130" s="6"/>
      <c r="AQ130" s="78" t="s">
        <v>1</v>
      </c>
      <c r="AR130" s="199">
        <f>AR126</f>
        <v>0.85</v>
      </c>
      <c r="AS130" s="199"/>
      <c r="AT130" s="127"/>
      <c r="AU130" s="128"/>
      <c r="AV130" s="1"/>
      <c r="AW130" s="1"/>
      <c r="AX130" s="1"/>
      <c r="AY130" s="59"/>
      <c r="AZ130" s="69">
        <f>ROUND(ROUND(ROUND(Q128*AJ130,0)*AR130,0)*$AT$112,0)</f>
        <v>105</v>
      </c>
      <c r="BA130" s="41"/>
    </row>
    <row r="131" spans="1:53" ht="16.5" customHeight="1" x14ac:dyDescent="0.25">
      <c r="A131" s="8">
        <v>12</v>
      </c>
      <c r="B131" s="10">
        <v>8001</v>
      </c>
      <c r="C131" s="101" t="s">
        <v>1532</v>
      </c>
      <c r="D131" s="110"/>
      <c r="E131" s="111"/>
      <c r="F131" s="111"/>
      <c r="G131" s="111"/>
      <c r="H131" s="112"/>
      <c r="I131" s="80"/>
      <c r="J131" s="1"/>
      <c r="K131" s="1"/>
      <c r="L131" s="1"/>
      <c r="M131" s="1"/>
      <c r="N131" s="1"/>
      <c r="O131" s="1"/>
      <c r="P131" s="1"/>
      <c r="Q131" s="129"/>
      <c r="R131" s="130"/>
      <c r="S131" s="130"/>
      <c r="T131" s="1"/>
      <c r="U131" s="59"/>
      <c r="V131" s="5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15"/>
      <c r="AJ131" s="113"/>
      <c r="AK131" s="114"/>
      <c r="AL131" s="44"/>
      <c r="AM131" s="44"/>
      <c r="AN131" s="44"/>
      <c r="AO131" s="44"/>
      <c r="AP131" s="44"/>
      <c r="AQ131" s="44"/>
      <c r="AR131" s="44"/>
      <c r="AS131" s="44"/>
      <c r="AT131" s="60"/>
      <c r="AU131" s="59"/>
      <c r="AV131" s="213" t="s">
        <v>750</v>
      </c>
      <c r="AW131" s="213"/>
      <c r="AX131" s="213"/>
      <c r="AY131" s="214"/>
      <c r="AZ131" s="69">
        <f>ROUND(ROUND(Q128*$AT$112,0)*AV134,0)</f>
        <v>99</v>
      </c>
      <c r="BA131" s="41"/>
    </row>
    <row r="132" spans="1:53" ht="16.5" customHeight="1" x14ac:dyDescent="0.25">
      <c r="A132" s="8">
        <v>12</v>
      </c>
      <c r="B132" s="10">
        <v>8002</v>
      </c>
      <c r="C132" s="101" t="s">
        <v>1531</v>
      </c>
      <c r="D132" s="110"/>
      <c r="E132" s="111"/>
      <c r="F132" s="111"/>
      <c r="G132" s="111"/>
      <c r="H132" s="112"/>
      <c r="I132" s="1"/>
      <c r="J132" s="1"/>
      <c r="K132" s="1"/>
      <c r="L132" s="1"/>
      <c r="M132" s="1"/>
      <c r="N132" s="1"/>
      <c r="O132" s="1"/>
      <c r="P132" s="1"/>
      <c r="Q132" s="242"/>
      <c r="R132" s="242"/>
      <c r="S132" s="242"/>
      <c r="T132" s="1"/>
      <c r="U132" s="59"/>
      <c r="V132" s="5" t="s">
        <v>50</v>
      </c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15" t="s">
        <v>59</v>
      </c>
      <c r="AJ132" s="197">
        <f>AJ130</f>
        <v>1</v>
      </c>
      <c r="AK132" s="203"/>
      <c r="AL132" s="6"/>
      <c r="AM132" s="6"/>
      <c r="AN132" s="6"/>
      <c r="AO132" s="6"/>
      <c r="AP132" s="6"/>
      <c r="AQ132" s="6"/>
      <c r="AR132" s="6"/>
      <c r="AS132" s="6"/>
      <c r="AT132" s="60"/>
      <c r="AU132" s="59"/>
      <c r="AV132" s="216"/>
      <c r="AW132" s="216"/>
      <c r="AX132" s="216"/>
      <c r="AY132" s="217"/>
      <c r="AZ132" s="69">
        <f>ROUND(ROUND(ROUND(Q128*AJ132,0)*$AT$112,0)*AV134,0)</f>
        <v>99</v>
      </c>
      <c r="BA132" s="41"/>
    </row>
    <row r="133" spans="1:53" ht="16.5" customHeight="1" x14ac:dyDescent="0.25">
      <c r="A133" s="2">
        <v>12</v>
      </c>
      <c r="B133" s="2">
        <v>8003</v>
      </c>
      <c r="C133" s="104" t="s">
        <v>1530</v>
      </c>
      <c r="D133" s="110"/>
      <c r="E133" s="111"/>
      <c r="F133" s="111"/>
      <c r="G133" s="111"/>
      <c r="H133" s="112"/>
      <c r="I133" s="1"/>
      <c r="J133" s="1"/>
      <c r="K133" s="1"/>
      <c r="L133" s="1"/>
      <c r="M133" s="1"/>
      <c r="N133" s="1"/>
      <c r="O133" s="1"/>
      <c r="P133" s="1"/>
      <c r="Q133" s="129"/>
      <c r="R133" s="130"/>
      <c r="S133" s="130"/>
      <c r="T133" s="1"/>
      <c r="U133" s="59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79" t="s">
        <v>61</v>
      </c>
      <c r="AM133" s="44"/>
      <c r="AN133" s="44"/>
      <c r="AO133" s="44"/>
      <c r="AP133" s="44"/>
      <c r="AQ133" s="44"/>
      <c r="AR133" s="44"/>
      <c r="AS133" s="44"/>
      <c r="AT133" s="60"/>
      <c r="AU133" s="59"/>
      <c r="AV133" s="236" t="s">
        <v>190</v>
      </c>
      <c r="AW133" s="236"/>
      <c r="AX133" s="236"/>
      <c r="AY133" s="237"/>
      <c r="AZ133" s="69">
        <f>ROUND(ROUND(ROUND(Q128*AR134,0)*$AT$112,0)*AV134,0)</f>
        <v>84</v>
      </c>
      <c r="BA133" s="41"/>
    </row>
    <row r="134" spans="1:53" ht="16.5" customHeight="1" x14ac:dyDescent="0.25">
      <c r="A134" s="2">
        <v>12</v>
      </c>
      <c r="B134" s="2">
        <v>8004</v>
      </c>
      <c r="C134" s="105" t="s">
        <v>1529</v>
      </c>
      <c r="D134" s="110"/>
      <c r="E134" s="111"/>
      <c r="F134" s="111"/>
      <c r="G134" s="111"/>
      <c r="H134" s="112"/>
      <c r="I134" s="1"/>
      <c r="J134" s="1"/>
      <c r="K134" s="1"/>
      <c r="L134" s="1"/>
      <c r="M134" s="1"/>
      <c r="N134" s="1"/>
      <c r="O134" s="1"/>
      <c r="P134" s="1"/>
      <c r="Q134" s="129"/>
      <c r="R134" s="130"/>
      <c r="S134" s="130"/>
      <c r="T134" s="1"/>
      <c r="U134" s="59"/>
      <c r="V134" s="5" t="s">
        <v>50</v>
      </c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115" t="s">
        <v>59</v>
      </c>
      <c r="AJ134" s="197">
        <f>AJ132</f>
        <v>1</v>
      </c>
      <c r="AK134" s="198"/>
      <c r="AL134" s="58" t="s">
        <v>58</v>
      </c>
      <c r="AM134" s="6"/>
      <c r="AN134" s="6"/>
      <c r="AO134" s="6"/>
      <c r="AP134" s="6"/>
      <c r="AQ134" s="78" t="s">
        <v>1</v>
      </c>
      <c r="AR134" s="199">
        <f>AR130</f>
        <v>0.85</v>
      </c>
      <c r="AS134" s="199"/>
      <c r="AT134" s="127"/>
      <c r="AU134" s="128"/>
      <c r="AV134" s="199">
        <f>AV126</f>
        <v>0.8</v>
      </c>
      <c r="AW134" s="199"/>
      <c r="AX134" s="199"/>
      <c r="AY134" s="200"/>
      <c r="AZ134" s="69">
        <f>ROUND(ROUND(ROUND(ROUND(Q128*AJ134,0)*AR134,0)*$AT$112,0)*AV134,0)</f>
        <v>84</v>
      </c>
      <c r="BA134" s="41"/>
    </row>
    <row r="135" spans="1:53" ht="16.5" customHeight="1" x14ac:dyDescent="0.25">
      <c r="A135" s="8">
        <v>12</v>
      </c>
      <c r="B135" s="10">
        <v>8005</v>
      </c>
      <c r="C135" s="101" t="s">
        <v>1528</v>
      </c>
      <c r="D135" s="110"/>
      <c r="E135" s="111"/>
      <c r="F135" s="111"/>
      <c r="G135" s="111"/>
      <c r="H135" s="112"/>
      <c r="I135" s="239" t="s">
        <v>809</v>
      </c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1"/>
      <c r="V135" s="5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115"/>
      <c r="AJ135" s="113"/>
      <c r="AK135" s="114"/>
      <c r="AL135" s="44"/>
      <c r="AM135" s="44"/>
      <c r="AN135" s="44"/>
      <c r="AO135" s="44"/>
      <c r="AP135" s="44"/>
      <c r="AQ135" s="44"/>
      <c r="AR135" s="44"/>
      <c r="AS135" s="44"/>
      <c r="AT135" s="60"/>
      <c r="AU135" s="59"/>
      <c r="AV135" s="66"/>
      <c r="AW135" s="66"/>
      <c r="AX135" s="44"/>
      <c r="AY135" s="63"/>
      <c r="AZ135" s="69">
        <f>ROUND(Q136*$AT$112,0)</f>
        <v>125</v>
      </c>
      <c r="BA135" s="41"/>
    </row>
    <row r="136" spans="1:53" ht="16.5" customHeight="1" x14ac:dyDescent="0.25">
      <c r="A136" s="8">
        <v>12</v>
      </c>
      <c r="B136" s="10">
        <v>8006</v>
      </c>
      <c r="C136" s="101" t="s">
        <v>1527</v>
      </c>
      <c r="D136" s="110"/>
      <c r="E136" s="111"/>
      <c r="F136" s="111"/>
      <c r="G136" s="111"/>
      <c r="H136" s="112"/>
      <c r="I136" s="1"/>
      <c r="J136" s="1"/>
      <c r="K136" s="1"/>
      <c r="L136" s="1"/>
      <c r="M136" s="1"/>
      <c r="N136" s="1"/>
      <c r="O136" s="1"/>
      <c r="P136" s="1"/>
      <c r="Q136" s="201">
        <f>ROUND(Q232*$F$109,0)</f>
        <v>100</v>
      </c>
      <c r="R136" s="201"/>
      <c r="S136" s="201"/>
      <c r="T136" s="1" t="s">
        <v>54</v>
      </c>
      <c r="U136" s="59"/>
      <c r="V136" s="5" t="s">
        <v>50</v>
      </c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115" t="s">
        <v>59</v>
      </c>
      <c r="AJ136" s="197">
        <f>AJ134</f>
        <v>1</v>
      </c>
      <c r="AK136" s="203"/>
      <c r="AL136" s="6"/>
      <c r="AM136" s="6"/>
      <c r="AN136" s="6"/>
      <c r="AO136" s="6"/>
      <c r="AP136" s="6"/>
      <c r="AQ136" s="6"/>
      <c r="AR136" s="6"/>
      <c r="AS136" s="6"/>
      <c r="AT136" s="60"/>
      <c r="AU136" s="59"/>
      <c r="AV136" s="1"/>
      <c r="AW136" s="1"/>
      <c r="AX136" s="1"/>
      <c r="AY136" s="59"/>
      <c r="AZ136" s="69">
        <f>ROUND(ROUND(Q136*AJ136,0)*$AT$112,0)</f>
        <v>125</v>
      </c>
      <c r="BA136" s="41"/>
    </row>
    <row r="137" spans="1:53" ht="16.5" customHeight="1" x14ac:dyDescent="0.25">
      <c r="A137" s="8">
        <v>12</v>
      </c>
      <c r="B137" s="10">
        <v>8007</v>
      </c>
      <c r="C137" s="101" t="s">
        <v>1526</v>
      </c>
      <c r="D137" s="110"/>
      <c r="E137" s="111"/>
      <c r="F137" s="111"/>
      <c r="G137" s="111"/>
      <c r="H137" s="112"/>
      <c r="I137" s="1"/>
      <c r="J137" s="1"/>
      <c r="K137" s="1"/>
      <c r="L137" s="1"/>
      <c r="M137" s="1"/>
      <c r="N137" s="1"/>
      <c r="O137" s="1"/>
      <c r="P137" s="1"/>
      <c r="Q137" s="129"/>
      <c r="R137" s="130"/>
      <c r="S137" s="130"/>
      <c r="T137" s="1"/>
      <c r="U137" s="59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79" t="s">
        <v>61</v>
      </c>
      <c r="AM137" s="44"/>
      <c r="AN137" s="44"/>
      <c r="AO137" s="44"/>
      <c r="AP137" s="44"/>
      <c r="AQ137" s="44"/>
      <c r="AR137" s="44"/>
      <c r="AS137" s="44"/>
      <c r="AT137" s="60"/>
      <c r="AU137" s="59"/>
      <c r="AV137" s="1"/>
      <c r="AW137" s="1"/>
      <c r="AX137" s="1"/>
      <c r="AY137" s="59"/>
      <c r="AZ137" s="69">
        <f>ROUND(ROUND(Q136*AR138,0)*$AT$112,0)</f>
        <v>106</v>
      </c>
      <c r="BA137" s="41"/>
    </row>
    <row r="138" spans="1:53" ht="16.5" customHeight="1" x14ac:dyDescent="0.25">
      <c r="A138" s="8">
        <v>12</v>
      </c>
      <c r="B138" s="10">
        <v>8008</v>
      </c>
      <c r="C138" s="101" t="s">
        <v>1525</v>
      </c>
      <c r="D138" s="110"/>
      <c r="E138" s="111"/>
      <c r="F138" s="111"/>
      <c r="G138" s="111"/>
      <c r="H138" s="112"/>
      <c r="I138" s="1"/>
      <c r="J138" s="1"/>
      <c r="K138" s="1"/>
      <c r="L138" s="1"/>
      <c r="M138" s="1"/>
      <c r="N138" s="1"/>
      <c r="O138" s="1"/>
      <c r="P138" s="1"/>
      <c r="Q138" s="129"/>
      <c r="R138" s="130"/>
      <c r="S138" s="130"/>
      <c r="T138" s="1"/>
      <c r="U138" s="59"/>
      <c r="V138" s="5" t="s">
        <v>50</v>
      </c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115" t="s">
        <v>59</v>
      </c>
      <c r="AJ138" s="197">
        <f>AJ136</f>
        <v>1</v>
      </c>
      <c r="AK138" s="198"/>
      <c r="AL138" s="58" t="s">
        <v>58</v>
      </c>
      <c r="AM138" s="6"/>
      <c r="AN138" s="6"/>
      <c r="AO138" s="6"/>
      <c r="AP138" s="6"/>
      <c r="AQ138" s="78" t="s">
        <v>1</v>
      </c>
      <c r="AR138" s="199">
        <f>AR134</f>
        <v>0.85</v>
      </c>
      <c r="AS138" s="199"/>
      <c r="AT138" s="127"/>
      <c r="AU138" s="128"/>
      <c r="AV138" s="1"/>
      <c r="AW138" s="1"/>
      <c r="AX138" s="1"/>
      <c r="AY138" s="59"/>
      <c r="AZ138" s="69">
        <f>ROUND(ROUND(ROUND(Q136*AJ138,0)*AR138,0)*$AT$112,0)</f>
        <v>106</v>
      </c>
      <c r="BA138" s="41"/>
    </row>
    <row r="139" spans="1:53" ht="16.5" customHeight="1" x14ac:dyDescent="0.25">
      <c r="A139" s="8">
        <v>12</v>
      </c>
      <c r="B139" s="10">
        <v>8009</v>
      </c>
      <c r="C139" s="101" t="s">
        <v>1524</v>
      </c>
      <c r="D139" s="110"/>
      <c r="E139" s="111"/>
      <c r="F139" s="111"/>
      <c r="G139" s="111"/>
      <c r="H139" s="112"/>
      <c r="I139" s="80"/>
      <c r="J139" s="1"/>
      <c r="K139" s="1"/>
      <c r="L139" s="1"/>
      <c r="M139" s="1"/>
      <c r="N139" s="1"/>
      <c r="O139" s="1"/>
      <c r="P139" s="1"/>
      <c r="Q139" s="129"/>
      <c r="R139" s="130"/>
      <c r="S139" s="130"/>
      <c r="T139" s="1"/>
      <c r="U139" s="59"/>
      <c r="V139" s="5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15"/>
      <c r="AJ139" s="113"/>
      <c r="AK139" s="114"/>
      <c r="AL139" s="44"/>
      <c r="AM139" s="44"/>
      <c r="AN139" s="44"/>
      <c r="AO139" s="44"/>
      <c r="AP139" s="44"/>
      <c r="AQ139" s="44"/>
      <c r="AR139" s="44"/>
      <c r="AS139" s="44"/>
      <c r="AT139" s="60"/>
      <c r="AU139" s="59"/>
      <c r="AV139" s="213" t="s">
        <v>750</v>
      </c>
      <c r="AW139" s="213"/>
      <c r="AX139" s="213"/>
      <c r="AY139" s="214"/>
      <c r="AZ139" s="69">
        <f>ROUND(ROUND(Q136*$AT$112,0)*AV142,0)</f>
        <v>100</v>
      </c>
      <c r="BA139" s="41"/>
    </row>
    <row r="140" spans="1:53" ht="16.5" customHeight="1" x14ac:dyDescent="0.25">
      <c r="A140" s="8">
        <v>12</v>
      </c>
      <c r="B140" s="10">
        <v>8010</v>
      </c>
      <c r="C140" s="101" t="s">
        <v>1523</v>
      </c>
      <c r="D140" s="110"/>
      <c r="E140" s="111"/>
      <c r="F140" s="111"/>
      <c r="G140" s="111"/>
      <c r="H140" s="112"/>
      <c r="I140" s="1"/>
      <c r="J140" s="1"/>
      <c r="K140" s="1"/>
      <c r="L140" s="1"/>
      <c r="M140" s="1"/>
      <c r="N140" s="1"/>
      <c r="O140" s="1"/>
      <c r="P140" s="1"/>
      <c r="Q140" s="242"/>
      <c r="R140" s="242"/>
      <c r="S140" s="242"/>
      <c r="T140" s="1"/>
      <c r="U140" s="59"/>
      <c r="V140" s="5" t="s">
        <v>50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115" t="s">
        <v>59</v>
      </c>
      <c r="AJ140" s="197">
        <f>AJ138</f>
        <v>1</v>
      </c>
      <c r="AK140" s="203"/>
      <c r="AL140" s="6"/>
      <c r="AM140" s="6"/>
      <c r="AN140" s="6"/>
      <c r="AO140" s="6"/>
      <c r="AP140" s="6"/>
      <c r="AQ140" s="6"/>
      <c r="AR140" s="6"/>
      <c r="AS140" s="6"/>
      <c r="AT140" s="60"/>
      <c r="AU140" s="59"/>
      <c r="AV140" s="216"/>
      <c r="AW140" s="216"/>
      <c r="AX140" s="216"/>
      <c r="AY140" s="217"/>
      <c r="AZ140" s="69">
        <f>ROUND(ROUND(ROUND(Q136*AJ140,0)*$AT$112,0)*AV142,0)</f>
        <v>100</v>
      </c>
      <c r="BA140" s="41"/>
    </row>
    <row r="141" spans="1:53" ht="16.5" customHeight="1" x14ac:dyDescent="0.25">
      <c r="A141" s="8">
        <v>12</v>
      </c>
      <c r="B141" s="10">
        <v>8011</v>
      </c>
      <c r="C141" s="101" t="s">
        <v>1522</v>
      </c>
      <c r="D141" s="110"/>
      <c r="E141" s="111"/>
      <c r="F141" s="111"/>
      <c r="G141" s="111"/>
      <c r="H141" s="112"/>
      <c r="I141" s="1"/>
      <c r="J141" s="1"/>
      <c r="K141" s="1"/>
      <c r="L141" s="1"/>
      <c r="M141" s="1"/>
      <c r="N141" s="1"/>
      <c r="O141" s="1"/>
      <c r="P141" s="1"/>
      <c r="Q141" s="129"/>
      <c r="R141" s="130"/>
      <c r="S141" s="130"/>
      <c r="T141" s="1"/>
      <c r="U141" s="59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79" t="s">
        <v>61</v>
      </c>
      <c r="AM141" s="44"/>
      <c r="AN141" s="44"/>
      <c r="AO141" s="44"/>
      <c r="AP141" s="44"/>
      <c r="AQ141" s="44"/>
      <c r="AR141" s="44"/>
      <c r="AS141" s="44"/>
      <c r="AT141" s="60"/>
      <c r="AU141" s="59"/>
      <c r="AV141" s="236" t="s">
        <v>190</v>
      </c>
      <c r="AW141" s="236"/>
      <c r="AX141" s="236"/>
      <c r="AY141" s="237"/>
      <c r="AZ141" s="69">
        <f>ROUND(ROUND(ROUND(Q136*AR142,0)*$AT$112,0)*AV142,0)</f>
        <v>85</v>
      </c>
      <c r="BA141" s="41"/>
    </row>
    <row r="142" spans="1:53" ht="16.5" customHeight="1" x14ac:dyDescent="0.25">
      <c r="A142" s="8">
        <v>12</v>
      </c>
      <c r="B142" s="10">
        <v>8012</v>
      </c>
      <c r="C142" s="101" t="s">
        <v>1521</v>
      </c>
      <c r="D142" s="110"/>
      <c r="E142" s="111"/>
      <c r="F142" s="111"/>
      <c r="G142" s="111"/>
      <c r="H142" s="112"/>
      <c r="I142" s="1"/>
      <c r="J142" s="1"/>
      <c r="K142" s="1"/>
      <c r="L142" s="1"/>
      <c r="M142" s="1"/>
      <c r="N142" s="1"/>
      <c r="O142" s="1"/>
      <c r="P142" s="1"/>
      <c r="Q142" s="129"/>
      <c r="R142" s="130"/>
      <c r="S142" s="130"/>
      <c r="T142" s="1"/>
      <c r="U142" s="59"/>
      <c r="V142" s="5" t="s">
        <v>50</v>
      </c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15" t="s">
        <v>59</v>
      </c>
      <c r="AJ142" s="197">
        <f>AJ140</f>
        <v>1</v>
      </c>
      <c r="AK142" s="198"/>
      <c r="AL142" s="58" t="s">
        <v>58</v>
      </c>
      <c r="AM142" s="6"/>
      <c r="AN142" s="6"/>
      <c r="AO142" s="6"/>
      <c r="AP142" s="6"/>
      <c r="AQ142" s="78" t="s">
        <v>1</v>
      </c>
      <c r="AR142" s="199">
        <f>AR138</f>
        <v>0.85</v>
      </c>
      <c r="AS142" s="199"/>
      <c r="AT142" s="127"/>
      <c r="AU142" s="128"/>
      <c r="AV142" s="199">
        <f>AV134</f>
        <v>0.8</v>
      </c>
      <c r="AW142" s="199"/>
      <c r="AX142" s="199"/>
      <c r="AY142" s="200"/>
      <c r="AZ142" s="69">
        <f>ROUND(ROUND(ROUND(ROUND(Q136*AJ142,0)*AR142,0)*$AT$112,0)*AV142,0)</f>
        <v>85</v>
      </c>
      <c r="BA142" s="41"/>
    </row>
    <row r="143" spans="1:53" ht="16.5" customHeight="1" x14ac:dyDescent="0.25">
      <c r="A143" s="8">
        <v>12</v>
      </c>
      <c r="B143" s="10">
        <v>8013</v>
      </c>
      <c r="C143" s="101" t="s">
        <v>1520</v>
      </c>
      <c r="D143" s="110"/>
      <c r="E143" s="111"/>
      <c r="F143" s="111"/>
      <c r="G143" s="111"/>
      <c r="H143" s="112"/>
      <c r="I143" s="239" t="s">
        <v>800</v>
      </c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1"/>
      <c r="V143" s="5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115"/>
      <c r="AJ143" s="113"/>
      <c r="AK143" s="114"/>
      <c r="AL143" s="44"/>
      <c r="AM143" s="44"/>
      <c r="AN143" s="44"/>
      <c r="AO143" s="44"/>
      <c r="AP143" s="44"/>
      <c r="AQ143" s="44"/>
      <c r="AR143" s="44"/>
      <c r="AS143" s="44"/>
      <c r="AT143" s="60"/>
      <c r="AU143" s="59"/>
      <c r="AV143" s="66"/>
      <c r="AW143" s="66"/>
      <c r="AX143" s="44"/>
      <c r="AY143" s="63"/>
      <c r="AZ143" s="69">
        <f>ROUND(Q144*$AT$112,0)</f>
        <v>123</v>
      </c>
      <c r="BA143" s="41"/>
    </row>
    <row r="144" spans="1:53" ht="16.5" customHeight="1" x14ac:dyDescent="0.25">
      <c r="A144" s="8">
        <v>12</v>
      </c>
      <c r="B144" s="10">
        <v>8014</v>
      </c>
      <c r="C144" s="101" t="s">
        <v>1519</v>
      </c>
      <c r="D144" s="110"/>
      <c r="E144" s="111"/>
      <c r="F144" s="111"/>
      <c r="G144" s="111"/>
      <c r="H144" s="112"/>
      <c r="I144" s="1"/>
      <c r="J144" s="1"/>
      <c r="K144" s="1"/>
      <c r="L144" s="1"/>
      <c r="M144" s="1"/>
      <c r="N144" s="1"/>
      <c r="O144" s="1"/>
      <c r="P144" s="1"/>
      <c r="Q144" s="201">
        <f>ROUND(Q240*$F$109,0)</f>
        <v>98</v>
      </c>
      <c r="R144" s="201"/>
      <c r="S144" s="201"/>
      <c r="T144" s="1" t="s">
        <v>54</v>
      </c>
      <c r="U144" s="59"/>
      <c r="V144" s="5" t="s">
        <v>50</v>
      </c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15" t="s">
        <v>59</v>
      </c>
      <c r="AJ144" s="197">
        <f>AJ142</f>
        <v>1</v>
      </c>
      <c r="AK144" s="203"/>
      <c r="AL144" s="6"/>
      <c r="AM144" s="6"/>
      <c r="AN144" s="6"/>
      <c r="AO144" s="6"/>
      <c r="AP144" s="6"/>
      <c r="AQ144" s="6"/>
      <c r="AR144" s="6"/>
      <c r="AS144" s="6"/>
      <c r="AT144" s="60"/>
      <c r="AU144" s="59"/>
      <c r="AV144" s="1"/>
      <c r="AW144" s="1"/>
      <c r="AX144" s="1"/>
      <c r="AY144" s="59"/>
      <c r="AZ144" s="69">
        <f>ROUND(ROUND(Q144*AJ144,0)*$AT$112,0)</f>
        <v>123</v>
      </c>
      <c r="BA144" s="41"/>
    </row>
    <row r="145" spans="1:53" ht="16.5" customHeight="1" x14ac:dyDescent="0.25">
      <c r="A145" s="8">
        <v>12</v>
      </c>
      <c r="B145" s="10">
        <v>8015</v>
      </c>
      <c r="C145" s="101" t="s">
        <v>1518</v>
      </c>
      <c r="D145" s="110"/>
      <c r="E145" s="111"/>
      <c r="F145" s="111"/>
      <c r="G145" s="111"/>
      <c r="H145" s="112"/>
      <c r="I145" s="1"/>
      <c r="J145" s="1"/>
      <c r="K145" s="1"/>
      <c r="L145" s="1"/>
      <c r="M145" s="1"/>
      <c r="N145" s="1"/>
      <c r="O145" s="1"/>
      <c r="P145" s="1"/>
      <c r="Q145" s="129"/>
      <c r="R145" s="130"/>
      <c r="S145" s="130"/>
      <c r="T145" s="1"/>
      <c r="U145" s="59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79" t="s">
        <v>61</v>
      </c>
      <c r="AM145" s="44"/>
      <c r="AN145" s="44"/>
      <c r="AO145" s="44"/>
      <c r="AP145" s="44"/>
      <c r="AQ145" s="44"/>
      <c r="AR145" s="44"/>
      <c r="AS145" s="44"/>
      <c r="AT145" s="60"/>
      <c r="AU145" s="59"/>
      <c r="AV145" s="1"/>
      <c r="AW145" s="1"/>
      <c r="AX145" s="1"/>
      <c r="AY145" s="59"/>
      <c r="AZ145" s="69">
        <f>ROUND(ROUND(Q144*AR146,0)*$AT$112,0)</f>
        <v>104</v>
      </c>
      <c r="BA145" s="41"/>
    </row>
    <row r="146" spans="1:53" ht="16.5" customHeight="1" x14ac:dyDescent="0.25">
      <c r="A146" s="8">
        <v>12</v>
      </c>
      <c r="B146" s="10">
        <v>8016</v>
      </c>
      <c r="C146" s="101" t="s">
        <v>1517</v>
      </c>
      <c r="D146" s="110"/>
      <c r="E146" s="111"/>
      <c r="F146" s="111"/>
      <c r="G146" s="111"/>
      <c r="H146" s="112"/>
      <c r="I146" s="1"/>
      <c r="J146" s="1"/>
      <c r="K146" s="1"/>
      <c r="L146" s="1"/>
      <c r="M146" s="1"/>
      <c r="N146" s="1"/>
      <c r="O146" s="1"/>
      <c r="P146" s="1"/>
      <c r="Q146" s="129"/>
      <c r="R146" s="130"/>
      <c r="S146" s="130"/>
      <c r="T146" s="1"/>
      <c r="U146" s="59"/>
      <c r="V146" s="5" t="s">
        <v>50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15" t="s">
        <v>59</v>
      </c>
      <c r="AJ146" s="197">
        <f>AJ144</f>
        <v>1</v>
      </c>
      <c r="AK146" s="198"/>
      <c r="AL146" s="58" t="s">
        <v>58</v>
      </c>
      <c r="AM146" s="6"/>
      <c r="AN146" s="6"/>
      <c r="AO146" s="6"/>
      <c r="AP146" s="6"/>
      <c r="AQ146" s="78" t="s">
        <v>1</v>
      </c>
      <c r="AR146" s="199">
        <f>AR142</f>
        <v>0.85</v>
      </c>
      <c r="AS146" s="199"/>
      <c r="AT146" s="127"/>
      <c r="AU146" s="128"/>
      <c r="AV146" s="1"/>
      <c r="AW146" s="1"/>
      <c r="AX146" s="1"/>
      <c r="AY146" s="59"/>
      <c r="AZ146" s="69">
        <f>ROUND(ROUND(ROUND(Q144*AJ146,0)*AR146,0)*$AT$112,0)</f>
        <v>104</v>
      </c>
      <c r="BA146" s="41"/>
    </row>
    <row r="147" spans="1:53" ht="16.5" customHeight="1" x14ac:dyDescent="0.25">
      <c r="A147" s="8">
        <v>12</v>
      </c>
      <c r="B147" s="10">
        <v>8017</v>
      </c>
      <c r="C147" s="101" t="s">
        <v>1516</v>
      </c>
      <c r="D147" s="110"/>
      <c r="E147" s="111"/>
      <c r="F147" s="111"/>
      <c r="G147" s="111"/>
      <c r="H147" s="112"/>
      <c r="I147" s="80"/>
      <c r="J147" s="1"/>
      <c r="K147" s="1"/>
      <c r="L147" s="1"/>
      <c r="M147" s="1"/>
      <c r="N147" s="1"/>
      <c r="O147" s="1"/>
      <c r="P147" s="1"/>
      <c r="Q147" s="129"/>
      <c r="R147" s="130"/>
      <c r="S147" s="130"/>
      <c r="T147" s="1"/>
      <c r="U147" s="59"/>
      <c r="V147" s="5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115"/>
      <c r="AJ147" s="113"/>
      <c r="AK147" s="114"/>
      <c r="AL147" s="44"/>
      <c r="AM147" s="44"/>
      <c r="AN147" s="44"/>
      <c r="AO147" s="44"/>
      <c r="AP147" s="44"/>
      <c r="AQ147" s="44"/>
      <c r="AR147" s="44"/>
      <c r="AS147" s="44"/>
      <c r="AT147" s="60"/>
      <c r="AU147" s="59"/>
      <c r="AV147" s="213" t="s">
        <v>750</v>
      </c>
      <c r="AW147" s="213"/>
      <c r="AX147" s="213"/>
      <c r="AY147" s="214"/>
      <c r="AZ147" s="69">
        <f>ROUND(ROUND(Q144*$AT$112,0)*AV150,0)</f>
        <v>98</v>
      </c>
      <c r="BA147" s="41"/>
    </row>
    <row r="148" spans="1:53" ht="16.5" customHeight="1" x14ac:dyDescent="0.25">
      <c r="A148" s="8">
        <v>12</v>
      </c>
      <c r="B148" s="10">
        <v>8018</v>
      </c>
      <c r="C148" s="101" t="s">
        <v>1515</v>
      </c>
      <c r="D148" s="110"/>
      <c r="E148" s="111"/>
      <c r="F148" s="111"/>
      <c r="G148" s="111"/>
      <c r="H148" s="112"/>
      <c r="I148" s="1"/>
      <c r="J148" s="1"/>
      <c r="K148" s="1"/>
      <c r="L148" s="1"/>
      <c r="M148" s="1"/>
      <c r="N148" s="1"/>
      <c r="O148" s="1"/>
      <c r="P148" s="1"/>
      <c r="Q148" s="242"/>
      <c r="R148" s="242"/>
      <c r="S148" s="242"/>
      <c r="T148" s="1"/>
      <c r="U148" s="59"/>
      <c r="V148" s="5" t="s">
        <v>50</v>
      </c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115" t="s">
        <v>59</v>
      </c>
      <c r="AJ148" s="197">
        <f>AJ146</f>
        <v>1</v>
      </c>
      <c r="AK148" s="203"/>
      <c r="AL148" s="6"/>
      <c r="AM148" s="6"/>
      <c r="AN148" s="6"/>
      <c r="AO148" s="6"/>
      <c r="AP148" s="6"/>
      <c r="AQ148" s="6"/>
      <c r="AR148" s="6"/>
      <c r="AS148" s="6"/>
      <c r="AT148" s="60"/>
      <c r="AU148" s="59"/>
      <c r="AV148" s="216"/>
      <c r="AW148" s="216"/>
      <c r="AX148" s="216"/>
      <c r="AY148" s="217"/>
      <c r="AZ148" s="69">
        <f>ROUND(ROUND(ROUND(Q144*AJ148,0)*$AT$112,0)*AV150,0)</f>
        <v>98</v>
      </c>
      <c r="BA148" s="41"/>
    </row>
    <row r="149" spans="1:53" ht="16.5" customHeight="1" x14ac:dyDescent="0.25">
      <c r="A149" s="8">
        <v>12</v>
      </c>
      <c r="B149" s="10">
        <v>8019</v>
      </c>
      <c r="C149" s="101" t="s">
        <v>1514</v>
      </c>
      <c r="D149" s="110"/>
      <c r="E149" s="111"/>
      <c r="F149" s="111"/>
      <c r="G149" s="111"/>
      <c r="H149" s="112"/>
      <c r="I149" s="1"/>
      <c r="J149" s="1"/>
      <c r="K149" s="1"/>
      <c r="L149" s="1"/>
      <c r="M149" s="1"/>
      <c r="N149" s="1"/>
      <c r="O149" s="1"/>
      <c r="P149" s="1"/>
      <c r="Q149" s="129"/>
      <c r="R149" s="130"/>
      <c r="S149" s="130"/>
      <c r="T149" s="1"/>
      <c r="U149" s="59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79" t="s">
        <v>61</v>
      </c>
      <c r="AM149" s="44"/>
      <c r="AN149" s="44"/>
      <c r="AO149" s="44"/>
      <c r="AP149" s="44"/>
      <c r="AQ149" s="44"/>
      <c r="AR149" s="44"/>
      <c r="AS149" s="44"/>
      <c r="AT149" s="60"/>
      <c r="AU149" s="59"/>
      <c r="AV149" s="236" t="s">
        <v>190</v>
      </c>
      <c r="AW149" s="236"/>
      <c r="AX149" s="236"/>
      <c r="AY149" s="237"/>
      <c r="AZ149" s="69">
        <f>ROUND(ROUND(ROUND(Q144*AR150,0)*$AT$112,0)*AV150,0)</f>
        <v>83</v>
      </c>
      <c r="BA149" s="41"/>
    </row>
    <row r="150" spans="1:53" ht="16.5" customHeight="1" x14ac:dyDescent="0.25">
      <c r="A150" s="8">
        <v>12</v>
      </c>
      <c r="B150" s="10">
        <v>8020</v>
      </c>
      <c r="C150" s="101" t="s">
        <v>1513</v>
      </c>
      <c r="D150" s="110"/>
      <c r="E150" s="111"/>
      <c r="F150" s="111"/>
      <c r="G150" s="111"/>
      <c r="H150" s="112"/>
      <c r="I150" s="1"/>
      <c r="J150" s="1"/>
      <c r="K150" s="1"/>
      <c r="L150" s="1"/>
      <c r="M150" s="1"/>
      <c r="N150" s="1"/>
      <c r="O150" s="1"/>
      <c r="P150" s="1"/>
      <c r="Q150" s="129"/>
      <c r="R150" s="130"/>
      <c r="S150" s="130"/>
      <c r="T150" s="1"/>
      <c r="U150" s="59"/>
      <c r="V150" s="5" t="s">
        <v>50</v>
      </c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115" t="s">
        <v>59</v>
      </c>
      <c r="AJ150" s="197">
        <f>AJ148</f>
        <v>1</v>
      </c>
      <c r="AK150" s="198"/>
      <c r="AL150" s="58" t="s">
        <v>58</v>
      </c>
      <c r="AM150" s="6"/>
      <c r="AN150" s="6"/>
      <c r="AO150" s="6"/>
      <c r="AP150" s="6"/>
      <c r="AQ150" s="78" t="s">
        <v>1</v>
      </c>
      <c r="AR150" s="199">
        <f>AR146</f>
        <v>0.85</v>
      </c>
      <c r="AS150" s="199"/>
      <c r="AT150" s="127"/>
      <c r="AU150" s="128"/>
      <c r="AV150" s="199">
        <f>AV142</f>
        <v>0.8</v>
      </c>
      <c r="AW150" s="199"/>
      <c r="AX150" s="199"/>
      <c r="AY150" s="200"/>
      <c r="AZ150" s="69">
        <f>ROUND(ROUND(ROUND(ROUND(Q144*AJ150,0)*AR150,0)*$AT$112,0)*AV150,0)</f>
        <v>83</v>
      </c>
      <c r="BA150" s="41"/>
    </row>
    <row r="151" spans="1:53" ht="16.5" customHeight="1" x14ac:dyDescent="0.25">
      <c r="A151" s="8">
        <v>12</v>
      </c>
      <c r="B151" s="10">
        <v>8021</v>
      </c>
      <c r="C151" s="101" t="s">
        <v>1512</v>
      </c>
      <c r="D151" s="110"/>
      <c r="E151" s="111"/>
      <c r="F151" s="111"/>
      <c r="G151" s="111"/>
      <c r="H151" s="112"/>
      <c r="I151" s="239" t="s">
        <v>791</v>
      </c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1"/>
      <c r="V151" s="5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115"/>
      <c r="AJ151" s="113"/>
      <c r="AK151" s="114"/>
      <c r="AL151" s="44"/>
      <c r="AM151" s="44"/>
      <c r="AN151" s="44"/>
      <c r="AO151" s="44"/>
      <c r="AP151" s="44"/>
      <c r="AQ151" s="44"/>
      <c r="AR151" s="44"/>
      <c r="AS151" s="44"/>
      <c r="AT151" s="60"/>
      <c r="AU151" s="59"/>
      <c r="AV151" s="66"/>
      <c r="AW151" s="66"/>
      <c r="AX151" s="44"/>
      <c r="AY151" s="63"/>
      <c r="AZ151" s="69">
        <f>ROUND(Q152*$AT$112,0)</f>
        <v>125</v>
      </c>
      <c r="BA151" s="41"/>
    </row>
    <row r="152" spans="1:53" ht="16.5" customHeight="1" x14ac:dyDescent="0.25">
      <c r="A152" s="8">
        <v>12</v>
      </c>
      <c r="B152" s="10">
        <v>8022</v>
      </c>
      <c r="C152" s="101" t="s">
        <v>1511</v>
      </c>
      <c r="D152" s="110"/>
      <c r="E152" s="111"/>
      <c r="F152" s="111"/>
      <c r="G152" s="111"/>
      <c r="H152" s="112"/>
      <c r="I152" s="1"/>
      <c r="J152" s="1"/>
      <c r="K152" s="1"/>
      <c r="L152" s="1"/>
      <c r="M152" s="1"/>
      <c r="N152" s="1"/>
      <c r="O152" s="1"/>
      <c r="P152" s="1"/>
      <c r="Q152" s="201">
        <f>ROUND(Q248*$F$109,0)</f>
        <v>100</v>
      </c>
      <c r="R152" s="201"/>
      <c r="S152" s="201"/>
      <c r="T152" s="1" t="s">
        <v>54</v>
      </c>
      <c r="U152" s="59"/>
      <c r="V152" s="5" t="s">
        <v>50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15" t="s">
        <v>59</v>
      </c>
      <c r="AJ152" s="197">
        <f>AJ150</f>
        <v>1</v>
      </c>
      <c r="AK152" s="203"/>
      <c r="AL152" s="6"/>
      <c r="AM152" s="6"/>
      <c r="AN152" s="6"/>
      <c r="AO152" s="6"/>
      <c r="AP152" s="6"/>
      <c r="AQ152" s="6"/>
      <c r="AR152" s="6"/>
      <c r="AS152" s="6"/>
      <c r="AT152" s="60"/>
      <c r="AU152" s="59"/>
      <c r="AV152" s="1"/>
      <c r="AW152" s="1"/>
      <c r="AX152" s="1"/>
      <c r="AY152" s="59"/>
      <c r="AZ152" s="69">
        <f>ROUND(ROUND(Q152*AJ152,0)*$AT$112,0)</f>
        <v>125</v>
      </c>
      <c r="BA152" s="41"/>
    </row>
    <row r="153" spans="1:53" ht="16.5" customHeight="1" x14ac:dyDescent="0.25">
      <c r="A153" s="8">
        <v>12</v>
      </c>
      <c r="B153" s="10">
        <v>8023</v>
      </c>
      <c r="C153" s="101" t="s">
        <v>1510</v>
      </c>
      <c r="D153" s="110"/>
      <c r="E153" s="111"/>
      <c r="F153" s="111"/>
      <c r="G153" s="111"/>
      <c r="H153" s="112"/>
      <c r="I153" s="1"/>
      <c r="J153" s="1"/>
      <c r="K153" s="1"/>
      <c r="L153" s="1"/>
      <c r="M153" s="1"/>
      <c r="N153" s="1"/>
      <c r="O153" s="1"/>
      <c r="P153" s="1"/>
      <c r="Q153" s="129"/>
      <c r="R153" s="130"/>
      <c r="S153" s="130"/>
      <c r="T153" s="1"/>
      <c r="U153" s="59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79" t="s">
        <v>61</v>
      </c>
      <c r="AM153" s="44"/>
      <c r="AN153" s="44"/>
      <c r="AO153" s="44"/>
      <c r="AP153" s="44"/>
      <c r="AQ153" s="44"/>
      <c r="AR153" s="44"/>
      <c r="AS153" s="44"/>
      <c r="AT153" s="60"/>
      <c r="AU153" s="59"/>
      <c r="AV153" s="1"/>
      <c r="AW153" s="1"/>
      <c r="AX153" s="1"/>
      <c r="AY153" s="59"/>
      <c r="AZ153" s="69">
        <f>ROUND(ROUND(Q152*AR154,0)*$AT$112,0)</f>
        <v>106</v>
      </c>
      <c r="BA153" s="41"/>
    </row>
    <row r="154" spans="1:53" ht="16.5" customHeight="1" x14ac:dyDescent="0.25">
      <c r="A154" s="8">
        <v>12</v>
      </c>
      <c r="B154" s="10">
        <v>8024</v>
      </c>
      <c r="C154" s="101" t="s">
        <v>1509</v>
      </c>
      <c r="D154" s="110"/>
      <c r="E154" s="111"/>
      <c r="F154" s="111"/>
      <c r="G154" s="111"/>
      <c r="H154" s="112"/>
      <c r="I154" s="1"/>
      <c r="J154" s="1"/>
      <c r="K154" s="1"/>
      <c r="L154" s="1"/>
      <c r="M154" s="1"/>
      <c r="N154" s="1"/>
      <c r="O154" s="1"/>
      <c r="P154" s="1"/>
      <c r="Q154" s="129"/>
      <c r="R154" s="130"/>
      <c r="S154" s="130"/>
      <c r="T154" s="1"/>
      <c r="U154" s="59"/>
      <c r="V154" s="5" t="s">
        <v>50</v>
      </c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115" t="s">
        <v>59</v>
      </c>
      <c r="AJ154" s="197">
        <f>AJ152</f>
        <v>1</v>
      </c>
      <c r="AK154" s="198"/>
      <c r="AL154" s="58" t="s">
        <v>58</v>
      </c>
      <c r="AM154" s="6"/>
      <c r="AN154" s="6"/>
      <c r="AO154" s="6"/>
      <c r="AP154" s="6"/>
      <c r="AQ154" s="78" t="s">
        <v>1</v>
      </c>
      <c r="AR154" s="199">
        <f>AR150</f>
        <v>0.85</v>
      </c>
      <c r="AS154" s="199"/>
      <c r="AT154" s="127"/>
      <c r="AU154" s="128"/>
      <c r="AV154" s="1"/>
      <c r="AW154" s="1"/>
      <c r="AX154" s="1"/>
      <c r="AY154" s="59"/>
      <c r="AZ154" s="69">
        <f>ROUND(ROUND(ROUND(Q152*AJ154,0)*AR154,0)*$AT$112,0)</f>
        <v>106</v>
      </c>
      <c r="BA154" s="41"/>
    </row>
    <row r="155" spans="1:53" ht="16.5" customHeight="1" x14ac:dyDescent="0.25">
      <c r="A155" s="8">
        <v>12</v>
      </c>
      <c r="B155" s="10">
        <v>8025</v>
      </c>
      <c r="C155" s="101" t="s">
        <v>1508</v>
      </c>
      <c r="D155" s="110"/>
      <c r="E155" s="111"/>
      <c r="F155" s="111"/>
      <c r="G155" s="111"/>
      <c r="H155" s="112"/>
      <c r="I155" s="80"/>
      <c r="J155" s="1"/>
      <c r="K155" s="1"/>
      <c r="L155" s="1"/>
      <c r="M155" s="1"/>
      <c r="N155" s="1"/>
      <c r="O155" s="1"/>
      <c r="P155" s="1"/>
      <c r="Q155" s="129"/>
      <c r="R155" s="130"/>
      <c r="S155" s="130"/>
      <c r="T155" s="1"/>
      <c r="U155" s="59"/>
      <c r="V155" s="5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115"/>
      <c r="AJ155" s="113"/>
      <c r="AK155" s="114"/>
      <c r="AL155" s="44"/>
      <c r="AM155" s="44"/>
      <c r="AN155" s="44"/>
      <c r="AO155" s="44"/>
      <c r="AP155" s="44"/>
      <c r="AQ155" s="44"/>
      <c r="AR155" s="44"/>
      <c r="AS155" s="44"/>
      <c r="AT155" s="60"/>
      <c r="AU155" s="59"/>
      <c r="AV155" s="213" t="s">
        <v>750</v>
      </c>
      <c r="AW155" s="213"/>
      <c r="AX155" s="213"/>
      <c r="AY155" s="214"/>
      <c r="AZ155" s="69">
        <f>ROUND(ROUND(Q152*$AT$112,0)*AV158,0)</f>
        <v>100</v>
      </c>
      <c r="BA155" s="41"/>
    </row>
    <row r="156" spans="1:53" ht="16.5" customHeight="1" x14ac:dyDescent="0.25">
      <c r="A156" s="8">
        <v>12</v>
      </c>
      <c r="B156" s="10">
        <v>8026</v>
      </c>
      <c r="C156" s="101" t="s">
        <v>1507</v>
      </c>
      <c r="D156" s="110"/>
      <c r="E156" s="111"/>
      <c r="F156" s="111"/>
      <c r="G156" s="111"/>
      <c r="H156" s="112"/>
      <c r="I156" s="1"/>
      <c r="J156" s="1"/>
      <c r="K156" s="1"/>
      <c r="L156" s="1"/>
      <c r="M156" s="1"/>
      <c r="N156" s="1"/>
      <c r="O156" s="1"/>
      <c r="P156" s="1"/>
      <c r="Q156" s="242"/>
      <c r="R156" s="242"/>
      <c r="S156" s="242"/>
      <c r="T156" s="1"/>
      <c r="U156" s="59"/>
      <c r="V156" s="5" t="s">
        <v>50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115" t="s">
        <v>59</v>
      </c>
      <c r="AJ156" s="197">
        <f>AJ154</f>
        <v>1</v>
      </c>
      <c r="AK156" s="203"/>
      <c r="AL156" s="6"/>
      <c r="AM156" s="6"/>
      <c r="AN156" s="6"/>
      <c r="AO156" s="6"/>
      <c r="AP156" s="6"/>
      <c r="AQ156" s="6"/>
      <c r="AR156" s="6"/>
      <c r="AS156" s="6"/>
      <c r="AT156" s="60"/>
      <c r="AU156" s="59"/>
      <c r="AV156" s="216"/>
      <c r="AW156" s="216"/>
      <c r="AX156" s="216"/>
      <c r="AY156" s="217"/>
      <c r="AZ156" s="69">
        <f>ROUND(ROUND(ROUND(Q152*AJ156,0)*$AT$112,0)*AV158,0)</f>
        <v>100</v>
      </c>
      <c r="BA156" s="41"/>
    </row>
    <row r="157" spans="1:53" ht="16.5" customHeight="1" x14ac:dyDescent="0.25">
      <c r="A157" s="8">
        <v>12</v>
      </c>
      <c r="B157" s="10">
        <v>8027</v>
      </c>
      <c r="C157" s="101" t="s">
        <v>1506</v>
      </c>
      <c r="D157" s="110"/>
      <c r="E157" s="111"/>
      <c r="F157" s="111"/>
      <c r="G157" s="111"/>
      <c r="H157" s="112"/>
      <c r="I157" s="1"/>
      <c r="J157" s="1"/>
      <c r="K157" s="1"/>
      <c r="L157" s="1"/>
      <c r="M157" s="1"/>
      <c r="N157" s="1"/>
      <c r="O157" s="1"/>
      <c r="P157" s="1"/>
      <c r="Q157" s="129"/>
      <c r="R157" s="130"/>
      <c r="S157" s="130"/>
      <c r="T157" s="1"/>
      <c r="U157" s="59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79" t="s">
        <v>61</v>
      </c>
      <c r="AM157" s="44"/>
      <c r="AN157" s="44"/>
      <c r="AO157" s="44"/>
      <c r="AP157" s="44"/>
      <c r="AQ157" s="44"/>
      <c r="AR157" s="44"/>
      <c r="AS157" s="44"/>
      <c r="AT157" s="60"/>
      <c r="AU157" s="59"/>
      <c r="AV157" s="236" t="s">
        <v>190</v>
      </c>
      <c r="AW157" s="236"/>
      <c r="AX157" s="236"/>
      <c r="AY157" s="237"/>
      <c r="AZ157" s="69">
        <f>ROUND(ROUND(ROUND(Q152*AR158,0)*$AT$112,0)*AV158,0)</f>
        <v>85</v>
      </c>
      <c r="BA157" s="41"/>
    </row>
    <row r="158" spans="1:53" ht="16.5" customHeight="1" x14ac:dyDescent="0.25">
      <c r="A158" s="8">
        <v>12</v>
      </c>
      <c r="B158" s="10">
        <v>8028</v>
      </c>
      <c r="C158" s="101" t="s">
        <v>1505</v>
      </c>
      <c r="D158" s="110"/>
      <c r="E158" s="111"/>
      <c r="F158" s="111"/>
      <c r="G158" s="111"/>
      <c r="H158" s="112"/>
      <c r="I158" s="1"/>
      <c r="J158" s="1"/>
      <c r="K158" s="1"/>
      <c r="L158" s="1"/>
      <c r="M158" s="1"/>
      <c r="N158" s="1"/>
      <c r="O158" s="1"/>
      <c r="P158" s="1"/>
      <c r="Q158" s="129"/>
      <c r="R158" s="130"/>
      <c r="S158" s="130"/>
      <c r="T158" s="1"/>
      <c r="U158" s="59"/>
      <c r="V158" s="5" t="s">
        <v>50</v>
      </c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115" t="s">
        <v>59</v>
      </c>
      <c r="AJ158" s="197">
        <f>AJ156</f>
        <v>1</v>
      </c>
      <c r="AK158" s="198"/>
      <c r="AL158" s="58" t="s">
        <v>58</v>
      </c>
      <c r="AM158" s="6"/>
      <c r="AN158" s="6"/>
      <c r="AO158" s="6"/>
      <c r="AP158" s="6"/>
      <c r="AQ158" s="78" t="s">
        <v>1</v>
      </c>
      <c r="AR158" s="199">
        <f>AR154</f>
        <v>0.85</v>
      </c>
      <c r="AS158" s="199"/>
      <c r="AT158" s="127"/>
      <c r="AU158" s="128"/>
      <c r="AV158" s="199">
        <f>AV150</f>
        <v>0.8</v>
      </c>
      <c r="AW158" s="199"/>
      <c r="AX158" s="199"/>
      <c r="AY158" s="200"/>
      <c r="AZ158" s="69">
        <f>ROUND(ROUND(ROUND(ROUND(Q152*AJ158,0)*AR158,0)*$AT$112,0)*AV158,0)</f>
        <v>85</v>
      </c>
      <c r="BA158" s="41"/>
    </row>
    <row r="159" spans="1:53" ht="17.2" customHeight="1" x14ac:dyDescent="0.25">
      <c r="A159" s="8">
        <v>12</v>
      </c>
      <c r="B159" s="10">
        <v>8029</v>
      </c>
      <c r="C159" s="101" t="s">
        <v>1504</v>
      </c>
      <c r="D159" s="110"/>
      <c r="E159" s="111"/>
      <c r="F159" s="111"/>
      <c r="G159" s="111"/>
      <c r="H159" s="112"/>
      <c r="I159" s="239" t="s">
        <v>782</v>
      </c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3"/>
      <c r="AK159" s="114"/>
      <c r="AL159" s="44"/>
      <c r="AM159" s="44"/>
      <c r="AN159" s="44"/>
      <c r="AO159" s="44"/>
      <c r="AP159" s="44"/>
      <c r="AQ159" s="44"/>
      <c r="AR159" s="44"/>
      <c r="AS159" s="44"/>
      <c r="AT159" s="60"/>
      <c r="AU159" s="59"/>
      <c r="AV159" s="66"/>
      <c r="AW159" s="66"/>
      <c r="AX159" s="44"/>
      <c r="AY159" s="63"/>
      <c r="AZ159" s="69">
        <f>ROUND(Q160*$AT$112,0)</f>
        <v>115</v>
      </c>
      <c r="BA159" s="41"/>
    </row>
    <row r="160" spans="1:53" ht="16.5" customHeight="1" x14ac:dyDescent="0.25">
      <c r="A160" s="8">
        <v>12</v>
      </c>
      <c r="B160" s="10">
        <v>8030</v>
      </c>
      <c r="C160" s="101" t="s">
        <v>1503</v>
      </c>
      <c r="D160" s="110"/>
      <c r="E160" s="111"/>
      <c r="F160" s="111"/>
      <c r="G160" s="111"/>
      <c r="H160" s="112"/>
      <c r="I160" s="1"/>
      <c r="J160" s="1"/>
      <c r="K160" s="1"/>
      <c r="L160" s="1"/>
      <c r="M160" s="1"/>
      <c r="N160" s="1"/>
      <c r="O160" s="1"/>
      <c r="P160" s="1"/>
      <c r="Q160" s="201">
        <f>ROUND(Q256*$F$109,0)</f>
        <v>92</v>
      </c>
      <c r="R160" s="201"/>
      <c r="S160" s="201"/>
      <c r="T160" s="1" t="s">
        <v>54</v>
      </c>
      <c r="U160" s="59"/>
      <c r="V160" s="5" t="s">
        <v>50</v>
      </c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115" t="s">
        <v>59</v>
      </c>
      <c r="AJ160" s="197">
        <f>AJ158</f>
        <v>1</v>
      </c>
      <c r="AK160" s="203"/>
      <c r="AL160" s="6"/>
      <c r="AM160" s="6"/>
      <c r="AN160" s="6"/>
      <c r="AO160" s="6"/>
      <c r="AP160" s="6"/>
      <c r="AQ160" s="6"/>
      <c r="AR160" s="6"/>
      <c r="AS160" s="115"/>
      <c r="AT160" s="72"/>
      <c r="AU160" s="109"/>
      <c r="AV160" s="1"/>
      <c r="AW160" s="1"/>
      <c r="AX160" s="1"/>
      <c r="AY160" s="59"/>
      <c r="AZ160" s="69">
        <f>ROUND(ROUND(Q160*AJ160,0)*$AT$112,0)</f>
        <v>115</v>
      </c>
      <c r="BA160" s="41"/>
    </row>
    <row r="161" spans="1:53" ht="16.5" customHeight="1" x14ac:dyDescent="0.25">
      <c r="A161" s="8">
        <v>12</v>
      </c>
      <c r="B161" s="10">
        <v>8031</v>
      </c>
      <c r="C161" s="101" t="s">
        <v>1502</v>
      </c>
      <c r="D161" s="110"/>
      <c r="E161" s="111"/>
      <c r="F161" s="111"/>
      <c r="G161" s="111"/>
      <c r="H161" s="112"/>
      <c r="I161" s="1"/>
      <c r="J161" s="1"/>
      <c r="K161" s="1"/>
      <c r="L161" s="1"/>
      <c r="M161" s="1"/>
      <c r="N161" s="1"/>
      <c r="O161" s="1"/>
      <c r="P161" s="1"/>
      <c r="Q161" s="129"/>
      <c r="R161" s="130"/>
      <c r="S161" s="130"/>
      <c r="T161" s="1"/>
      <c r="U161" s="59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79" t="s">
        <v>61</v>
      </c>
      <c r="AM161" s="44"/>
      <c r="AN161" s="44"/>
      <c r="AO161" s="44"/>
      <c r="AP161" s="44"/>
      <c r="AQ161" s="44"/>
      <c r="AR161" s="44"/>
      <c r="AS161" s="44"/>
      <c r="AT161" s="60"/>
      <c r="AU161" s="59"/>
      <c r="AV161" s="1"/>
      <c r="AW161" s="1"/>
      <c r="AX161" s="1"/>
      <c r="AY161" s="59"/>
      <c r="AZ161" s="69">
        <f>ROUND(ROUND(Q160*AR162,0)*$AT$112,0)</f>
        <v>98</v>
      </c>
      <c r="BA161" s="41"/>
    </row>
    <row r="162" spans="1:53" ht="16.5" customHeight="1" x14ac:dyDescent="0.25">
      <c r="A162" s="8">
        <v>12</v>
      </c>
      <c r="B162" s="10">
        <v>8032</v>
      </c>
      <c r="C162" s="101" t="s">
        <v>1501</v>
      </c>
      <c r="D162" s="110"/>
      <c r="E162" s="111"/>
      <c r="F162" s="111"/>
      <c r="G162" s="111"/>
      <c r="H162" s="112"/>
      <c r="I162" s="1"/>
      <c r="J162" s="1"/>
      <c r="K162" s="1"/>
      <c r="L162" s="1"/>
      <c r="M162" s="1"/>
      <c r="N162" s="1"/>
      <c r="O162" s="1"/>
      <c r="P162" s="1"/>
      <c r="Q162" s="129"/>
      <c r="R162" s="130"/>
      <c r="S162" s="130"/>
      <c r="T162" s="1"/>
      <c r="U162" s="59"/>
      <c r="V162" s="5" t="s">
        <v>50</v>
      </c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115" t="s">
        <v>59</v>
      </c>
      <c r="AJ162" s="197">
        <f>AJ160</f>
        <v>1</v>
      </c>
      <c r="AK162" s="198"/>
      <c r="AL162" s="58" t="s">
        <v>58</v>
      </c>
      <c r="AM162" s="6"/>
      <c r="AN162" s="6"/>
      <c r="AO162" s="6"/>
      <c r="AP162" s="6"/>
      <c r="AQ162" s="78" t="s">
        <v>1</v>
      </c>
      <c r="AR162" s="199">
        <f>AR158</f>
        <v>0.85</v>
      </c>
      <c r="AS162" s="199"/>
      <c r="AT162" s="127"/>
      <c r="AU162" s="128"/>
      <c r="AV162" s="1"/>
      <c r="AW162" s="1"/>
      <c r="AX162" s="1"/>
      <c r="AY162" s="59"/>
      <c r="AZ162" s="69">
        <f>ROUND(ROUND(ROUND(Q160*AJ162,0)*AR162,0)*$AT$112,0)</f>
        <v>98</v>
      </c>
      <c r="BA162" s="41"/>
    </row>
    <row r="163" spans="1:53" ht="17.2" customHeight="1" x14ac:dyDescent="0.25">
      <c r="A163" s="8">
        <v>12</v>
      </c>
      <c r="B163" s="10">
        <v>8033</v>
      </c>
      <c r="C163" s="101" t="s">
        <v>1500</v>
      </c>
      <c r="D163" s="110"/>
      <c r="E163" s="111"/>
      <c r="F163" s="111"/>
      <c r="G163" s="111"/>
      <c r="H163" s="112"/>
      <c r="I163" s="80"/>
      <c r="J163" s="1"/>
      <c r="K163" s="1"/>
      <c r="L163" s="130"/>
      <c r="M163" s="130"/>
      <c r="N163" s="130"/>
      <c r="O163" s="1"/>
      <c r="P163" s="1"/>
      <c r="Q163" s="1"/>
      <c r="R163" s="1"/>
      <c r="S163" s="1"/>
      <c r="T163" s="1"/>
      <c r="U163" s="59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13"/>
      <c r="AK163" s="114"/>
      <c r="AL163" s="44"/>
      <c r="AM163" s="44"/>
      <c r="AN163" s="44"/>
      <c r="AO163" s="44"/>
      <c r="AP163" s="44"/>
      <c r="AQ163" s="44"/>
      <c r="AR163" s="44"/>
      <c r="AS163" s="44"/>
      <c r="AT163" s="60"/>
      <c r="AU163" s="59"/>
      <c r="AV163" s="213" t="s">
        <v>750</v>
      </c>
      <c r="AW163" s="213"/>
      <c r="AX163" s="213"/>
      <c r="AY163" s="214"/>
      <c r="AZ163" s="69">
        <f>ROUND(ROUND(Q160*$AT$112,0)*AV166,0)</f>
        <v>92</v>
      </c>
      <c r="BA163" s="41"/>
    </row>
    <row r="164" spans="1:53" ht="16.5" customHeight="1" x14ac:dyDescent="0.25">
      <c r="A164" s="8">
        <v>12</v>
      </c>
      <c r="B164" s="10">
        <v>8034</v>
      </c>
      <c r="C164" s="101" t="s">
        <v>1499</v>
      </c>
      <c r="D164" s="110"/>
      <c r="E164" s="111"/>
      <c r="F164" s="111"/>
      <c r="G164" s="111"/>
      <c r="H164" s="112"/>
      <c r="I164" s="1"/>
      <c r="J164" s="1"/>
      <c r="K164" s="1"/>
      <c r="L164" s="1"/>
      <c r="M164" s="1"/>
      <c r="N164" s="1"/>
      <c r="O164" s="1"/>
      <c r="P164" s="1"/>
      <c r="Q164" s="242"/>
      <c r="R164" s="242"/>
      <c r="S164" s="242"/>
      <c r="T164" s="1"/>
      <c r="U164" s="59"/>
      <c r="V164" s="5" t="s">
        <v>50</v>
      </c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115" t="s">
        <v>59</v>
      </c>
      <c r="AJ164" s="197">
        <f>AJ162</f>
        <v>1</v>
      </c>
      <c r="AK164" s="203"/>
      <c r="AL164" s="6"/>
      <c r="AM164" s="6"/>
      <c r="AN164" s="6"/>
      <c r="AO164" s="6"/>
      <c r="AP164" s="6"/>
      <c r="AQ164" s="6"/>
      <c r="AR164" s="6"/>
      <c r="AS164" s="115"/>
      <c r="AT164" s="72"/>
      <c r="AU164" s="109"/>
      <c r="AV164" s="216"/>
      <c r="AW164" s="216"/>
      <c r="AX164" s="216"/>
      <c r="AY164" s="217"/>
      <c r="AZ164" s="69">
        <f>ROUND(ROUND(ROUND(Q160*AJ164,0)*$AT$112,0)*AV166,0)</f>
        <v>92</v>
      </c>
      <c r="BA164" s="41"/>
    </row>
    <row r="165" spans="1:53" ht="16.5" customHeight="1" x14ac:dyDescent="0.25">
      <c r="A165" s="8">
        <v>12</v>
      </c>
      <c r="B165" s="10">
        <v>8035</v>
      </c>
      <c r="C165" s="101" t="s">
        <v>1498</v>
      </c>
      <c r="D165" s="110"/>
      <c r="E165" s="111"/>
      <c r="F165" s="111"/>
      <c r="G165" s="111"/>
      <c r="H165" s="112"/>
      <c r="I165" s="1"/>
      <c r="J165" s="1"/>
      <c r="K165" s="1"/>
      <c r="L165" s="1"/>
      <c r="M165" s="1"/>
      <c r="N165" s="1"/>
      <c r="O165" s="1"/>
      <c r="P165" s="1"/>
      <c r="Q165" s="129"/>
      <c r="R165" s="130"/>
      <c r="S165" s="130"/>
      <c r="T165" s="1"/>
      <c r="U165" s="59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79" t="s">
        <v>61</v>
      </c>
      <c r="AM165" s="44"/>
      <c r="AN165" s="44"/>
      <c r="AO165" s="44"/>
      <c r="AP165" s="44"/>
      <c r="AQ165" s="44"/>
      <c r="AR165" s="44"/>
      <c r="AS165" s="44"/>
      <c r="AT165" s="60"/>
      <c r="AU165" s="59"/>
      <c r="AV165" s="236" t="s">
        <v>190</v>
      </c>
      <c r="AW165" s="236"/>
      <c r="AX165" s="236"/>
      <c r="AY165" s="237"/>
      <c r="AZ165" s="69">
        <f>ROUND(ROUND(ROUND(Q160*AR166,0)*$AT$112,0)*AV166,0)</f>
        <v>78</v>
      </c>
      <c r="BA165" s="41"/>
    </row>
    <row r="166" spans="1:53" ht="16.5" customHeight="1" x14ac:dyDescent="0.25">
      <c r="A166" s="8">
        <v>12</v>
      </c>
      <c r="B166" s="10">
        <v>8036</v>
      </c>
      <c r="C166" s="101" t="s">
        <v>1497</v>
      </c>
      <c r="D166" s="110"/>
      <c r="E166" s="111"/>
      <c r="F166" s="111"/>
      <c r="G166" s="111"/>
      <c r="H166" s="112"/>
      <c r="I166" s="1"/>
      <c r="J166" s="1"/>
      <c r="K166" s="1"/>
      <c r="L166" s="1"/>
      <c r="M166" s="1"/>
      <c r="N166" s="1"/>
      <c r="O166" s="1"/>
      <c r="P166" s="1"/>
      <c r="Q166" s="129"/>
      <c r="R166" s="130"/>
      <c r="S166" s="130"/>
      <c r="T166" s="1"/>
      <c r="U166" s="59"/>
      <c r="V166" s="5" t="s">
        <v>50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115" t="s">
        <v>59</v>
      </c>
      <c r="AJ166" s="197">
        <f>AJ164</f>
        <v>1</v>
      </c>
      <c r="AK166" s="198"/>
      <c r="AL166" s="58" t="s">
        <v>58</v>
      </c>
      <c r="AM166" s="6"/>
      <c r="AN166" s="6"/>
      <c r="AO166" s="6"/>
      <c r="AP166" s="6"/>
      <c r="AQ166" s="78" t="s">
        <v>1</v>
      </c>
      <c r="AR166" s="199">
        <f>AR162</f>
        <v>0.85</v>
      </c>
      <c r="AS166" s="199"/>
      <c r="AT166" s="127"/>
      <c r="AU166" s="128"/>
      <c r="AV166" s="199">
        <f>AV158</f>
        <v>0.8</v>
      </c>
      <c r="AW166" s="199"/>
      <c r="AX166" s="199"/>
      <c r="AY166" s="200"/>
      <c r="AZ166" s="69">
        <f>ROUND(ROUND(ROUND(ROUND(Q160*AJ166,0)*AR166,0)*$AT$112,0)*AV166,0)</f>
        <v>78</v>
      </c>
      <c r="BA166" s="41"/>
    </row>
    <row r="167" spans="1:53" ht="17.2" customHeight="1" x14ac:dyDescent="0.25">
      <c r="A167" s="8">
        <v>12</v>
      </c>
      <c r="B167" s="10">
        <v>8037</v>
      </c>
      <c r="C167" s="101" t="s">
        <v>1496</v>
      </c>
      <c r="D167" s="110"/>
      <c r="E167" s="111"/>
      <c r="F167" s="111"/>
      <c r="G167" s="111"/>
      <c r="H167" s="112"/>
      <c r="I167" s="239" t="s">
        <v>773</v>
      </c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1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113"/>
      <c r="AK167" s="114"/>
      <c r="AL167" s="44"/>
      <c r="AM167" s="44"/>
      <c r="AN167" s="44"/>
      <c r="AO167" s="44"/>
      <c r="AP167" s="44"/>
      <c r="AQ167" s="44"/>
      <c r="AR167" s="44"/>
      <c r="AS167" s="44"/>
      <c r="AT167" s="60"/>
      <c r="AU167" s="59"/>
      <c r="AV167" s="66"/>
      <c r="AW167" s="66"/>
      <c r="AX167" s="44"/>
      <c r="AY167" s="63"/>
      <c r="AZ167" s="69">
        <f>ROUND(Q168*$AT$112,0)</f>
        <v>115</v>
      </c>
      <c r="BA167" s="41"/>
    </row>
    <row r="168" spans="1:53" ht="16.5" customHeight="1" x14ac:dyDescent="0.25">
      <c r="A168" s="8">
        <v>12</v>
      </c>
      <c r="B168" s="10">
        <v>8038</v>
      </c>
      <c r="C168" s="101" t="s">
        <v>1495</v>
      </c>
      <c r="D168" s="110"/>
      <c r="E168" s="111"/>
      <c r="F168" s="111"/>
      <c r="G168" s="111"/>
      <c r="H168" s="112"/>
      <c r="I168" s="1"/>
      <c r="J168" s="1"/>
      <c r="K168" s="1"/>
      <c r="L168" s="1"/>
      <c r="M168" s="1"/>
      <c r="N168" s="1"/>
      <c r="O168" s="1"/>
      <c r="P168" s="1"/>
      <c r="Q168" s="201">
        <f>ROUND(Q264*$F$109,0)</f>
        <v>92</v>
      </c>
      <c r="R168" s="201"/>
      <c r="S168" s="201"/>
      <c r="T168" s="1" t="s">
        <v>54</v>
      </c>
      <c r="U168" s="59"/>
      <c r="V168" s="5" t="s">
        <v>50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115" t="s">
        <v>59</v>
      </c>
      <c r="AJ168" s="197">
        <f>AJ166</f>
        <v>1</v>
      </c>
      <c r="AK168" s="203"/>
      <c r="AL168" s="6"/>
      <c r="AM168" s="6"/>
      <c r="AN168" s="6"/>
      <c r="AO168" s="6"/>
      <c r="AP168" s="6"/>
      <c r="AQ168" s="6"/>
      <c r="AR168" s="6"/>
      <c r="AS168" s="115"/>
      <c r="AT168" s="72"/>
      <c r="AU168" s="109"/>
      <c r="AV168" s="1"/>
      <c r="AW168" s="1"/>
      <c r="AX168" s="1"/>
      <c r="AY168" s="59"/>
      <c r="AZ168" s="69">
        <f>ROUND(ROUND(Q168*AJ168,0)*$AT$112,0)</f>
        <v>115</v>
      </c>
      <c r="BA168" s="41"/>
    </row>
    <row r="169" spans="1:53" ht="16.5" customHeight="1" x14ac:dyDescent="0.25">
      <c r="A169" s="8">
        <v>12</v>
      </c>
      <c r="B169" s="10">
        <v>8039</v>
      </c>
      <c r="C169" s="101" t="s">
        <v>1494</v>
      </c>
      <c r="D169" s="110"/>
      <c r="E169" s="111"/>
      <c r="F169" s="111"/>
      <c r="G169" s="111"/>
      <c r="H169" s="112"/>
      <c r="I169" s="1"/>
      <c r="J169" s="1"/>
      <c r="K169" s="1"/>
      <c r="L169" s="1"/>
      <c r="M169" s="1"/>
      <c r="N169" s="1"/>
      <c r="O169" s="1"/>
      <c r="P169" s="1"/>
      <c r="Q169" s="129"/>
      <c r="R169" s="130"/>
      <c r="S169" s="130"/>
      <c r="T169" s="1"/>
      <c r="U169" s="59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79" t="s">
        <v>61</v>
      </c>
      <c r="AM169" s="44"/>
      <c r="AN169" s="44"/>
      <c r="AO169" s="44"/>
      <c r="AP169" s="44"/>
      <c r="AQ169" s="44"/>
      <c r="AR169" s="44"/>
      <c r="AS169" s="44"/>
      <c r="AT169" s="60"/>
      <c r="AU169" s="59"/>
      <c r="AV169" s="1"/>
      <c r="AW169" s="1"/>
      <c r="AX169" s="1"/>
      <c r="AY169" s="59"/>
      <c r="AZ169" s="69">
        <f>ROUND(ROUND(Q168*AR170,0)*$AT$112,0)</f>
        <v>98</v>
      </c>
      <c r="BA169" s="41"/>
    </row>
    <row r="170" spans="1:53" ht="16.5" customHeight="1" x14ac:dyDescent="0.25">
      <c r="A170" s="8">
        <v>12</v>
      </c>
      <c r="B170" s="10">
        <v>8040</v>
      </c>
      <c r="C170" s="101" t="s">
        <v>1493</v>
      </c>
      <c r="D170" s="110"/>
      <c r="E170" s="111"/>
      <c r="F170" s="111"/>
      <c r="G170" s="111"/>
      <c r="H170" s="112"/>
      <c r="I170" s="1"/>
      <c r="J170" s="1"/>
      <c r="K170" s="1"/>
      <c r="L170" s="1"/>
      <c r="M170" s="1"/>
      <c r="N170" s="1"/>
      <c r="O170" s="1"/>
      <c r="P170" s="1"/>
      <c r="Q170" s="129"/>
      <c r="R170" s="130"/>
      <c r="S170" s="130"/>
      <c r="T170" s="1"/>
      <c r="U170" s="59"/>
      <c r="V170" s="5" t="s">
        <v>50</v>
      </c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115" t="s">
        <v>59</v>
      </c>
      <c r="AJ170" s="197">
        <f>AJ168</f>
        <v>1</v>
      </c>
      <c r="AK170" s="198"/>
      <c r="AL170" s="58" t="s">
        <v>58</v>
      </c>
      <c r="AM170" s="6"/>
      <c r="AN170" s="6"/>
      <c r="AO170" s="6"/>
      <c r="AP170" s="6"/>
      <c r="AQ170" s="78" t="s">
        <v>1</v>
      </c>
      <c r="AR170" s="199">
        <f>AR166</f>
        <v>0.85</v>
      </c>
      <c r="AS170" s="199"/>
      <c r="AT170" s="127"/>
      <c r="AU170" s="128"/>
      <c r="AV170" s="1"/>
      <c r="AW170" s="1"/>
      <c r="AX170" s="1"/>
      <c r="AY170" s="59"/>
      <c r="AZ170" s="69">
        <f>ROUND(ROUND(ROUND(Q168*AJ170,0)*AR170,0)*$AT$112,0)</f>
        <v>98</v>
      </c>
      <c r="BA170" s="41"/>
    </row>
    <row r="171" spans="1:53" ht="17.2" customHeight="1" x14ac:dyDescent="0.25">
      <c r="A171" s="8">
        <v>12</v>
      </c>
      <c r="B171" s="10">
        <v>8041</v>
      </c>
      <c r="C171" s="101" t="s">
        <v>1492</v>
      </c>
      <c r="D171" s="110"/>
      <c r="E171" s="111"/>
      <c r="F171" s="111"/>
      <c r="G171" s="111"/>
      <c r="H171" s="112"/>
      <c r="I171" s="80"/>
      <c r="J171" s="1"/>
      <c r="K171" s="1"/>
      <c r="L171" s="130"/>
      <c r="M171" s="130"/>
      <c r="N171" s="130"/>
      <c r="O171" s="1"/>
      <c r="P171" s="1"/>
      <c r="Q171" s="1"/>
      <c r="R171" s="1"/>
      <c r="S171" s="1"/>
      <c r="T171" s="1"/>
      <c r="U171" s="59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113"/>
      <c r="AK171" s="114"/>
      <c r="AL171" s="44"/>
      <c r="AM171" s="44"/>
      <c r="AN171" s="44"/>
      <c r="AO171" s="44"/>
      <c r="AP171" s="44"/>
      <c r="AQ171" s="44"/>
      <c r="AR171" s="44"/>
      <c r="AS171" s="44"/>
      <c r="AT171" s="60"/>
      <c r="AU171" s="59"/>
      <c r="AV171" s="213" t="s">
        <v>750</v>
      </c>
      <c r="AW171" s="213"/>
      <c r="AX171" s="213"/>
      <c r="AY171" s="214"/>
      <c r="AZ171" s="69">
        <f>ROUND(ROUND(Q168*$AT$112,0)*AV174,0)</f>
        <v>92</v>
      </c>
      <c r="BA171" s="41"/>
    </row>
    <row r="172" spans="1:53" ht="16.5" customHeight="1" x14ac:dyDescent="0.25">
      <c r="A172" s="8">
        <v>12</v>
      </c>
      <c r="B172" s="10">
        <v>8042</v>
      </c>
      <c r="C172" s="101" t="s">
        <v>1491</v>
      </c>
      <c r="D172" s="110"/>
      <c r="E172" s="111"/>
      <c r="F172" s="111"/>
      <c r="G172" s="111"/>
      <c r="H172" s="112"/>
      <c r="I172" s="1"/>
      <c r="J172" s="1"/>
      <c r="K172" s="1"/>
      <c r="L172" s="1"/>
      <c r="M172" s="1"/>
      <c r="N172" s="1"/>
      <c r="O172" s="1"/>
      <c r="P172" s="1"/>
      <c r="Q172" s="242"/>
      <c r="R172" s="242"/>
      <c r="S172" s="242"/>
      <c r="T172" s="1"/>
      <c r="U172" s="59"/>
      <c r="V172" s="5" t="s">
        <v>50</v>
      </c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115" t="s">
        <v>59</v>
      </c>
      <c r="AJ172" s="197">
        <f>AJ170</f>
        <v>1</v>
      </c>
      <c r="AK172" s="203"/>
      <c r="AL172" s="6"/>
      <c r="AM172" s="6"/>
      <c r="AN172" s="6"/>
      <c r="AO172" s="6"/>
      <c r="AP172" s="6"/>
      <c r="AQ172" s="6"/>
      <c r="AR172" s="6"/>
      <c r="AS172" s="115"/>
      <c r="AT172" s="72"/>
      <c r="AU172" s="109"/>
      <c r="AV172" s="216"/>
      <c r="AW172" s="216"/>
      <c r="AX172" s="216"/>
      <c r="AY172" s="217"/>
      <c r="AZ172" s="69">
        <f>ROUND(ROUND(ROUND(Q168*AJ172,0)*$AT$112,0)*AV174,0)</f>
        <v>92</v>
      </c>
      <c r="BA172" s="41"/>
    </row>
    <row r="173" spans="1:53" ht="16.5" customHeight="1" x14ac:dyDescent="0.25">
      <c r="A173" s="8">
        <v>12</v>
      </c>
      <c r="B173" s="10">
        <v>8043</v>
      </c>
      <c r="C173" s="101" t="s">
        <v>1490</v>
      </c>
      <c r="D173" s="110"/>
      <c r="E173" s="111"/>
      <c r="F173" s="111"/>
      <c r="G173" s="111"/>
      <c r="H173" s="112"/>
      <c r="I173" s="1"/>
      <c r="J173" s="1"/>
      <c r="K173" s="1"/>
      <c r="L173" s="1"/>
      <c r="M173" s="1"/>
      <c r="N173" s="1"/>
      <c r="O173" s="1"/>
      <c r="P173" s="1"/>
      <c r="Q173" s="129"/>
      <c r="R173" s="130"/>
      <c r="S173" s="130"/>
      <c r="T173" s="1"/>
      <c r="U173" s="59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79" t="s">
        <v>61</v>
      </c>
      <c r="AM173" s="44"/>
      <c r="AN173" s="44"/>
      <c r="AO173" s="44"/>
      <c r="AP173" s="44"/>
      <c r="AQ173" s="44"/>
      <c r="AR173" s="44"/>
      <c r="AS173" s="44"/>
      <c r="AT173" s="60"/>
      <c r="AU173" s="59"/>
      <c r="AV173" s="236" t="s">
        <v>190</v>
      </c>
      <c r="AW173" s="236"/>
      <c r="AX173" s="236"/>
      <c r="AY173" s="237"/>
      <c r="AZ173" s="69">
        <f>ROUND(ROUND(ROUND(Q168*AR174,0)*$AT$112,0)*AV174,0)</f>
        <v>78</v>
      </c>
      <c r="BA173" s="41"/>
    </row>
    <row r="174" spans="1:53" ht="16.5" customHeight="1" x14ac:dyDescent="0.25">
      <c r="A174" s="8">
        <v>12</v>
      </c>
      <c r="B174" s="10">
        <v>8044</v>
      </c>
      <c r="C174" s="101" t="s">
        <v>1489</v>
      </c>
      <c r="D174" s="110"/>
      <c r="E174" s="111"/>
      <c r="F174" s="111"/>
      <c r="G174" s="111"/>
      <c r="H174" s="112"/>
      <c r="I174" s="1"/>
      <c r="J174" s="1"/>
      <c r="K174" s="1"/>
      <c r="L174" s="1"/>
      <c r="M174" s="1"/>
      <c r="N174" s="1"/>
      <c r="O174" s="1"/>
      <c r="P174" s="1"/>
      <c r="Q174" s="129"/>
      <c r="R174" s="130"/>
      <c r="S174" s="130"/>
      <c r="T174" s="1"/>
      <c r="U174" s="59"/>
      <c r="V174" s="5" t="s">
        <v>50</v>
      </c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115" t="s">
        <v>59</v>
      </c>
      <c r="AJ174" s="197">
        <f>AJ172</f>
        <v>1</v>
      </c>
      <c r="AK174" s="198"/>
      <c r="AL174" s="58" t="s">
        <v>58</v>
      </c>
      <c r="AM174" s="6"/>
      <c r="AN174" s="6"/>
      <c r="AO174" s="6"/>
      <c r="AP174" s="6"/>
      <c r="AQ174" s="78" t="s">
        <v>1</v>
      </c>
      <c r="AR174" s="199">
        <f>AR170</f>
        <v>0.85</v>
      </c>
      <c r="AS174" s="199"/>
      <c r="AT174" s="127"/>
      <c r="AU174" s="128"/>
      <c r="AV174" s="199">
        <f>AV166</f>
        <v>0.8</v>
      </c>
      <c r="AW174" s="199"/>
      <c r="AX174" s="199"/>
      <c r="AY174" s="200"/>
      <c r="AZ174" s="69">
        <f>ROUND(ROUND(ROUND(ROUND(Q168*AJ174,0)*AR174,0)*$AT$112,0)*AV174,0)</f>
        <v>78</v>
      </c>
      <c r="BA174" s="41"/>
    </row>
    <row r="175" spans="1:53" ht="17.2" customHeight="1" x14ac:dyDescent="0.25">
      <c r="A175" s="8">
        <v>12</v>
      </c>
      <c r="B175" s="10">
        <v>8045</v>
      </c>
      <c r="C175" s="101" t="s">
        <v>1488</v>
      </c>
      <c r="D175" s="110"/>
      <c r="E175" s="111"/>
      <c r="F175" s="111"/>
      <c r="G175" s="111"/>
      <c r="H175" s="112"/>
      <c r="I175" s="239" t="s">
        <v>764</v>
      </c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1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113"/>
      <c r="AK175" s="114"/>
      <c r="AL175" s="44"/>
      <c r="AM175" s="44"/>
      <c r="AN175" s="44"/>
      <c r="AO175" s="44"/>
      <c r="AP175" s="44"/>
      <c r="AQ175" s="44"/>
      <c r="AR175" s="44"/>
      <c r="AS175" s="44"/>
      <c r="AT175" s="60"/>
      <c r="AU175" s="59"/>
      <c r="AV175" s="66"/>
      <c r="AW175" s="66"/>
      <c r="AX175" s="44"/>
      <c r="AY175" s="63"/>
      <c r="AZ175" s="69">
        <f>ROUND(Q176*$AT$112,0)</f>
        <v>109</v>
      </c>
      <c r="BA175" s="41"/>
    </row>
    <row r="176" spans="1:53" ht="16.5" customHeight="1" x14ac:dyDescent="0.25">
      <c r="A176" s="8">
        <v>12</v>
      </c>
      <c r="B176" s="10">
        <v>8046</v>
      </c>
      <c r="C176" s="101" t="s">
        <v>1487</v>
      </c>
      <c r="D176" s="110"/>
      <c r="E176" s="111"/>
      <c r="F176" s="111"/>
      <c r="G176" s="111"/>
      <c r="H176" s="112"/>
      <c r="I176" s="1"/>
      <c r="J176" s="1"/>
      <c r="K176" s="1"/>
      <c r="L176" s="1"/>
      <c r="M176" s="1"/>
      <c r="N176" s="1"/>
      <c r="O176" s="1"/>
      <c r="P176" s="1"/>
      <c r="Q176" s="201">
        <f>ROUND(Q272*$F$109,0)</f>
        <v>87</v>
      </c>
      <c r="R176" s="201"/>
      <c r="S176" s="201"/>
      <c r="T176" s="1" t="s">
        <v>54</v>
      </c>
      <c r="U176" s="59"/>
      <c r="V176" s="5" t="s">
        <v>50</v>
      </c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115" t="s">
        <v>59</v>
      </c>
      <c r="AJ176" s="197">
        <f>AJ174</f>
        <v>1</v>
      </c>
      <c r="AK176" s="203"/>
      <c r="AL176" s="6"/>
      <c r="AM176" s="6"/>
      <c r="AN176" s="6"/>
      <c r="AO176" s="6"/>
      <c r="AP176" s="6"/>
      <c r="AQ176" s="6"/>
      <c r="AR176" s="6"/>
      <c r="AS176" s="115"/>
      <c r="AT176" s="72"/>
      <c r="AU176" s="109"/>
      <c r="AV176" s="1"/>
      <c r="AW176" s="1"/>
      <c r="AX176" s="1"/>
      <c r="AY176" s="59"/>
      <c r="AZ176" s="69">
        <f>ROUND(ROUND(Q176*AJ176,0)*$AT$112,0)</f>
        <v>109</v>
      </c>
      <c r="BA176" s="41"/>
    </row>
    <row r="177" spans="1:53" ht="16.5" customHeight="1" x14ac:dyDescent="0.25">
      <c r="A177" s="8">
        <v>12</v>
      </c>
      <c r="B177" s="10">
        <v>8047</v>
      </c>
      <c r="C177" s="101" t="s">
        <v>1486</v>
      </c>
      <c r="D177" s="110"/>
      <c r="E177" s="111"/>
      <c r="F177" s="111"/>
      <c r="G177" s="111"/>
      <c r="H177" s="112"/>
      <c r="I177" s="1"/>
      <c r="J177" s="1"/>
      <c r="K177" s="1"/>
      <c r="L177" s="1"/>
      <c r="M177" s="1"/>
      <c r="N177" s="1"/>
      <c r="O177" s="1"/>
      <c r="P177" s="1"/>
      <c r="Q177" s="129"/>
      <c r="R177" s="130"/>
      <c r="S177" s="130"/>
      <c r="T177" s="1"/>
      <c r="U177" s="59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79" t="s">
        <v>61</v>
      </c>
      <c r="AM177" s="44"/>
      <c r="AN177" s="44"/>
      <c r="AO177" s="44"/>
      <c r="AP177" s="44"/>
      <c r="AQ177" s="44"/>
      <c r="AR177" s="44"/>
      <c r="AS177" s="44"/>
      <c r="AT177" s="60"/>
      <c r="AU177" s="59"/>
      <c r="AV177" s="1"/>
      <c r="AW177" s="1"/>
      <c r="AX177" s="1"/>
      <c r="AY177" s="59"/>
      <c r="AZ177" s="69">
        <f>ROUND(ROUND(Q176*AR178,0)*$AT$112,0)</f>
        <v>93</v>
      </c>
      <c r="BA177" s="41"/>
    </row>
    <row r="178" spans="1:53" ht="16.5" customHeight="1" x14ac:dyDescent="0.25">
      <c r="A178" s="8">
        <v>12</v>
      </c>
      <c r="B178" s="10">
        <v>8048</v>
      </c>
      <c r="C178" s="101" t="s">
        <v>1485</v>
      </c>
      <c r="D178" s="110"/>
      <c r="E178" s="111"/>
      <c r="F178" s="111"/>
      <c r="G178" s="111"/>
      <c r="H178" s="112"/>
      <c r="I178" s="1"/>
      <c r="J178" s="1"/>
      <c r="K178" s="1"/>
      <c r="L178" s="1"/>
      <c r="M178" s="1"/>
      <c r="N178" s="1"/>
      <c r="O178" s="1"/>
      <c r="P178" s="1"/>
      <c r="Q178" s="129"/>
      <c r="R178" s="130"/>
      <c r="S178" s="130"/>
      <c r="T178" s="1"/>
      <c r="U178" s="59"/>
      <c r="V178" s="5" t="s">
        <v>50</v>
      </c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115" t="s">
        <v>59</v>
      </c>
      <c r="AJ178" s="197">
        <f>AJ176</f>
        <v>1</v>
      </c>
      <c r="AK178" s="198"/>
      <c r="AL178" s="58" t="s">
        <v>58</v>
      </c>
      <c r="AM178" s="6"/>
      <c r="AN178" s="6"/>
      <c r="AO178" s="6"/>
      <c r="AP178" s="6"/>
      <c r="AQ178" s="78" t="s">
        <v>1</v>
      </c>
      <c r="AR178" s="199">
        <f>AR174</f>
        <v>0.85</v>
      </c>
      <c r="AS178" s="199"/>
      <c r="AT178" s="127"/>
      <c r="AU178" s="128"/>
      <c r="AV178" s="1"/>
      <c r="AW178" s="1"/>
      <c r="AX178" s="1"/>
      <c r="AY178" s="59"/>
      <c r="AZ178" s="69">
        <f>ROUND(ROUND(ROUND(Q176*AJ178,0)*AR178,0)*$AT$112,0)</f>
        <v>93</v>
      </c>
      <c r="BA178" s="41"/>
    </row>
    <row r="179" spans="1:53" ht="17.2" customHeight="1" x14ac:dyDescent="0.25">
      <c r="A179" s="8">
        <v>12</v>
      </c>
      <c r="B179" s="10">
        <v>8049</v>
      </c>
      <c r="C179" s="101" t="s">
        <v>1484</v>
      </c>
      <c r="D179" s="110"/>
      <c r="E179" s="111"/>
      <c r="F179" s="111"/>
      <c r="G179" s="111"/>
      <c r="H179" s="112"/>
      <c r="I179" s="80"/>
      <c r="J179" s="1"/>
      <c r="K179" s="1"/>
      <c r="L179" s="130"/>
      <c r="M179" s="130"/>
      <c r="N179" s="130"/>
      <c r="O179" s="1"/>
      <c r="P179" s="1"/>
      <c r="Q179" s="1"/>
      <c r="R179" s="1"/>
      <c r="S179" s="1"/>
      <c r="T179" s="1"/>
      <c r="U179" s="59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113"/>
      <c r="AK179" s="114"/>
      <c r="AL179" s="44"/>
      <c r="AM179" s="44"/>
      <c r="AN179" s="44"/>
      <c r="AO179" s="44"/>
      <c r="AP179" s="44"/>
      <c r="AQ179" s="44"/>
      <c r="AR179" s="44"/>
      <c r="AS179" s="44"/>
      <c r="AT179" s="60"/>
      <c r="AU179" s="59"/>
      <c r="AV179" s="213" t="s">
        <v>750</v>
      </c>
      <c r="AW179" s="213"/>
      <c r="AX179" s="213"/>
      <c r="AY179" s="214"/>
      <c r="AZ179" s="69">
        <f>ROUND(ROUND(Q176*$AT$112,0)*AV182,0)</f>
        <v>87</v>
      </c>
      <c r="BA179" s="41"/>
    </row>
    <row r="180" spans="1:53" ht="16.5" customHeight="1" x14ac:dyDescent="0.25">
      <c r="A180" s="8">
        <v>12</v>
      </c>
      <c r="B180" s="10">
        <v>8050</v>
      </c>
      <c r="C180" s="101" t="s">
        <v>1483</v>
      </c>
      <c r="D180" s="110"/>
      <c r="E180" s="111"/>
      <c r="F180" s="111"/>
      <c r="G180" s="111"/>
      <c r="H180" s="112"/>
      <c r="I180" s="1"/>
      <c r="J180" s="1"/>
      <c r="K180" s="1"/>
      <c r="L180" s="1"/>
      <c r="M180" s="1"/>
      <c r="N180" s="1"/>
      <c r="O180" s="1"/>
      <c r="P180" s="1"/>
      <c r="Q180" s="242"/>
      <c r="R180" s="242"/>
      <c r="S180" s="242"/>
      <c r="T180" s="1"/>
      <c r="U180" s="59"/>
      <c r="V180" s="5" t="s">
        <v>50</v>
      </c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115" t="s">
        <v>59</v>
      </c>
      <c r="AJ180" s="197">
        <f>AJ178</f>
        <v>1</v>
      </c>
      <c r="AK180" s="203"/>
      <c r="AL180" s="6"/>
      <c r="AM180" s="6"/>
      <c r="AN180" s="6"/>
      <c r="AO180" s="6"/>
      <c r="AP180" s="6"/>
      <c r="AQ180" s="6"/>
      <c r="AR180" s="6"/>
      <c r="AS180" s="115"/>
      <c r="AT180" s="72"/>
      <c r="AU180" s="109"/>
      <c r="AV180" s="216"/>
      <c r="AW180" s="216"/>
      <c r="AX180" s="216"/>
      <c r="AY180" s="217"/>
      <c r="AZ180" s="69">
        <f>ROUND(ROUND(ROUND(Q176*AJ180,0)*$AT$112,0)*AV182,0)</f>
        <v>87</v>
      </c>
      <c r="BA180" s="41"/>
    </row>
    <row r="181" spans="1:53" ht="16.5" customHeight="1" x14ac:dyDescent="0.25">
      <c r="A181" s="8">
        <v>12</v>
      </c>
      <c r="B181" s="10">
        <v>8051</v>
      </c>
      <c r="C181" s="101" t="s">
        <v>1482</v>
      </c>
      <c r="D181" s="110"/>
      <c r="E181" s="111"/>
      <c r="F181" s="111"/>
      <c r="G181" s="111"/>
      <c r="H181" s="112"/>
      <c r="I181" s="1"/>
      <c r="J181" s="1"/>
      <c r="K181" s="1"/>
      <c r="L181" s="1"/>
      <c r="M181" s="1"/>
      <c r="N181" s="1"/>
      <c r="O181" s="1"/>
      <c r="P181" s="1"/>
      <c r="Q181" s="129"/>
      <c r="R181" s="130"/>
      <c r="S181" s="130"/>
      <c r="T181" s="1"/>
      <c r="U181" s="59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79" t="s">
        <v>61</v>
      </c>
      <c r="AM181" s="44"/>
      <c r="AN181" s="44"/>
      <c r="AO181" s="44"/>
      <c r="AP181" s="44"/>
      <c r="AQ181" s="44"/>
      <c r="AR181" s="44"/>
      <c r="AS181" s="44"/>
      <c r="AT181" s="60"/>
      <c r="AU181" s="59"/>
      <c r="AV181" s="236" t="s">
        <v>190</v>
      </c>
      <c r="AW181" s="236"/>
      <c r="AX181" s="236"/>
      <c r="AY181" s="237"/>
      <c r="AZ181" s="69">
        <f>ROUND(ROUND(ROUND(Q176*AR182,0)*$AT$112,0)*AV182,0)</f>
        <v>74</v>
      </c>
      <c r="BA181" s="41"/>
    </row>
    <row r="182" spans="1:53" ht="16.5" customHeight="1" x14ac:dyDescent="0.25">
      <c r="A182" s="8">
        <v>12</v>
      </c>
      <c r="B182" s="10">
        <v>8052</v>
      </c>
      <c r="C182" s="101" t="s">
        <v>1481</v>
      </c>
      <c r="D182" s="96"/>
      <c r="E182" s="97"/>
      <c r="F182" s="97"/>
      <c r="G182" s="97"/>
      <c r="H182" s="98"/>
      <c r="I182" s="6"/>
      <c r="J182" s="6"/>
      <c r="K182" s="6"/>
      <c r="L182" s="6"/>
      <c r="M182" s="6"/>
      <c r="N182" s="6"/>
      <c r="O182" s="6"/>
      <c r="P182" s="6"/>
      <c r="Q182" s="86"/>
      <c r="R182" s="73"/>
      <c r="S182" s="73"/>
      <c r="T182" s="6"/>
      <c r="U182" s="21"/>
      <c r="V182" s="5" t="s">
        <v>50</v>
      </c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115" t="s">
        <v>59</v>
      </c>
      <c r="AJ182" s="197">
        <f>AJ180</f>
        <v>1</v>
      </c>
      <c r="AK182" s="198"/>
      <c r="AL182" s="58" t="s">
        <v>58</v>
      </c>
      <c r="AM182" s="6"/>
      <c r="AN182" s="6"/>
      <c r="AO182" s="6"/>
      <c r="AP182" s="6"/>
      <c r="AQ182" s="78" t="s">
        <v>1</v>
      </c>
      <c r="AR182" s="199">
        <f>AR178</f>
        <v>0.85</v>
      </c>
      <c r="AS182" s="199"/>
      <c r="AT182" s="131"/>
      <c r="AU182" s="116"/>
      <c r="AV182" s="199">
        <f>AV174</f>
        <v>0.8</v>
      </c>
      <c r="AW182" s="199"/>
      <c r="AX182" s="199"/>
      <c r="AY182" s="200"/>
      <c r="AZ182" s="70">
        <f>ROUND(ROUND(ROUND(ROUND(Q176*AJ182,0)*AR182,0)*$AT$112,0)*AV182,0)</f>
        <v>74</v>
      </c>
      <c r="BA182" s="87"/>
    </row>
    <row r="183" spans="1:53" ht="17.2" customHeight="1" x14ac:dyDescent="0.3">
      <c r="A183" s="40">
        <v>12</v>
      </c>
      <c r="B183" s="39">
        <v>8053</v>
      </c>
      <c r="C183" s="102" t="s">
        <v>1480</v>
      </c>
      <c r="D183" s="215" t="s">
        <v>198</v>
      </c>
      <c r="E183" s="216"/>
      <c r="F183" s="216"/>
      <c r="G183" s="216"/>
      <c r="H183" s="217"/>
      <c r="I183" s="239" t="s">
        <v>755</v>
      </c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1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113"/>
      <c r="AK183" s="114"/>
      <c r="AL183" s="1"/>
      <c r="AM183" s="1"/>
      <c r="AN183" s="1"/>
      <c r="AO183" s="1"/>
      <c r="AP183" s="1"/>
      <c r="AQ183" s="1"/>
      <c r="AR183" s="1"/>
      <c r="AS183" s="1"/>
      <c r="AT183" s="248" t="s">
        <v>3</v>
      </c>
      <c r="AU183" s="249"/>
      <c r="AV183" s="130"/>
      <c r="AW183" s="130"/>
      <c r="AX183" s="1"/>
      <c r="AY183" s="59"/>
      <c r="AZ183" s="69">
        <f>ROUND(Q184*$AT$192,0)</f>
        <v>116</v>
      </c>
      <c r="BA183" s="12" t="s">
        <v>145</v>
      </c>
    </row>
    <row r="184" spans="1:53" ht="16.5" customHeight="1" x14ac:dyDescent="0.25">
      <c r="A184" s="8">
        <v>12</v>
      </c>
      <c r="B184" s="10">
        <v>8054</v>
      </c>
      <c r="C184" s="101" t="s">
        <v>1479</v>
      </c>
      <c r="D184" s="215"/>
      <c r="E184" s="216"/>
      <c r="F184" s="216"/>
      <c r="G184" s="216"/>
      <c r="H184" s="217"/>
      <c r="I184" s="1"/>
      <c r="J184" s="1"/>
      <c r="K184" s="1"/>
      <c r="L184" s="1"/>
      <c r="M184" s="1"/>
      <c r="N184" s="1"/>
      <c r="O184" s="1"/>
      <c r="P184" s="1"/>
      <c r="Q184" s="201">
        <f>ROUND(Q280*$F$189,0)</f>
        <v>93</v>
      </c>
      <c r="R184" s="201"/>
      <c r="S184" s="201"/>
      <c r="T184" s="1" t="s">
        <v>54</v>
      </c>
      <c r="U184" s="59"/>
      <c r="V184" s="5" t="s">
        <v>50</v>
      </c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115" t="s">
        <v>59</v>
      </c>
      <c r="AJ184" s="197">
        <f>AJ182</f>
        <v>1</v>
      </c>
      <c r="AK184" s="203"/>
      <c r="AL184" s="6"/>
      <c r="AM184" s="6"/>
      <c r="AN184" s="6"/>
      <c r="AO184" s="6"/>
      <c r="AP184" s="6"/>
      <c r="AQ184" s="6"/>
      <c r="AR184" s="6"/>
      <c r="AS184" s="115"/>
      <c r="AT184" s="244"/>
      <c r="AU184" s="245"/>
      <c r="AV184" s="1"/>
      <c r="AW184" s="1"/>
      <c r="AX184" s="1"/>
      <c r="AY184" s="59"/>
      <c r="AZ184" s="69">
        <f>ROUND(ROUND(Q184*AJ184,0)*$AT$192,0)</f>
        <v>116</v>
      </c>
      <c r="BA184" s="41"/>
    </row>
    <row r="185" spans="1:53" ht="16.5" customHeight="1" x14ac:dyDescent="0.25">
      <c r="A185" s="8">
        <v>12</v>
      </c>
      <c r="B185" s="10">
        <v>8055</v>
      </c>
      <c r="C185" s="101" t="s">
        <v>1478</v>
      </c>
      <c r="D185" s="215"/>
      <c r="E185" s="216"/>
      <c r="F185" s="216"/>
      <c r="G185" s="216"/>
      <c r="H185" s="217"/>
      <c r="I185" s="1"/>
      <c r="J185" s="1"/>
      <c r="K185" s="1"/>
      <c r="L185" s="1"/>
      <c r="M185" s="1"/>
      <c r="N185" s="1"/>
      <c r="O185" s="1"/>
      <c r="P185" s="1"/>
      <c r="Q185" s="129"/>
      <c r="R185" s="130"/>
      <c r="S185" s="130"/>
      <c r="T185" s="1"/>
      <c r="U185" s="59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79" t="s">
        <v>61</v>
      </c>
      <c r="AM185" s="44"/>
      <c r="AN185" s="44"/>
      <c r="AO185" s="44"/>
      <c r="AP185" s="44"/>
      <c r="AQ185" s="44"/>
      <c r="AR185" s="44"/>
      <c r="AS185" s="44"/>
      <c r="AT185" s="244"/>
      <c r="AU185" s="245"/>
      <c r="AV185" s="1"/>
      <c r="AW185" s="1"/>
      <c r="AX185" s="1"/>
      <c r="AY185" s="59"/>
      <c r="AZ185" s="69">
        <f>ROUND(ROUND(Q184*AR186,0)*$AT$192,0)</f>
        <v>99</v>
      </c>
      <c r="BA185" s="41"/>
    </row>
    <row r="186" spans="1:53" ht="16.5" customHeight="1" x14ac:dyDescent="0.25">
      <c r="A186" s="8">
        <v>12</v>
      </c>
      <c r="B186" s="10">
        <v>8056</v>
      </c>
      <c r="C186" s="101" t="s">
        <v>1477</v>
      </c>
      <c r="D186" s="215"/>
      <c r="E186" s="216"/>
      <c r="F186" s="216"/>
      <c r="G186" s="216"/>
      <c r="H186" s="217"/>
      <c r="I186" s="1"/>
      <c r="J186" s="1"/>
      <c r="K186" s="1"/>
      <c r="L186" s="1"/>
      <c r="M186" s="1"/>
      <c r="N186" s="1"/>
      <c r="O186" s="1"/>
      <c r="P186" s="1"/>
      <c r="Q186" s="129"/>
      <c r="R186" s="130"/>
      <c r="S186" s="130"/>
      <c r="T186" s="1"/>
      <c r="U186" s="59"/>
      <c r="V186" s="5" t="s">
        <v>50</v>
      </c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115" t="s">
        <v>59</v>
      </c>
      <c r="AJ186" s="197">
        <f>AJ184</f>
        <v>1</v>
      </c>
      <c r="AK186" s="198"/>
      <c r="AL186" s="58" t="s">
        <v>58</v>
      </c>
      <c r="AM186" s="6"/>
      <c r="AN186" s="6"/>
      <c r="AO186" s="6"/>
      <c r="AP186" s="6"/>
      <c r="AQ186" s="78" t="s">
        <v>1</v>
      </c>
      <c r="AR186" s="199">
        <f>AR182</f>
        <v>0.85</v>
      </c>
      <c r="AS186" s="199"/>
      <c r="AT186" s="244"/>
      <c r="AU186" s="245"/>
      <c r="AV186" s="1"/>
      <c r="AW186" s="1"/>
      <c r="AX186" s="1"/>
      <c r="AY186" s="59"/>
      <c r="AZ186" s="69">
        <f>ROUND(ROUND(ROUND(Q184*AJ186,0)*AR186,0)*$AT$192,0)</f>
        <v>99</v>
      </c>
      <c r="BA186" s="41"/>
    </row>
    <row r="187" spans="1:53" ht="17.2" customHeight="1" x14ac:dyDescent="0.25">
      <c r="A187" s="8">
        <v>12</v>
      </c>
      <c r="B187" s="10">
        <v>8057</v>
      </c>
      <c r="C187" s="101" t="s">
        <v>1476</v>
      </c>
      <c r="D187" s="218" t="s">
        <v>193</v>
      </c>
      <c r="E187" s="219"/>
      <c r="F187" s="219"/>
      <c r="G187" s="219"/>
      <c r="H187" s="220"/>
      <c r="I187" s="80"/>
      <c r="J187" s="1"/>
      <c r="K187" s="1"/>
      <c r="L187" s="130"/>
      <c r="M187" s="130"/>
      <c r="N187" s="130"/>
      <c r="O187" s="1"/>
      <c r="P187" s="1"/>
      <c r="Q187" s="1"/>
      <c r="R187" s="1"/>
      <c r="S187" s="1"/>
      <c r="T187" s="1"/>
      <c r="U187" s="59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13"/>
      <c r="AK187" s="114"/>
      <c r="AL187" s="44"/>
      <c r="AM187" s="44"/>
      <c r="AN187" s="44"/>
      <c r="AO187" s="44"/>
      <c r="AP187" s="44"/>
      <c r="AQ187" s="44"/>
      <c r="AR187" s="44"/>
      <c r="AS187" s="44"/>
      <c r="AT187" s="244"/>
      <c r="AU187" s="245"/>
      <c r="AV187" s="213" t="s">
        <v>750</v>
      </c>
      <c r="AW187" s="213"/>
      <c r="AX187" s="213"/>
      <c r="AY187" s="214"/>
      <c r="AZ187" s="69">
        <f>ROUND(ROUND(Q184*$AT$192,0)*AV190,0)</f>
        <v>93</v>
      </c>
      <c r="BA187" s="41"/>
    </row>
    <row r="188" spans="1:53" ht="16.5" customHeight="1" x14ac:dyDescent="0.25">
      <c r="A188" s="8">
        <v>12</v>
      </c>
      <c r="B188" s="10">
        <v>8058</v>
      </c>
      <c r="C188" s="101" t="s">
        <v>1475</v>
      </c>
      <c r="D188" s="218"/>
      <c r="E188" s="219"/>
      <c r="F188" s="219"/>
      <c r="G188" s="219"/>
      <c r="H188" s="220"/>
      <c r="I188" s="1"/>
      <c r="J188" s="1"/>
      <c r="K188" s="1"/>
      <c r="L188" s="1"/>
      <c r="M188" s="1"/>
      <c r="N188" s="1"/>
      <c r="O188" s="1"/>
      <c r="P188" s="1"/>
      <c r="Q188" s="242"/>
      <c r="R188" s="242"/>
      <c r="S188" s="242"/>
      <c r="T188" s="1"/>
      <c r="U188" s="59"/>
      <c r="V188" s="5" t="s">
        <v>50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115" t="s">
        <v>59</v>
      </c>
      <c r="AJ188" s="197">
        <f>AJ186</f>
        <v>1</v>
      </c>
      <c r="AK188" s="203"/>
      <c r="AL188" s="6"/>
      <c r="AM188" s="6"/>
      <c r="AN188" s="6"/>
      <c r="AO188" s="6"/>
      <c r="AP188" s="6"/>
      <c r="AQ188" s="6"/>
      <c r="AR188" s="6"/>
      <c r="AS188" s="115"/>
      <c r="AT188" s="244"/>
      <c r="AU188" s="245"/>
      <c r="AV188" s="216"/>
      <c r="AW188" s="216"/>
      <c r="AX188" s="216"/>
      <c r="AY188" s="217"/>
      <c r="AZ188" s="69">
        <f>ROUND(ROUND(ROUND(Q184*AJ188,0)*$AT$192,0)*AV190,0)</f>
        <v>93</v>
      </c>
      <c r="BA188" s="41"/>
    </row>
    <row r="189" spans="1:53" ht="16.5" customHeight="1" x14ac:dyDescent="0.25">
      <c r="A189" s="8">
        <v>12</v>
      </c>
      <c r="B189" s="10">
        <v>8059</v>
      </c>
      <c r="C189" s="101" t="s">
        <v>1474</v>
      </c>
      <c r="D189" s="110"/>
      <c r="E189" s="111" t="s">
        <v>190</v>
      </c>
      <c r="F189" s="221">
        <f>F109</f>
        <v>1.085</v>
      </c>
      <c r="G189" s="221"/>
      <c r="H189" s="222"/>
      <c r="I189" s="1"/>
      <c r="J189" s="1"/>
      <c r="K189" s="1"/>
      <c r="L189" s="1"/>
      <c r="M189" s="1"/>
      <c r="N189" s="1"/>
      <c r="O189" s="1"/>
      <c r="P189" s="1"/>
      <c r="Q189" s="129"/>
      <c r="R189" s="130"/>
      <c r="S189" s="130"/>
      <c r="T189" s="1"/>
      <c r="U189" s="59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79" t="s">
        <v>61</v>
      </c>
      <c r="AM189" s="44"/>
      <c r="AN189" s="44"/>
      <c r="AO189" s="44"/>
      <c r="AP189" s="44"/>
      <c r="AQ189" s="44"/>
      <c r="AR189" s="44"/>
      <c r="AS189" s="44"/>
      <c r="AT189" s="244"/>
      <c r="AU189" s="245"/>
      <c r="AV189" s="236" t="s">
        <v>190</v>
      </c>
      <c r="AW189" s="236"/>
      <c r="AX189" s="236"/>
      <c r="AY189" s="237"/>
      <c r="AZ189" s="69">
        <f>ROUND(ROUND(ROUND(Q184*AR190,0)*$AT$192,0)*AV190,0)</f>
        <v>79</v>
      </c>
      <c r="BA189" s="41"/>
    </row>
    <row r="190" spans="1:53" ht="16.5" customHeight="1" x14ac:dyDescent="0.25">
      <c r="A190" s="8">
        <v>12</v>
      </c>
      <c r="B190" s="10">
        <v>8060</v>
      </c>
      <c r="C190" s="101" t="s">
        <v>1473</v>
      </c>
      <c r="D190" s="110"/>
      <c r="E190" s="111"/>
      <c r="F190" s="111"/>
      <c r="G190" s="111"/>
      <c r="H190" s="112"/>
      <c r="I190" s="1"/>
      <c r="J190" s="1"/>
      <c r="K190" s="1"/>
      <c r="L190" s="1"/>
      <c r="M190" s="1"/>
      <c r="N190" s="1"/>
      <c r="O190" s="1"/>
      <c r="P190" s="1"/>
      <c r="Q190" s="129"/>
      <c r="R190" s="130"/>
      <c r="S190" s="130"/>
      <c r="T190" s="1"/>
      <c r="U190" s="59"/>
      <c r="V190" s="5" t="s">
        <v>50</v>
      </c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115" t="s">
        <v>59</v>
      </c>
      <c r="AJ190" s="197">
        <f>AJ188</f>
        <v>1</v>
      </c>
      <c r="AK190" s="198"/>
      <c r="AL190" s="58" t="s">
        <v>58</v>
      </c>
      <c r="AM190" s="6"/>
      <c r="AN190" s="6"/>
      <c r="AO190" s="6"/>
      <c r="AP190" s="6"/>
      <c r="AQ190" s="78" t="s">
        <v>1</v>
      </c>
      <c r="AR190" s="199">
        <f>AR186</f>
        <v>0.85</v>
      </c>
      <c r="AS190" s="199"/>
      <c r="AT190" s="244"/>
      <c r="AU190" s="245"/>
      <c r="AV190" s="199">
        <f>AV182</f>
        <v>0.8</v>
      </c>
      <c r="AW190" s="199"/>
      <c r="AX190" s="199"/>
      <c r="AY190" s="200"/>
      <c r="AZ190" s="69">
        <f>ROUND(ROUND(ROUND(ROUND(Q184*AJ190,0)*AR190,0)*$AT$192,0)*AV190,0)</f>
        <v>79</v>
      </c>
      <c r="BA190" s="41"/>
    </row>
    <row r="191" spans="1:53" ht="17.2" customHeight="1" x14ac:dyDescent="0.25">
      <c r="A191" s="8">
        <v>12</v>
      </c>
      <c r="B191" s="10">
        <v>8061</v>
      </c>
      <c r="C191" s="101" t="s">
        <v>1472</v>
      </c>
      <c r="D191" s="110"/>
      <c r="E191" s="111"/>
      <c r="F191" s="111"/>
      <c r="G191" s="111"/>
      <c r="H191" s="112"/>
      <c r="I191" s="239" t="s">
        <v>745</v>
      </c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1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13"/>
      <c r="AK191" s="114"/>
      <c r="AL191" s="44"/>
      <c r="AM191" s="44"/>
      <c r="AN191" s="44"/>
      <c r="AO191" s="44"/>
      <c r="AP191" s="44"/>
      <c r="AQ191" s="44"/>
      <c r="AR191" s="44"/>
      <c r="AS191" s="44"/>
      <c r="AT191" s="244" t="s">
        <v>190</v>
      </c>
      <c r="AU191" s="245"/>
      <c r="AV191" s="66"/>
      <c r="AW191" s="66"/>
      <c r="AX191" s="44"/>
      <c r="AY191" s="63"/>
      <c r="AZ191" s="69">
        <f>ROUND(Q192*$AT$192,0)</f>
        <v>109</v>
      </c>
      <c r="BA191" s="41"/>
    </row>
    <row r="192" spans="1:53" ht="16.5" customHeight="1" x14ac:dyDescent="0.25">
      <c r="A192" s="8">
        <v>12</v>
      </c>
      <c r="B192" s="10">
        <v>8062</v>
      </c>
      <c r="C192" s="101" t="s">
        <v>1471</v>
      </c>
      <c r="D192" s="110"/>
      <c r="E192" s="111"/>
      <c r="F192" s="111"/>
      <c r="G192" s="111"/>
      <c r="H192" s="112"/>
      <c r="I192" s="1"/>
      <c r="J192" s="1"/>
      <c r="K192" s="1"/>
      <c r="L192" s="1"/>
      <c r="M192" s="1"/>
      <c r="N192" s="1"/>
      <c r="O192" s="1"/>
      <c r="P192" s="1"/>
      <c r="Q192" s="201">
        <f>ROUND(Q288*$F$189,0)</f>
        <v>87</v>
      </c>
      <c r="R192" s="201"/>
      <c r="S192" s="201"/>
      <c r="T192" s="1" t="s">
        <v>54</v>
      </c>
      <c r="U192" s="59"/>
      <c r="V192" s="5" t="s">
        <v>50</v>
      </c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115" t="s">
        <v>59</v>
      </c>
      <c r="AJ192" s="197">
        <f>AJ190</f>
        <v>1</v>
      </c>
      <c r="AK192" s="203"/>
      <c r="AL192" s="6"/>
      <c r="AM192" s="6"/>
      <c r="AN192" s="6"/>
      <c r="AO192" s="6"/>
      <c r="AP192" s="6"/>
      <c r="AQ192" s="6"/>
      <c r="AR192" s="6"/>
      <c r="AS192" s="115"/>
      <c r="AT192" s="246">
        <f>AT112</f>
        <v>1.25</v>
      </c>
      <c r="AU192" s="247"/>
      <c r="AV192" s="1"/>
      <c r="AW192" s="1"/>
      <c r="AX192" s="1"/>
      <c r="AY192" s="59"/>
      <c r="AZ192" s="69">
        <f>ROUND(ROUND(Q192*AJ192,0)*$AT$192,0)</f>
        <v>109</v>
      </c>
      <c r="BA192" s="41"/>
    </row>
    <row r="193" spans="1:53" ht="16.5" customHeight="1" x14ac:dyDescent="0.25">
      <c r="A193" s="8">
        <v>12</v>
      </c>
      <c r="B193" s="10">
        <v>8063</v>
      </c>
      <c r="C193" s="101" t="s">
        <v>1470</v>
      </c>
      <c r="D193" s="90"/>
      <c r="E193" s="91"/>
      <c r="F193" s="91"/>
      <c r="G193" s="91"/>
      <c r="H193" s="92"/>
      <c r="I193" s="1"/>
      <c r="J193" s="1"/>
      <c r="K193" s="1"/>
      <c r="L193" s="1"/>
      <c r="M193" s="1"/>
      <c r="N193" s="1"/>
      <c r="O193" s="1"/>
      <c r="P193" s="1"/>
      <c r="Q193" s="129"/>
      <c r="R193" s="130"/>
      <c r="S193" s="130"/>
      <c r="T193" s="1"/>
      <c r="U193" s="59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79" t="s">
        <v>61</v>
      </c>
      <c r="AM193" s="44"/>
      <c r="AN193" s="44"/>
      <c r="AO193" s="44"/>
      <c r="AP193" s="44"/>
      <c r="AQ193" s="44"/>
      <c r="AR193" s="44"/>
      <c r="AS193" s="44"/>
      <c r="AT193" s="60"/>
      <c r="AU193" s="59"/>
      <c r="AV193" s="1"/>
      <c r="AW193" s="1"/>
      <c r="AX193" s="1"/>
      <c r="AY193" s="59"/>
      <c r="AZ193" s="69">
        <f>ROUND(ROUND(Q192*AR194,0)*$AT$192,0)</f>
        <v>93</v>
      </c>
      <c r="BA193" s="41"/>
    </row>
    <row r="194" spans="1:53" ht="16.5" customHeight="1" x14ac:dyDescent="0.25">
      <c r="A194" s="8">
        <v>12</v>
      </c>
      <c r="B194" s="10">
        <v>8064</v>
      </c>
      <c r="C194" s="101" t="s">
        <v>1469</v>
      </c>
      <c r="D194" s="90"/>
      <c r="E194" s="91"/>
      <c r="F194" s="91"/>
      <c r="G194" s="91"/>
      <c r="H194" s="92"/>
      <c r="I194" s="1"/>
      <c r="J194" s="1"/>
      <c r="K194" s="1"/>
      <c r="L194" s="1"/>
      <c r="M194" s="1"/>
      <c r="N194" s="1"/>
      <c r="O194" s="1"/>
      <c r="P194" s="1"/>
      <c r="Q194" s="129"/>
      <c r="R194" s="130"/>
      <c r="S194" s="130"/>
      <c r="T194" s="1"/>
      <c r="U194" s="59"/>
      <c r="V194" s="5" t="s">
        <v>50</v>
      </c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115" t="s">
        <v>59</v>
      </c>
      <c r="AJ194" s="197">
        <f>AJ192</f>
        <v>1</v>
      </c>
      <c r="AK194" s="198"/>
      <c r="AL194" s="58" t="s">
        <v>58</v>
      </c>
      <c r="AM194" s="6"/>
      <c r="AN194" s="6"/>
      <c r="AO194" s="6"/>
      <c r="AP194" s="6"/>
      <c r="AQ194" s="78" t="s">
        <v>1</v>
      </c>
      <c r="AR194" s="199">
        <f>AR190</f>
        <v>0.85</v>
      </c>
      <c r="AS194" s="199"/>
      <c r="AT194" s="127"/>
      <c r="AU194" s="128"/>
      <c r="AV194" s="1"/>
      <c r="AW194" s="1"/>
      <c r="AX194" s="1"/>
      <c r="AY194" s="59"/>
      <c r="AZ194" s="69">
        <f>ROUND(ROUND(ROUND(Q192*AJ194,0)*AR194,0)*$AT$192,0)</f>
        <v>93</v>
      </c>
      <c r="BA194" s="41"/>
    </row>
    <row r="195" spans="1:53" ht="17.2" customHeight="1" x14ac:dyDescent="0.25">
      <c r="A195" s="8">
        <v>12</v>
      </c>
      <c r="B195" s="10">
        <v>8065</v>
      </c>
      <c r="C195" s="101" t="s">
        <v>1468</v>
      </c>
      <c r="D195" s="110"/>
      <c r="E195" s="111"/>
      <c r="F195" s="111"/>
      <c r="G195" s="111"/>
      <c r="H195" s="112"/>
      <c r="I195" s="80"/>
      <c r="J195" s="1"/>
      <c r="K195" s="1"/>
      <c r="L195" s="130"/>
      <c r="M195" s="130"/>
      <c r="N195" s="130"/>
      <c r="O195" s="1"/>
      <c r="P195" s="1"/>
      <c r="Q195" s="1"/>
      <c r="R195" s="1"/>
      <c r="S195" s="1"/>
      <c r="T195" s="1"/>
      <c r="U195" s="59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13"/>
      <c r="AK195" s="114"/>
      <c r="AL195" s="44"/>
      <c r="AM195" s="44"/>
      <c r="AN195" s="44"/>
      <c r="AO195" s="44"/>
      <c r="AP195" s="44"/>
      <c r="AQ195" s="44"/>
      <c r="AR195" s="44"/>
      <c r="AS195" s="44"/>
      <c r="AT195" s="60"/>
      <c r="AU195" s="59"/>
      <c r="AV195" s="213" t="s">
        <v>750</v>
      </c>
      <c r="AW195" s="213"/>
      <c r="AX195" s="213"/>
      <c r="AY195" s="214"/>
      <c r="AZ195" s="69">
        <f>ROUND(ROUND(Q192*$AT$192,0)*AV198,0)</f>
        <v>87</v>
      </c>
      <c r="BA195" s="41"/>
    </row>
    <row r="196" spans="1:53" ht="16.5" customHeight="1" x14ac:dyDescent="0.25">
      <c r="A196" s="8">
        <v>12</v>
      </c>
      <c r="B196" s="10">
        <v>8066</v>
      </c>
      <c r="C196" s="101" t="s">
        <v>1467</v>
      </c>
      <c r="D196" s="110"/>
      <c r="E196" s="111"/>
      <c r="F196" s="111"/>
      <c r="G196" s="111"/>
      <c r="H196" s="112"/>
      <c r="I196" s="1"/>
      <c r="J196" s="1"/>
      <c r="K196" s="1"/>
      <c r="L196" s="1"/>
      <c r="M196" s="1"/>
      <c r="N196" s="1"/>
      <c r="O196" s="1"/>
      <c r="P196" s="1"/>
      <c r="Q196" s="242"/>
      <c r="R196" s="242"/>
      <c r="S196" s="242"/>
      <c r="T196" s="1"/>
      <c r="U196" s="59"/>
      <c r="V196" s="5" t="s">
        <v>50</v>
      </c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115" t="s">
        <v>59</v>
      </c>
      <c r="AJ196" s="197">
        <f>AJ194</f>
        <v>1</v>
      </c>
      <c r="AK196" s="203"/>
      <c r="AL196" s="6"/>
      <c r="AM196" s="6"/>
      <c r="AN196" s="6"/>
      <c r="AO196" s="6"/>
      <c r="AP196" s="6"/>
      <c r="AQ196" s="6"/>
      <c r="AR196" s="6"/>
      <c r="AS196" s="115"/>
      <c r="AT196" s="72"/>
      <c r="AU196" s="109"/>
      <c r="AV196" s="216"/>
      <c r="AW196" s="216"/>
      <c r="AX196" s="216"/>
      <c r="AY196" s="217"/>
      <c r="AZ196" s="69">
        <f>ROUND(ROUND(ROUND(Q192*AJ196,0)*$AT$192,0)*AV198,0)</f>
        <v>87</v>
      </c>
      <c r="BA196" s="41"/>
    </row>
    <row r="197" spans="1:53" ht="16.5" customHeight="1" x14ac:dyDescent="0.25">
      <c r="A197" s="8">
        <v>12</v>
      </c>
      <c r="B197" s="10">
        <v>8067</v>
      </c>
      <c r="C197" s="101" t="s">
        <v>1466</v>
      </c>
      <c r="D197" s="90"/>
      <c r="E197" s="91"/>
      <c r="F197" s="91"/>
      <c r="G197" s="91"/>
      <c r="H197" s="92"/>
      <c r="I197" s="1"/>
      <c r="J197" s="1"/>
      <c r="K197" s="1"/>
      <c r="L197" s="1"/>
      <c r="M197" s="1"/>
      <c r="N197" s="1"/>
      <c r="O197" s="1"/>
      <c r="P197" s="1"/>
      <c r="Q197" s="129"/>
      <c r="R197" s="130"/>
      <c r="S197" s="130"/>
      <c r="T197" s="1"/>
      <c r="U197" s="59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79" t="s">
        <v>61</v>
      </c>
      <c r="AM197" s="44"/>
      <c r="AN197" s="44"/>
      <c r="AO197" s="44"/>
      <c r="AP197" s="44"/>
      <c r="AQ197" s="44"/>
      <c r="AR197" s="44"/>
      <c r="AS197" s="44"/>
      <c r="AT197" s="60"/>
      <c r="AU197" s="59"/>
      <c r="AV197" s="236" t="s">
        <v>190</v>
      </c>
      <c r="AW197" s="236"/>
      <c r="AX197" s="236"/>
      <c r="AY197" s="237"/>
      <c r="AZ197" s="69">
        <f>ROUND(ROUND(ROUND(Q192*AR198,0)*$AT$192,0)*AV198,0)</f>
        <v>74</v>
      </c>
      <c r="BA197" s="41"/>
    </row>
    <row r="198" spans="1:53" ht="16.5" customHeight="1" x14ac:dyDescent="0.25">
      <c r="A198" s="8">
        <v>12</v>
      </c>
      <c r="B198" s="10">
        <v>8068</v>
      </c>
      <c r="C198" s="101" t="s">
        <v>1465</v>
      </c>
      <c r="D198" s="93"/>
      <c r="E198" s="94"/>
      <c r="F198" s="94"/>
      <c r="G198" s="94"/>
      <c r="H198" s="95"/>
      <c r="I198" s="6"/>
      <c r="J198" s="6"/>
      <c r="K198" s="6"/>
      <c r="L198" s="6"/>
      <c r="M198" s="6"/>
      <c r="N198" s="6"/>
      <c r="O198" s="6"/>
      <c r="P198" s="6"/>
      <c r="Q198" s="86"/>
      <c r="R198" s="73"/>
      <c r="S198" s="73"/>
      <c r="T198" s="6"/>
      <c r="U198" s="21"/>
      <c r="V198" s="5" t="s">
        <v>50</v>
      </c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115" t="s">
        <v>59</v>
      </c>
      <c r="AJ198" s="197">
        <f>AJ196</f>
        <v>1</v>
      </c>
      <c r="AK198" s="198"/>
      <c r="AL198" s="58" t="s">
        <v>58</v>
      </c>
      <c r="AM198" s="6"/>
      <c r="AN198" s="6"/>
      <c r="AO198" s="6"/>
      <c r="AP198" s="6"/>
      <c r="AQ198" s="78" t="s">
        <v>1</v>
      </c>
      <c r="AR198" s="199">
        <f>AR194</f>
        <v>0.85</v>
      </c>
      <c r="AS198" s="199"/>
      <c r="AT198" s="131"/>
      <c r="AU198" s="116"/>
      <c r="AV198" s="199">
        <f>AV190</f>
        <v>0.8</v>
      </c>
      <c r="AW198" s="199"/>
      <c r="AX198" s="199"/>
      <c r="AY198" s="200"/>
      <c r="AZ198" s="70">
        <f>ROUND(ROUND(ROUND(ROUND(Q192*AJ198,0)*AR198,0)*$AT$192,0)*AV198,0)</f>
        <v>74</v>
      </c>
      <c r="BA198" s="87"/>
    </row>
    <row r="199" spans="1:53" ht="17.2" customHeight="1" x14ac:dyDescent="0.3">
      <c r="A199" s="8">
        <v>12</v>
      </c>
      <c r="B199" s="10">
        <v>8069</v>
      </c>
      <c r="C199" s="101" t="s">
        <v>1464</v>
      </c>
      <c r="D199" s="212" t="s">
        <v>147</v>
      </c>
      <c r="E199" s="213"/>
      <c r="F199" s="213"/>
      <c r="G199" s="213"/>
      <c r="H199" s="214"/>
      <c r="I199" s="239" t="s">
        <v>248</v>
      </c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1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45"/>
      <c r="AL199" s="44"/>
      <c r="AM199" s="44"/>
      <c r="AN199" s="44"/>
      <c r="AO199" s="44"/>
      <c r="AP199" s="44"/>
      <c r="AQ199" s="44"/>
      <c r="AR199" s="44"/>
      <c r="AS199" s="44"/>
      <c r="AT199" s="248" t="s">
        <v>3</v>
      </c>
      <c r="AU199" s="249"/>
      <c r="AV199" s="66"/>
      <c r="AW199" s="66"/>
      <c r="AX199" s="44"/>
      <c r="AY199" s="63"/>
      <c r="AZ199" s="69">
        <f>ROUND(Q200*$AT$208,0)</f>
        <v>230</v>
      </c>
      <c r="BA199" s="19" t="s">
        <v>145</v>
      </c>
    </row>
    <row r="200" spans="1:53" ht="16.5" customHeight="1" x14ac:dyDescent="0.25">
      <c r="A200" s="8">
        <v>12</v>
      </c>
      <c r="B200" s="10">
        <v>8070</v>
      </c>
      <c r="C200" s="101" t="s">
        <v>1463</v>
      </c>
      <c r="D200" s="215"/>
      <c r="E200" s="216"/>
      <c r="F200" s="216"/>
      <c r="G200" s="216"/>
      <c r="H200" s="217"/>
      <c r="I200" s="1"/>
      <c r="J200" s="1"/>
      <c r="K200" s="1"/>
      <c r="L200" s="1"/>
      <c r="M200" s="1"/>
      <c r="N200" s="1"/>
      <c r="O200" s="1"/>
      <c r="P200" s="1"/>
      <c r="Q200" s="201">
        <f>'2重度訪問'!U104</f>
        <v>184</v>
      </c>
      <c r="R200" s="201"/>
      <c r="S200" s="201"/>
      <c r="T200" s="1" t="s">
        <v>54</v>
      </c>
      <c r="U200" s="59"/>
      <c r="V200" s="5" t="s">
        <v>50</v>
      </c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115" t="s">
        <v>59</v>
      </c>
      <c r="AJ200" s="197">
        <f>AJ182</f>
        <v>1</v>
      </c>
      <c r="AK200" s="203"/>
      <c r="AL200" s="1"/>
      <c r="AM200" s="1"/>
      <c r="AN200" s="1"/>
      <c r="AO200" s="1"/>
      <c r="AP200" s="1"/>
      <c r="AQ200" s="1"/>
      <c r="AR200" s="1"/>
      <c r="AS200" s="1"/>
      <c r="AT200" s="244"/>
      <c r="AU200" s="245"/>
      <c r="AV200" s="1"/>
      <c r="AW200" s="1"/>
      <c r="AX200" s="1"/>
      <c r="AY200" s="59"/>
      <c r="AZ200" s="69">
        <f>ROUND(ROUND(Q200*AJ200,0)*$AT$208,0)</f>
        <v>230</v>
      </c>
      <c r="BA200" s="41"/>
    </row>
    <row r="201" spans="1:53" ht="16.5" customHeight="1" x14ac:dyDescent="0.25">
      <c r="A201" s="2">
        <v>12</v>
      </c>
      <c r="B201" s="2">
        <v>8071</v>
      </c>
      <c r="C201" s="104" t="s">
        <v>1462</v>
      </c>
      <c r="D201" s="215"/>
      <c r="E201" s="216"/>
      <c r="F201" s="216"/>
      <c r="G201" s="216"/>
      <c r="H201" s="217"/>
      <c r="I201" s="1"/>
      <c r="J201" s="1"/>
      <c r="K201" s="1"/>
      <c r="L201" s="1"/>
      <c r="M201" s="1"/>
      <c r="N201" s="1"/>
      <c r="O201" s="1"/>
      <c r="P201" s="1"/>
      <c r="Q201" s="129"/>
      <c r="R201" s="130"/>
      <c r="S201" s="130"/>
      <c r="T201" s="1"/>
      <c r="U201" s="59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79" t="s">
        <v>61</v>
      </c>
      <c r="AM201" s="44"/>
      <c r="AN201" s="44"/>
      <c r="AO201" s="44"/>
      <c r="AP201" s="44"/>
      <c r="AQ201" s="44"/>
      <c r="AR201" s="44"/>
      <c r="AS201" s="44"/>
      <c r="AT201" s="244"/>
      <c r="AU201" s="245"/>
      <c r="AV201" s="1"/>
      <c r="AW201" s="1"/>
      <c r="AX201" s="1"/>
      <c r="AY201" s="59"/>
      <c r="AZ201" s="69">
        <f>ROUND(ROUND(Q200*AR202,0)*$AT$208,0)</f>
        <v>195</v>
      </c>
      <c r="BA201" s="41"/>
    </row>
    <row r="202" spans="1:53" ht="16.5" customHeight="1" x14ac:dyDescent="0.25">
      <c r="A202" s="2">
        <v>12</v>
      </c>
      <c r="B202" s="2">
        <v>8072</v>
      </c>
      <c r="C202" s="105" t="s">
        <v>1461</v>
      </c>
      <c r="D202" s="215"/>
      <c r="E202" s="216"/>
      <c r="F202" s="216"/>
      <c r="G202" s="216"/>
      <c r="H202" s="217"/>
      <c r="I202" s="1"/>
      <c r="J202" s="1"/>
      <c r="K202" s="1"/>
      <c r="L202" s="1"/>
      <c r="M202" s="1"/>
      <c r="N202" s="1"/>
      <c r="O202" s="1"/>
      <c r="P202" s="1"/>
      <c r="Q202" s="129"/>
      <c r="R202" s="130"/>
      <c r="S202" s="130"/>
      <c r="T202" s="1"/>
      <c r="U202" s="59"/>
      <c r="V202" s="5" t="s">
        <v>50</v>
      </c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115" t="s">
        <v>59</v>
      </c>
      <c r="AJ202" s="197">
        <f>AJ200</f>
        <v>1</v>
      </c>
      <c r="AK202" s="198"/>
      <c r="AL202" s="58" t="s">
        <v>58</v>
      </c>
      <c r="AM202" s="6"/>
      <c r="AN202" s="6"/>
      <c r="AO202" s="6"/>
      <c r="AP202" s="6"/>
      <c r="AQ202" s="78" t="s">
        <v>1</v>
      </c>
      <c r="AR202" s="199">
        <f>AR182</f>
        <v>0.85</v>
      </c>
      <c r="AS202" s="199"/>
      <c r="AT202" s="244"/>
      <c r="AU202" s="245"/>
      <c r="AV202" s="1"/>
      <c r="AW202" s="1"/>
      <c r="AX202" s="1"/>
      <c r="AY202" s="59"/>
      <c r="AZ202" s="69">
        <f>ROUND(ROUND(ROUND(Q200*AJ202,0)*AR202,0)*$AT$208,0)</f>
        <v>195</v>
      </c>
      <c r="BA202" s="41"/>
    </row>
    <row r="203" spans="1:53" ht="17.2" customHeight="1" x14ac:dyDescent="0.3">
      <c r="A203" s="8">
        <v>12</v>
      </c>
      <c r="B203" s="10">
        <v>8073</v>
      </c>
      <c r="C203" s="101" t="s">
        <v>1460</v>
      </c>
      <c r="D203" s="110"/>
      <c r="E203" s="111"/>
      <c r="F203" s="111"/>
      <c r="G203" s="111"/>
      <c r="H203" s="112"/>
      <c r="I203" s="1"/>
      <c r="J203" s="1"/>
      <c r="K203" s="1"/>
      <c r="L203" s="130"/>
      <c r="M203" s="130"/>
      <c r="N203" s="130"/>
      <c r="O203" s="1"/>
      <c r="P203" s="1"/>
      <c r="Q203" s="1"/>
      <c r="R203" s="1"/>
      <c r="S203" s="1"/>
      <c r="T203" s="1"/>
      <c r="U203" s="59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45"/>
      <c r="AL203" s="44"/>
      <c r="AM203" s="44"/>
      <c r="AN203" s="44"/>
      <c r="AO203" s="44"/>
      <c r="AP203" s="44"/>
      <c r="AQ203" s="44"/>
      <c r="AR203" s="44"/>
      <c r="AS203" s="44"/>
      <c r="AT203" s="244"/>
      <c r="AU203" s="245"/>
      <c r="AV203" s="213" t="s">
        <v>750</v>
      </c>
      <c r="AW203" s="213"/>
      <c r="AX203" s="213"/>
      <c r="AY203" s="214"/>
      <c r="AZ203" s="69">
        <f>ROUND(ROUND(Q200*$AT$208,0)*AV206,0)</f>
        <v>184</v>
      </c>
      <c r="BA203" s="12"/>
    </row>
    <row r="204" spans="1:53" ht="16.5" customHeight="1" x14ac:dyDescent="0.25">
      <c r="A204" s="8">
        <v>12</v>
      </c>
      <c r="B204" s="10">
        <v>8074</v>
      </c>
      <c r="C204" s="101" t="s">
        <v>1459</v>
      </c>
      <c r="D204" s="110"/>
      <c r="E204" s="111"/>
      <c r="F204" s="111"/>
      <c r="G204" s="111"/>
      <c r="H204" s="112"/>
      <c r="I204" s="1"/>
      <c r="J204" s="1"/>
      <c r="K204" s="1"/>
      <c r="L204" s="1"/>
      <c r="M204" s="1"/>
      <c r="N204" s="1"/>
      <c r="O204" s="1"/>
      <c r="P204" s="1"/>
      <c r="Q204" s="242"/>
      <c r="R204" s="242"/>
      <c r="S204" s="242"/>
      <c r="T204" s="1"/>
      <c r="U204" s="59"/>
      <c r="V204" s="5" t="s">
        <v>50</v>
      </c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115" t="s">
        <v>59</v>
      </c>
      <c r="AJ204" s="197">
        <f>AJ202</f>
        <v>1</v>
      </c>
      <c r="AK204" s="203"/>
      <c r="AL204" s="1"/>
      <c r="AM204" s="1"/>
      <c r="AN204" s="1"/>
      <c r="AO204" s="1"/>
      <c r="AP204" s="1"/>
      <c r="AQ204" s="1"/>
      <c r="AR204" s="1"/>
      <c r="AS204" s="1"/>
      <c r="AT204" s="244"/>
      <c r="AU204" s="245"/>
      <c r="AV204" s="216"/>
      <c r="AW204" s="216"/>
      <c r="AX204" s="216"/>
      <c r="AY204" s="217"/>
      <c r="AZ204" s="69">
        <f>ROUND(ROUND(ROUND(Q200*AJ204,0)*$AT$208,0)*AV206,0)</f>
        <v>184</v>
      </c>
      <c r="BA204" s="41"/>
    </row>
    <row r="205" spans="1:53" ht="16.5" customHeight="1" x14ac:dyDescent="0.25">
      <c r="A205" s="2">
        <v>12</v>
      </c>
      <c r="B205" s="2">
        <v>8075</v>
      </c>
      <c r="C205" s="104" t="s">
        <v>1458</v>
      </c>
      <c r="D205" s="110"/>
      <c r="E205" s="111"/>
      <c r="F205" s="106"/>
      <c r="G205" s="106"/>
      <c r="H205" s="107"/>
      <c r="I205" s="1"/>
      <c r="J205" s="1"/>
      <c r="K205" s="1"/>
      <c r="L205" s="1"/>
      <c r="M205" s="1"/>
      <c r="N205" s="1"/>
      <c r="O205" s="1"/>
      <c r="P205" s="1"/>
      <c r="Q205" s="129"/>
      <c r="R205" s="130"/>
      <c r="S205" s="130"/>
      <c r="T205" s="1"/>
      <c r="U205" s="59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79" t="s">
        <v>61</v>
      </c>
      <c r="AM205" s="44"/>
      <c r="AN205" s="44"/>
      <c r="AO205" s="44"/>
      <c r="AP205" s="44"/>
      <c r="AQ205" s="44"/>
      <c r="AR205" s="44"/>
      <c r="AS205" s="44"/>
      <c r="AT205" s="244"/>
      <c r="AU205" s="245"/>
      <c r="AV205" s="236" t="s">
        <v>190</v>
      </c>
      <c r="AW205" s="236"/>
      <c r="AX205" s="236"/>
      <c r="AY205" s="237"/>
      <c r="AZ205" s="69">
        <f>ROUND(ROUND(ROUND(Q200*AR206,0)*$AT$208,0)*AV206,0)</f>
        <v>156</v>
      </c>
      <c r="BA205" s="41"/>
    </row>
    <row r="206" spans="1:53" ht="16.5" customHeight="1" x14ac:dyDescent="0.25">
      <c r="A206" s="2">
        <v>12</v>
      </c>
      <c r="B206" s="2">
        <v>8076</v>
      </c>
      <c r="C206" s="105" t="s">
        <v>1457</v>
      </c>
      <c r="D206" s="110"/>
      <c r="E206" s="111"/>
      <c r="F206" s="111"/>
      <c r="G206" s="111"/>
      <c r="H206" s="112"/>
      <c r="I206" s="1"/>
      <c r="J206" s="1"/>
      <c r="K206" s="1"/>
      <c r="L206" s="1"/>
      <c r="M206" s="1"/>
      <c r="N206" s="1"/>
      <c r="O206" s="1"/>
      <c r="P206" s="1"/>
      <c r="Q206" s="129"/>
      <c r="R206" s="130"/>
      <c r="S206" s="130"/>
      <c r="T206" s="1"/>
      <c r="U206" s="59"/>
      <c r="V206" s="5" t="s">
        <v>50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115" t="s">
        <v>59</v>
      </c>
      <c r="AJ206" s="197">
        <f>AJ204</f>
        <v>1</v>
      </c>
      <c r="AK206" s="198"/>
      <c r="AL206" s="58" t="s">
        <v>58</v>
      </c>
      <c r="AM206" s="6"/>
      <c r="AN206" s="6"/>
      <c r="AO206" s="6"/>
      <c r="AP206" s="6"/>
      <c r="AQ206" s="78" t="s">
        <v>1</v>
      </c>
      <c r="AR206" s="199">
        <f>AR202</f>
        <v>0.85</v>
      </c>
      <c r="AS206" s="199"/>
      <c r="AT206" s="244"/>
      <c r="AU206" s="245"/>
      <c r="AV206" s="199">
        <f>AV182</f>
        <v>0.8</v>
      </c>
      <c r="AW206" s="199"/>
      <c r="AX206" s="199"/>
      <c r="AY206" s="200"/>
      <c r="AZ206" s="69">
        <f>ROUND(ROUND(ROUND(ROUND(Q200*AJ206,0)*AR206,0)*$AT$208,0)*AV206,0)</f>
        <v>156</v>
      </c>
      <c r="BA206" s="41"/>
    </row>
    <row r="207" spans="1:53" ht="16.5" customHeight="1" x14ac:dyDescent="0.25">
      <c r="A207" s="8">
        <v>12</v>
      </c>
      <c r="B207" s="10">
        <v>8077</v>
      </c>
      <c r="C207" s="101" t="s">
        <v>1456</v>
      </c>
      <c r="D207" s="68"/>
      <c r="E207" s="130"/>
      <c r="F207" s="130"/>
      <c r="G207" s="130"/>
      <c r="H207" s="67"/>
      <c r="I207" s="239" t="s">
        <v>243</v>
      </c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1"/>
      <c r="V207" s="5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115"/>
      <c r="AJ207" s="113"/>
      <c r="AK207" s="114"/>
      <c r="AL207" s="1"/>
      <c r="AM207" s="1"/>
      <c r="AN207" s="1"/>
      <c r="AO207" s="1"/>
      <c r="AP207" s="1"/>
      <c r="AQ207" s="1"/>
      <c r="AR207" s="1"/>
      <c r="AS207" s="1"/>
      <c r="AT207" s="244" t="s">
        <v>190</v>
      </c>
      <c r="AU207" s="245"/>
      <c r="AV207" s="66"/>
      <c r="AW207" s="66"/>
      <c r="AX207" s="44"/>
      <c r="AY207" s="63"/>
      <c r="AZ207" s="69">
        <f>ROUND(Q208*$AT$208,0)</f>
        <v>113</v>
      </c>
      <c r="BA207" s="41"/>
    </row>
    <row r="208" spans="1:53" ht="16.5" customHeight="1" x14ac:dyDescent="0.25">
      <c r="A208" s="8">
        <v>12</v>
      </c>
      <c r="B208" s="10">
        <v>8078</v>
      </c>
      <c r="C208" s="101" t="s">
        <v>1455</v>
      </c>
      <c r="D208" s="68"/>
      <c r="E208" s="130"/>
      <c r="F208" s="130"/>
      <c r="G208" s="130"/>
      <c r="H208" s="67"/>
      <c r="I208" s="1"/>
      <c r="J208" s="1"/>
      <c r="K208" s="1"/>
      <c r="L208" s="1"/>
      <c r="M208" s="1"/>
      <c r="N208" s="1"/>
      <c r="O208" s="1"/>
      <c r="P208" s="1"/>
      <c r="Q208" s="201">
        <f>'2重度訪問'!U108</f>
        <v>90</v>
      </c>
      <c r="R208" s="201"/>
      <c r="S208" s="201"/>
      <c r="T208" s="1" t="s">
        <v>54</v>
      </c>
      <c r="U208" s="59"/>
      <c r="V208" s="5" t="s">
        <v>50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115" t="s">
        <v>59</v>
      </c>
      <c r="AJ208" s="197">
        <f>AJ206</f>
        <v>1</v>
      </c>
      <c r="AK208" s="203"/>
      <c r="AL208" s="1"/>
      <c r="AM208" s="1"/>
      <c r="AN208" s="1"/>
      <c r="AO208" s="1"/>
      <c r="AP208" s="1"/>
      <c r="AQ208" s="1"/>
      <c r="AR208" s="1"/>
      <c r="AS208" s="1"/>
      <c r="AT208" s="246">
        <f>AT192</f>
        <v>1.25</v>
      </c>
      <c r="AU208" s="247"/>
      <c r="AV208" s="1"/>
      <c r="AW208" s="1"/>
      <c r="AX208" s="1"/>
      <c r="AY208" s="59"/>
      <c r="AZ208" s="69">
        <f>ROUND(ROUND(Q208*AJ208,0)*$AT$208,0)</f>
        <v>113</v>
      </c>
      <c r="BA208" s="41"/>
    </row>
    <row r="209" spans="1:53" ht="16.5" customHeight="1" x14ac:dyDescent="0.25">
      <c r="A209" s="2">
        <v>12</v>
      </c>
      <c r="B209" s="2">
        <v>8079</v>
      </c>
      <c r="C209" s="104" t="s">
        <v>1454</v>
      </c>
      <c r="D209" s="68"/>
      <c r="E209" s="130"/>
      <c r="F209" s="130"/>
      <c r="G209" s="130"/>
      <c r="H209" s="67"/>
      <c r="I209" s="1"/>
      <c r="J209" s="1"/>
      <c r="K209" s="1"/>
      <c r="L209" s="1"/>
      <c r="M209" s="1"/>
      <c r="N209" s="1"/>
      <c r="O209" s="1"/>
      <c r="P209" s="1"/>
      <c r="Q209" s="129"/>
      <c r="R209" s="130"/>
      <c r="S209" s="130"/>
      <c r="T209" s="1"/>
      <c r="U209" s="59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79" t="s">
        <v>61</v>
      </c>
      <c r="AM209" s="44"/>
      <c r="AN209" s="44"/>
      <c r="AO209" s="44"/>
      <c r="AP209" s="44"/>
      <c r="AQ209" s="44"/>
      <c r="AR209" s="44"/>
      <c r="AS209" s="44"/>
      <c r="AT209" s="60"/>
      <c r="AU209" s="59"/>
      <c r="AV209" s="1"/>
      <c r="AW209" s="1"/>
      <c r="AX209" s="1"/>
      <c r="AY209" s="59"/>
      <c r="AZ209" s="69">
        <f>ROUND(ROUND(Q208*AR210,0)*$AT$208,0)</f>
        <v>96</v>
      </c>
      <c r="BA209" s="41"/>
    </row>
    <row r="210" spans="1:53" ht="16.5" customHeight="1" x14ac:dyDescent="0.25">
      <c r="A210" s="2">
        <v>12</v>
      </c>
      <c r="B210" s="2">
        <v>8080</v>
      </c>
      <c r="C210" s="105" t="s">
        <v>1453</v>
      </c>
      <c r="D210" s="110"/>
      <c r="E210" s="111"/>
      <c r="F210" s="111"/>
      <c r="G210" s="111"/>
      <c r="H210" s="112"/>
      <c r="I210" s="1"/>
      <c r="J210" s="1"/>
      <c r="K210" s="1"/>
      <c r="L210" s="1"/>
      <c r="M210" s="1"/>
      <c r="N210" s="1"/>
      <c r="O210" s="1"/>
      <c r="P210" s="1"/>
      <c r="Q210" s="129"/>
      <c r="R210" s="130"/>
      <c r="S210" s="130"/>
      <c r="T210" s="1"/>
      <c r="U210" s="59"/>
      <c r="V210" s="5" t="s">
        <v>50</v>
      </c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115" t="s">
        <v>59</v>
      </c>
      <c r="AJ210" s="197">
        <f>AJ208</f>
        <v>1</v>
      </c>
      <c r="AK210" s="198"/>
      <c r="AL210" s="58" t="s">
        <v>58</v>
      </c>
      <c r="AM210" s="6"/>
      <c r="AN210" s="6"/>
      <c r="AO210" s="6"/>
      <c r="AP210" s="6"/>
      <c r="AQ210" s="78" t="s">
        <v>1</v>
      </c>
      <c r="AR210" s="199">
        <f>AR206</f>
        <v>0.85</v>
      </c>
      <c r="AS210" s="199"/>
      <c r="AT210" s="127"/>
      <c r="AU210" s="128"/>
      <c r="AV210" s="1"/>
      <c r="AW210" s="1"/>
      <c r="AX210" s="1"/>
      <c r="AY210" s="59"/>
      <c r="AZ210" s="69">
        <f>ROUND(ROUND(ROUND(Q208*AJ210,0)*AR210,0)*$AT$208,0)</f>
        <v>96</v>
      </c>
      <c r="BA210" s="41"/>
    </row>
    <row r="211" spans="1:53" ht="16.5" customHeight="1" x14ac:dyDescent="0.25">
      <c r="A211" s="8">
        <v>12</v>
      </c>
      <c r="B211" s="10">
        <v>8081</v>
      </c>
      <c r="C211" s="101" t="s">
        <v>1452</v>
      </c>
      <c r="D211" s="68"/>
      <c r="E211" s="130"/>
      <c r="F211" s="130"/>
      <c r="G211" s="130"/>
      <c r="H211" s="67"/>
      <c r="I211" s="84"/>
      <c r="J211" s="1"/>
      <c r="K211" s="1"/>
      <c r="L211" s="1"/>
      <c r="M211" s="1"/>
      <c r="N211" s="1"/>
      <c r="O211" s="1"/>
      <c r="P211" s="1"/>
      <c r="Q211" s="129"/>
      <c r="R211" s="130"/>
      <c r="S211" s="130"/>
      <c r="T211" s="1"/>
      <c r="U211" s="59"/>
      <c r="V211" s="5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115"/>
      <c r="AJ211" s="113"/>
      <c r="AK211" s="114"/>
      <c r="AL211" s="1"/>
      <c r="AM211" s="1"/>
      <c r="AN211" s="1"/>
      <c r="AO211" s="1"/>
      <c r="AP211" s="1"/>
      <c r="AQ211" s="1"/>
      <c r="AR211" s="1"/>
      <c r="AS211" s="1"/>
      <c r="AT211" s="60"/>
      <c r="AU211" s="59"/>
      <c r="AV211" s="213" t="s">
        <v>750</v>
      </c>
      <c r="AW211" s="213"/>
      <c r="AX211" s="213"/>
      <c r="AY211" s="214"/>
      <c r="AZ211" s="69">
        <f>ROUND(ROUND(Q208*$AT$208,0)*AV214,0)</f>
        <v>90</v>
      </c>
      <c r="BA211" s="41"/>
    </row>
    <row r="212" spans="1:53" ht="16.5" customHeight="1" x14ac:dyDescent="0.25">
      <c r="A212" s="8">
        <v>12</v>
      </c>
      <c r="B212" s="10">
        <v>8082</v>
      </c>
      <c r="C212" s="101" t="s">
        <v>1451</v>
      </c>
      <c r="D212" s="68"/>
      <c r="E212" s="130"/>
      <c r="F212" s="130"/>
      <c r="G212" s="130"/>
      <c r="H212" s="67"/>
      <c r="I212" s="1"/>
      <c r="J212" s="1"/>
      <c r="K212" s="1"/>
      <c r="L212" s="1"/>
      <c r="M212" s="1"/>
      <c r="N212" s="1"/>
      <c r="O212" s="1"/>
      <c r="P212" s="1"/>
      <c r="Q212" s="242"/>
      <c r="R212" s="242"/>
      <c r="S212" s="242"/>
      <c r="T212" s="1"/>
      <c r="U212" s="59"/>
      <c r="V212" s="5" t="s">
        <v>50</v>
      </c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115" t="s">
        <v>59</v>
      </c>
      <c r="AJ212" s="197">
        <f>AJ210</f>
        <v>1</v>
      </c>
      <c r="AK212" s="203"/>
      <c r="AL212" s="1"/>
      <c r="AM212" s="1"/>
      <c r="AN212" s="1"/>
      <c r="AO212" s="1"/>
      <c r="AP212" s="1"/>
      <c r="AQ212" s="1"/>
      <c r="AR212" s="1"/>
      <c r="AS212" s="1"/>
      <c r="AT212" s="60"/>
      <c r="AU212" s="59"/>
      <c r="AV212" s="216"/>
      <c r="AW212" s="216"/>
      <c r="AX212" s="216"/>
      <c r="AY212" s="217"/>
      <c r="AZ212" s="69">
        <f>ROUND(ROUND(ROUND(Q208*AJ212,0)*$AT$208,0)*AV214,0)</f>
        <v>90</v>
      </c>
      <c r="BA212" s="41"/>
    </row>
    <row r="213" spans="1:53" ht="16.5" customHeight="1" x14ac:dyDescent="0.25">
      <c r="A213" s="2">
        <v>12</v>
      </c>
      <c r="B213" s="2">
        <v>8083</v>
      </c>
      <c r="C213" s="104" t="s">
        <v>1450</v>
      </c>
      <c r="D213" s="68"/>
      <c r="E213" s="130"/>
      <c r="F213" s="130"/>
      <c r="G213" s="130"/>
      <c r="H213" s="67"/>
      <c r="I213" s="1"/>
      <c r="J213" s="1"/>
      <c r="K213" s="1"/>
      <c r="L213" s="1"/>
      <c r="M213" s="1"/>
      <c r="N213" s="1"/>
      <c r="O213" s="1"/>
      <c r="P213" s="1"/>
      <c r="Q213" s="129"/>
      <c r="R213" s="130"/>
      <c r="S213" s="130"/>
      <c r="T213" s="1"/>
      <c r="U213" s="59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79" t="s">
        <v>61</v>
      </c>
      <c r="AM213" s="44"/>
      <c r="AN213" s="44"/>
      <c r="AO213" s="44"/>
      <c r="AP213" s="44"/>
      <c r="AQ213" s="44"/>
      <c r="AR213" s="44"/>
      <c r="AS213" s="44"/>
      <c r="AT213" s="60"/>
      <c r="AU213" s="59"/>
      <c r="AV213" s="236" t="s">
        <v>190</v>
      </c>
      <c r="AW213" s="236"/>
      <c r="AX213" s="236"/>
      <c r="AY213" s="237"/>
      <c r="AZ213" s="69">
        <f>ROUND(ROUND(ROUND(Q208*AR214,0)*$AT$208,0)*AV214,0)</f>
        <v>77</v>
      </c>
      <c r="BA213" s="41"/>
    </row>
    <row r="214" spans="1:53" ht="16.5" customHeight="1" x14ac:dyDescent="0.25">
      <c r="A214" s="2">
        <v>12</v>
      </c>
      <c r="B214" s="2">
        <v>8084</v>
      </c>
      <c r="C214" s="105" t="s">
        <v>1449</v>
      </c>
      <c r="D214" s="110"/>
      <c r="E214" s="111"/>
      <c r="F214" s="111"/>
      <c r="G214" s="111"/>
      <c r="H214" s="112"/>
      <c r="I214" s="1"/>
      <c r="J214" s="1"/>
      <c r="K214" s="1"/>
      <c r="L214" s="1"/>
      <c r="M214" s="1"/>
      <c r="N214" s="1"/>
      <c r="O214" s="1"/>
      <c r="P214" s="1"/>
      <c r="Q214" s="129"/>
      <c r="R214" s="130"/>
      <c r="S214" s="130"/>
      <c r="T214" s="1"/>
      <c r="U214" s="59"/>
      <c r="V214" s="5" t="s">
        <v>50</v>
      </c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115" t="s">
        <v>59</v>
      </c>
      <c r="AJ214" s="197">
        <f>AJ212</f>
        <v>1</v>
      </c>
      <c r="AK214" s="198"/>
      <c r="AL214" s="58" t="s">
        <v>58</v>
      </c>
      <c r="AM214" s="6"/>
      <c r="AN214" s="6"/>
      <c r="AO214" s="6"/>
      <c r="AP214" s="6"/>
      <c r="AQ214" s="78" t="s">
        <v>1</v>
      </c>
      <c r="AR214" s="199">
        <f>AR210</f>
        <v>0.85</v>
      </c>
      <c r="AS214" s="199"/>
      <c r="AT214" s="127"/>
      <c r="AU214" s="128"/>
      <c r="AV214" s="199">
        <f>AV206</f>
        <v>0.8</v>
      </c>
      <c r="AW214" s="199"/>
      <c r="AX214" s="199"/>
      <c r="AY214" s="200"/>
      <c r="AZ214" s="69">
        <f>ROUND(ROUND(ROUND(ROUND(Q208*AJ214,0)*AR214,0)*$AT$208,0)*AV214,0)</f>
        <v>77</v>
      </c>
      <c r="BA214" s="41"/>
    </row>
    <row r="215" spans="1:53" ht="16.5" customHeight="1" x14ac:dyDescent="0.25">
      <c r="A215" s="8">
        <v>12</v>
      </c>
      <c r="B215" s="10">
        <v>8085</v>
      </c>
      <c r="C215" s="101" t="s">
        <v>1448</v>
      </c>
      <c r="D215" s="110"/>
      <c r="E215" s="111"/>
      <c r="F215" s="111"/>
      <c r="G215" s="111"/>
      <c r="H215" s="112"/>
      <c r="I215" s="239" t="s">
        <v>931</v>
      </c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1"/>
      <c r="V215" s="5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115"/>
      <c r="AJ215" s="113"/>
      <c r="AK215" s="114"/>
      <c r="AL215" s="44"/>
      <c r="AM215" s="44"/>
      <c r="AN215" s="44"/>
      <c r="AO215" s="44"/>
      <c r="AP215" s="44"/>
      <c r="AQ215" s="44"/>
      <c r="AR215" s="44"/>
      <c r="AS215" s="44"/>
      <c r="AT215" s="60"/>
      <c r="AU215" s="59"/>
      <c r="AV215" s="66"/>
      <c r="AW215" s="66"/>
      <c r="AX215" s="44"/>
      <c r="AY215" s="63"/>
      <c r="AZ215" s="157">
        <f>ROUND(Q216*$AT$208,0)</f>
        <v>115</v>
      </c>
      <c r="BA215" s="41"/>
    </row>
    <row r="216" spans="1:53" ht="16.5" customHeight="1" x14ac:dyDescent="0.25">
      <c r="A216" s="8">
        <v>12</v>
      </c>
      <c r="B216" s="10">
        <v>8086</v>
      </c>
      <c r="C216" s="101" t="s">
        <v>1447</v>
      </c>
      <c r="D216" s="110"/>
      <c r="E216" s="111"/>
      <c r="F216" s="111"/>
      <c r="G216" s="111"/>
      <c r="H216" s="112"/>
      <c r="I216" s="1"/>
      <c r="J216" s="1"/>
      <c r="K216" s="1"/>
      <c r="L216" s="1"/>
      <c r="M216" s="1"/>
      <c r="N216" s="1"/>
      <c r="O216" s="1"/>
      <c r="P216" s="1"/>
      <c r="Q216" s="210">
        <f>'2重度訪問'!U112</f>
        <v>92</v>
      </c>
      <c r="R216" s="210"/>
      <c r="S216" s="210"/>
      <c r="T216" s="1" t="s">
        <v>54</v>
      </c>
      <c r="U216" s="59"/>
      <c r="V216" s="5" t="s">
        <v>50</v>
      </c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115" t="s">
        <v>59</v>
      </c>
      <c r="AJ216" s="197">
        <f>AJ214</f>
        <v>1</v>
      </c>
      <c r="AK216" s="203"/>
      <c r="AL216" s="6"/>
      <c r="AM216" s="6"/>
      <c r="AN216" s="6"/>
      <c r="AO216" s="6"/>
      <c r="AP216" s="6"/>
      <c r="AQ216" s="6"/>
      <c r="AR216" s="6"/>
      <c r="AS216" s="6"/>
      <c r="AT216" s="60"/>
      <c r="AU216" s="59"/>
      <c r="AV216" s="1"/>
      <c r="AW216" s="1"/>
      <c r="AX216" s="1"/>
      <c r="AY216" s="59"/>
      <c r="AZ216" s="157">
        <f>ROUND(ROUND(Q216*AJ216,0)*$AT$208,0)</f>
        <v>115</v>
      </c>
      <c r="BA216" s="41"/>
    </row>
    <row r="217" spans="1:53" ht="16.5" customHeight="1" x14ac:dyDescent="0.25">
      <c r="A217" s="2">
        <v>12</v>
      </c>
      <c r="B217" s="2">
        <v>8087</v>
      </c>
      <c r="C217" s="104" t="s">
        <v>1446</v>
      </c>
      <c r="D217" s="110"/>
      <c r="E217" s="111"/>
      <c r="F217" s="111"/>
      <c r="G217" s="111"/>
      <c r="H217" s="112"/>
      <c r="I217" s="1"/>
      <c r="J217" s="1"/>
      <c r="K217" s="1"/>
      <c r="L217" s="1"/>
      <c r="M217" s="1"/>
      <c r="N217" s="1"/>
      <c r="O217" s="1"/>
      <c r="P217" s="1"/>
      <c r="Q217" s="129"/>
      <c r="R217" s="130"/>
      <c r="S217" s="130"/>
      <c r="T217" s="1"/>
      <c r="U217" s="59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79" t="s">
        <v>61</v>
      </c>
      <c r="AM217" s="44"/>
      <c r="AN217" s="44"/>
      <c r="AO217" s="44"/>
      <c r="AP217" s="44"/>
      <c r="AQ217" s="44"/>
      <c r="AR217" s="44"/>
      <c r="AS217" s="44"/>
      <c r="AT217" s="60"/>
      <c r="AU217" s="59"/>
      <c r="AV217" s="1"/>
      <c r="AW217" s="1"/>
      <c r="AX217" s="1"/>
      <c r="AY217" s="59"/>
      <c r="AZ217" s="157">
        <f>ROUND(ROUND(Q216*AR218,0)*$AT$208,0)</f>
        <v>98</v>
      </c>
      <c r="BA217" s="41"/>
    </row>
    <row r="218" spans="1:53" ht="16.5" customHeight="1" x14ac:dyDescent="0.25">
      <c r="A218" s="2">
        <v>12</v>
      </c>
      <c r="B218" s="2">
        <v>8088</v>
      </c>
      <c r="C218" s="105" t="s">
        <v>1445</v>
      </c>
      <c r="D218" s="110"/>
      <c r="E218" s="111"/>
      <c r="F218" s="111"/>
      <c r="G218" s="111"/>
      <c r="H218" s="112"/>
      <c r="I218" s="1"/>
      <c r="J218" s="1"/>
      <c r="K218" s="1"/>
      <c r="L218" s="1"/>
      <c r="M218" s="1"/>
      <c r="N218" s="1"/>
      <c r="O218" s="1"/>
      <c r="P218" s="1"/>
      <c r="Q218" s="129"/>
      <c r="R218" s="130"/>
      <c r="S218" s="130"/>
      <c r="T218" s="1"/>
      <c r="U218" s="59"/>
      <c r="V218" s="5" t="s">
        <v>50</v>
      </c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115" t="s">
        <v>59</v>
      </c>
      <c r="AJ218" s="197">
        <f>AJ216</f>
        <v>1</v>
      </c>
      <c r="AK218" s="198"/>
      <c r="AL218" s="58" t="s">
        <v>58</v>
      </c>
      <c r="AM218" s="6"/>
      <c r="AN218" s="6"/>
      <c r="AO218" s="6"/>
      <c r="AP218" s="6"/>
      <c r="AQ218" s="78" t="s">
        <v>1</v>
      </c>
      <c r="AR218" s="199">
        <f>AR214</f>
        <v>0.85</v>
      </c>
      <c r="AS218" s="199"/>
      <c r="AT218" s="127"/>
      <c r="AU218" s="128"/>
      <c r="AV218" s="1"/>
      <c r="AW218" s="1"/>
      <c r="AX218" s="1"/>
      <c r="AY218" s="59"/>
      <c r="AZ218" s="157">
        <f>ROUND(ROUND(ROUND(Q216*AJ218,0)*AR218,0)*$AT$208,0)</f>
        <v>98</v>
      </c>
      <c r="BA218" s="41"/>
    </row>
    <row r="219" spans="1:53" ht="16.5" customHeight="1" x14ac:dyDescent="0.25">
      <c r="A219" s="8">
        <v>12</v>
      </c>
      <c r="B219" s="10">
        <v>8089</v>
      </c>
      <c r="C219" s="101" t="s">
        <v>1444</v>
      </c>
      <c r="D219" s="110"/>
      <c r="E219" s="111"/>
      <c r="F219" s="111"/>
      <c r="G219" s="111"/>
      <c r="H219" s="112"/>
      <c r="I219" s="80"/>
      <c r="J219" s="1"/>
      <c r="K219" s="1"/>
      <c r="L219" s="1"/>
      <c r="M219" s="1"/>
      <c r="N219" s="1"/>
      <c r="O219" s="1"/>
      <c r="P219" s="1"/>
      <c r="Q219" s="129"/>
      <c r="R219" s="130"/>
      <c r="S219" s="130"/>
      <c r="T219" s="1"/>
      <c r="U219" s="59"/>
      <c r="V219" s="5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115"/>
      <c r="AJ219" s="113"/>
      <c r="AK219" s="114"/>
      <c r="AL219" s="44"/>
      <c r="AM219" s="44"/>
      <c r="AN219" s="44"/>
      <c r="AO219" s="44"/>
      <c r="AP219" s="44"/>
      <c r="AQ219" s="44"/>
      <c r="AR219" s="44"/>
      <c r="AS219" s="44"/>
      <c r="AT219" s="60"/>
      <c r="AU219" s="59"/>
      <c r="AV219" s="213" t="s">
        <v>750</v>
      </c>
      <c r="AW219" s="213"/>
      <c r="AX219" s="213"/>
      <c r="AY219" s="214"/>
      <c r="AZ219" s="157">
        <f>ROUND(ROUND(Q216*$AT$208,0)*AV222,0)</f>
        <v>92</v>
      </c>
      <c r="BA219" s="41"/>
    </row>
    <row r="220" spans="1:53" ht="16.5" customHeight="1" x14ac:dyDescent="0.25">
      <c r="A220" s="8">
        <v>12</v>
      </c>
      <c r="B220" s="10">
        <v>8090</v>
      </c>
      <c r="C220" s="101" t="s">
        <v>1443</v>
      </c>
      <c r="D220" s="110"/>
      <c r="E220" s="111"/>
      <c r="F220" s="111"/>
      <c r="G220" s="111"/>
      <c r="H220" s="112"/>
      <c r="I220" s="1"/>
      <c r="J220" s="1"/>
      <c r="K220" s="1"/>
      <c r="L220" s="1"/>
      <c r="M220" s="1"/>
      <c r="N220" s="1"/>
      <c r="O220" s="1"/>
      <c r="P220" s="1"/>
      <c r="Q220" s="242"/>
      <c r="R220" s="242"/>
      <c r="S220" s="242"/>
      <c r="T220" s="1"/>
      <c r="U220" s="59"/>
      <c r="V220" s="5" t="s">
        <v>50</v>
      </c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115" t="s">
        <v>59</v>
      </c>
      <c r="AJ220" s="197">
        <f>AJ218</f>
        <v>1</v>
      </c>
      <c r="AK220" s="203"/>
      <c r="AL220" s="6"/>
      <c r="AM220" s="6"/>
      <c r="AN220" s="6"/>
      <c r="AO220" s="6"/>
      <c r="AP220" s="6"/>
      <c r="AQ220" s="6"/>
      <c r="AR220" s="6"/>
      <c r="AS220" s="6"/>
      <c r="AT220" s="60"/>
      <c r="AU220" s="59"/>
      <c r="AV220" s="216"/>
      <c r="AW220" s="216"/>
      <c r="AX220" s="216"/>
      <c r="AY220" s="217"/>
      <c r="AZ220" s="157">
        <f>ROUND(ROUND(ROUND(Q216*AJ220,0)*$AT$208,0)*AV222,0)</f>
        <v>92</v>
      </c>
      <c r="BA220" s="41"/>
    </row>
    <row r="221" spans="1:53" ht="16.5" customHeight="1" x14ac:dyDescent="0.25">
      <c r="A221" s="2">
        <v>12</v>
      </c>
      <c r="B221" s="2">
        <v>8091</v>
      </c>
      <c r="C221" s="104" t="s">
        <v>1442</v>
      </c>
      <c r="D221" s="110"/>
      <c r="E221" s="111"/>
      <c r="F221" s="111"/>
      <c r="G221" s="111"/>
      <c r="H221" s="112"/>
      <c r="I221" s="1"/>
      <c r="J221" s="1"/>
      <c r="K221" s="1"/>
      <c r="L221" s="1"/>
      <c r="M221" s="1"/>
      <c r="N221" s="1"/>
      <c r="O221" s="1"/>
      <c r="P221" s="1"/>
      <c r="Q221" s="129"/>
      <c r="R221" s="130"/>
      <c r="S221" s="130"/>
      <c r="T221" s="1"/>
      <c r="U221" s="59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79" t="s">
        <v>61</v>
      </c>
      <c r="AM221" s="44"/>
      <c r="AN221" s="44"/>
      <c r="AO221" s="44"/>
      <c r="AP221" s="44"/>
      <c r="AQ221" s="44"/>
      <c r="AR221" s="44"/>
      <c r="AS221" s="44"/>
      <c r="AT221" s="60"/>
      <c r="AU221" s="59"/>
      <c r="AV221" s="236" t="s">
        <v>190</v>
      </c>
      <c r="AW221" s="236"/>
      <c r="AX221" s="236"/>
      <c r="AY221" s="237"/>
      <c r="AZ221" s="157">
        <f>ROUND(ROUND(ROUND(Q216*AR222,0)*$AT$208,0)*AV222,0)</f>
        <v>78</v>
      </c>
      <c r="BA221" s="41"/>
    </row>
    <row r="222" spans="1:53" ht="16.5" customHeight="1" x14ac:dyDescent="0.25">
      <c r="A222" s="2">
        <v>12</v>
      </c>
      <c r="B222" s="2">
        <v>8092</v>
      </c>
      <c r="C222" s="105" t="s">
        <v>1441</v>
      </c>
      <c r="D222" s="110"/>
      <c r="E222" s="111"/>
      <c r="F222" s="111"/>
      <c r="G222" s="111"/>
      <c r="H222" s="112"/>
      <c r="I222" s="1"/>
      <c r="J222" s="1"/>
      <c r="K222" s="1"/>
      <c r="L222" s="1"/>
      <c r="M222" s="1"/>
      <c r="N222" s="1"/>
      <c r="O222" s="1"/>
      <c r="P222" s="1"/>
      <c r="Q222" s="129"/>
      <c r="R222" s="130"/>
      <c r="S222" s="130"/>
      <c r="T222" s="1"/>
      <c r="U222" s="59"/>
      <c r="V222" s="5" t="s">
        <v>50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115" t="s">
        <v>59</v>
      </c>
      <c r="AJ222" s="197">
        <f>AJ220</f>
        <v>1</v>
      </c>
      <c r="AK222" s="198"/>
      <c r="AL222" s="58" t="s">
        <v>58</v>
      </c>
      <c r="AM222" s="6"/>
      <c r="AN222" s="6"/>
      <c r="AO222" s="6"/>
      <c r="AP222" s="6"/>
      <c r="AQ222" s="78" t="s">
        <v>1</v>
      </c>
      <c r="AR222" s="199">
        <f>AR218</f>
        <v>0.85</v>
      </c>
      <c r="AS222" s="199"/>
      <c r="AT222" s="127"/>
      <c r="AU222" s="128"/>
      <c r="AV222" s="199">
        <f>AV214</f>
        <v>0.8</v>
      </c>
      <c r="AW222" s="199"/>
      <c r="AX222" s="199"/>
      <c r="AY222" s="200"/>
      <c r="AZ222" s="157">
        <f>ROUND(ROUND(ROUND(ROUND(Q216*AJ222,0)*AR222,0)*$AT$208,0)*AV222,0)</f>
        <v>78</v>
      </c>
      <c r="BA222" s="41"/>
    </row>
    <row r="223" spans="1:53" ht="16.5" customHeight="1" x14ac:dyDescent="0.25">
      <c r="A223" s="8">
        <v>12</v>
      </c>
      <c r="B223" s="10">
        <v>8093</v>
      </c>
      <c r="C223" s="101" t="s">
        <v>1440</v>
      </c>
      <c r="D223" s="110"/>
      <c r="E223" s="111"/>
      <c r="F223" s="111"/>
      <c r="G223" s="111"/>
      <c r="H223" s="112"/>
      <c r="I223" s="239" t="s">
        <v>818</v>
      </c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1"/>
      <c r="V223" s="5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115"/>
      <c r="AJ223" s="113"/>
      <c r="AK223" s="114"/>
      <c r="AL223" s="44"/>
      <c r="AM223" s="44"/>
      <c r="AN223" s="44"/>
      <c r="AO223" s="44"/>
      <c r="AP223" s="44"/>
      <c r="AQ223" s="44"/>
      <c r="AR223" s="44"/>
      <c r="AS223" s="44"/>
      <c r="AT223" s="60"/>
      <c r="AU223" s="59"/>
      <c r="AV223" s="66"/>
      <c r="AW223" s="66"/>
      <c r="AX223" s="44"/>
      <c r="AY223" s="63"/>
      <c r="AZ223" s="69">
        <f>ROUND(Q224*$AT$208,0)</f>
        <v>114</v>
      </c>
      <c r="BA223" s="41"/>
    </row>
    <row r="224" spans="1:53" ht="16.5" customHeight="1" x14ac:dyDescent="0.25">
      <c r="A224" s="8">
        <v>12</v>
      </c>
      <c r="B224" s="10">
        <v>8094</v>
      </c>
      <c r="C224" s="101" t="s">
        <v>1439</v>
      </c>
      <c r="D224" s="110"/>
      <c r="E224" s="111"/>
      <c r="F224" s="111"/>
      <c r="G224" s="111"/>
      <c r="H224" s="112"/>
      <c r="I224" s="1"/>
      <c r="J224" s="1"/>
      <c r="K224" s="1"/>
      <c r="L224" s="1"/>
      <c r="M224" s="1"/>
      <c r="N224" s="1"/>
      <c r="O224" s="1"/>
      <c r="P224" s="1"/>
      <c r="Q224" s="201">
        <f>'2重度訪問'!U116</f>
        <v>91</v>
      </c>
      <c r="R224" s="201"/>
      <c r="S224" s="201"/>
      <c r="T224" s="1" t="s">
        <v>54</v>
      </c>
      <c r="U224" s="59"/>
      <c r="V224" s="5" t="s">
        <v>50</v>
      </c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115" t="s">
        <v>59</v>
      </c>
      <c r="AJ224" s="197">
        <f>AJ222</f>
        <v>1</v>
      </c>
      <c r="AK224" s="203"/>
      <c r="AL224" s="6"/>
      <c r="AM224" s="6"/>
      <c r="AN224" s="6"/>
      <c r="AO224" s="6"/>
      <c r="AP224" s="6"/>
      <c r="AQ224" s="6"/>
      <c r="AR224" s="6"/>
      <c r="AS224" s="6"/>
      <c r="AT224" s="60"/>
      <c r="AU224" s="59"/>
      <c r="AV224" s="1"/>
      <c r="AW224" s="1"/>
      <c r="AX224" s="1"/>
      <c r="AY224" s="59"/>
      <c r="AZ224" s="69">
        <f>ROUND(ROUND(Q224*AJ224,0)*$AT$208,0)</f>
        <v>114</v>
      </c>
      <c r="BA224" s="41"/>
    </row>
    <row r="225" spans="1:53" ht="16.5" customHeight="1" x14ac:dyDescent="0.25">
      <c r="A225" s="2">
        <v>12</v>
      </c>
      <c r="B225" s="2">
        <v>8095</v>
      </c>
      <c r="C225" s="104" t="s">
        <v>1438</v>
      </c>
      <c r="D225" s="110"/>
      <c r="E225" s="111"/>
      <c r="F225" s="111"/>
      <c r="G225" s="111"/>
      <c r="H225" s="112"/>
      <c r="I225" s="1"/>
      <c r="J225" s="1"/>
      <c r="K225" s="1"/>
      <c r="L225" s="1"/>
      <c r="M225" s="1"/>
      <c r="N225" s="1"/>
      <c r="O225" s="1"/>
      <c r="P225" s="1"/>
      <c r="Q225" s="129"/>
      <c r="R225" s="130"/>
      <c r="S225" s="130"/>
      <c r="T225" s="1"/>
      <c r="U225" s="59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79" t="s">
        <v>61</v>
      </c>
      <c r="AM225" s="44"/>
      <c r="AN225" s="44"/>
      <c r="AO225" s="44"/>
      <c r="AP225" s="44"/>
      <c r="AQ225" s="44"/>
      <c r="AR225" s="44"/>
      <c r="AS225" s="44"/>
      <c r="AT225" s="60"/>
      <c r="AU225" s="59"/>
      <c r="AV225" s="1"/>
      <c r="AW225" s="1"/>
      <c r="AX225" s="1"/>
      <c r="AY225" s="59"/>
      <c r="AZ225" s="69">
        <f>ROUND(ROUND(Q224*AR226,0)*$AT$208,0)</f>
        <v>96</v>
      </c>
      <c r="BA225" s="41"/>
    </row>
    <row r="226" spans="1:53" ht="16.5" customHeight="1" x14ac:dyDescent="0.25">
      <c r="A226" s="2">
        <v>12</v>
      </c>
      <c r="B226" s="2">
        <v>8096</v>
      </c>
      <c r="C226" s="105" t="s">
        <v>1437</v>
      </c>
      <c r="D226" s="110"/>
      <c r="E226" s="111"/>
      <c r="F226" s="111"/>
      <c r="G226" s="111"/>
      <c r="H226" s="112"/>
      <c r="I226" s="1"/>
      <c r="J226" s="1"/>
      <c r="K226" s="1"/>
      <c r="L226" s="1"/>
      <c r="M226" s="1"/>
      <c r="N226" s="1"/>
      <c r="O226" s="1"/>
      <c r="P226" s="1"/>
      <c r="Q226" s="129"/>
      <c r="R226" s="130"/>
      <c r="S226" s="130"/>
      <c r="T226" s="1"/>
      <c r="U226" s="59"/>
      <c r="V226" s="5" t="s">
        <v>50</v>
      </c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115" t="s">
        <v>59</v>
      </c>
      <c r="AJ226" s="197">
        <f>AJ224</f>
        <v>1</v>
      </c>
      <c r="AK226" s="198"/>
      <c r="AL226" s="58" t="s">
        <v>58</v>
      </c>
      <c r="AM226" s="6"/>
      <c r="AN226" s="6"/>
      <c r="AO226" s="6"/>
      <c r="AP226" s="6"/>
      <c r="AQ226" s="78" t="s">
        <v>1</v>
      </c>
      <c r="AR226" s="199">
        <f>AR222</f>
        <v>0.85</v>
      </c>
      <c r="AS226" s="199"/>
      <c r="AT226" s="127"/>
      <c r="AU226" s="128"/>
      <c r="AV226" s="1"/>
      <c r="AW226" s="1"/>
      <c r="AX226" s="1"/>
      <c r="AY226" s="59"/>
      <c r="AZ226" s="69">
        <f>ROUND(ROUND(ROUND(Q224*AJ226,0)*AR226,0)*$AT$208,0)</f>
        <v>96</v>
      </c>
      <c r="BA226" s="41"/>
    </row>
    <row r="227" spans="1:53" ht="16.5" customHeight="1" x14ac:dyDescent="0.25">
      <c r="A227" s="8">
        <v>12</v>
      </c>
      <c r="B227" s="10">
        <v>8097</v>
      </c>
      <c r="C227" s="101" t="s">
        <v>1436</v>
      </c>
      <c r="D227" s="110"/>
      <c r="E227" s="111"/>
      <c r="F227" s="111"/>
      <c r="G227" s="111"/>
      <c r="H227" s="112"/>
      <c r="I227" s="80"/>
      <c r="J227" s="1"/>
      <c r="K227" s="1"/>
      <c r="L227" s="1"/>
      <c r="M227" s="1"/>
      <c r="N227" s="1"/>
      <c r="O227" s="1"/>
      <c r="P227" s="1"/>
      <c r="Q227" s="129"/>
      <c r="R227" s="130"/>
      <c r="S227" s="130"/>
      <c r="T227" s="1"/>
      <c r="U227" s="59"/>
      <c r="V227" s="5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115"/>
      <c r="AJ227" s="113"/>
      <c r="AK227" s="114"/>
      <c r="AL227" s="44"/>
      <c r="AM227" s="44"/>
      <c r="AN227" s="44"/>
      <c r="AO227" s="44"/>
      <c r="AP227" s="44"/>
      <c r="AQ227" s="44"/>
      <c r="AR227" s="44"/>
      <c r="AS227" s="44"/>
      <c r="AT227" s="60"/>
      <c r="AU227" s="59"/>
      <c r="AV227" s="213" t="s">
        <v>750</v>
      </c>
      <c r="AW227" s="213"/>
      <c r="AX227" s="213"/>
      <c r="AY227" s="214"/>
      <c r="AZ227" s="69">
        <f>ROUND(ROUND(Q224*$AT$208,0)*AV230,0)</f>
        <v>91</v>
      </c>
      <c r="BA227" s="41"/>
    </row>
    <row r="228" spans="1:53" ht="16.5" customHeight="1" x14ac:dyDescent="0.25">
      <c r="A228" s="8">
        <v>12</v>
      </c>
      <c r="B228" s="10">
        <v>8098</v>
      </c>
      <c r="C228" s="101" t="s">
        <v>1435</v>
      </c>
      <c r="D228" s="110"/>
      <c r="E228" s="111"/>
      <c r="F228" s="111"/>
      <c r="G228" s="111"/>
      <c r="H228" s="112"/>
      <c r="I228" s="1"/>
      <c r="J228" s="1"/>
      <c r="K228" s="1"/>
      <c r="L228" s="1"/>
      <c r="M228" s="1"/>
      <c r="N228" s="1"/>
      <c r="O228" s="1"/>
      <c r="P228" s="1"/>
      <c r="Q228" s="242"/>
      <c r="R228" s="242"/>
      <c r="S228" s="242"/>
      <c r="T228" s="1"/>
      <c r="U228" s="59"/>
      <c r="V228" s="5" t="s">
        <v>50</v>
      </c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115" t="s">
        <v>59</v>
      </c>
      <c r="AJ228" s="197">
        <f>AJ226</f>
        <v>1</v>
      </c>
      <c r="AK228" s="203"/>
      <c r="AL228" s="6"/>
      <c r="AM228" s="6"/>
      <c r="AN228" s="6"/>
      <c r="AO228" s="6"/>
      <c r="AP228" s="6"/>
      <c r="AQ228" s="6"/>
      <c r="AR228" s="6"/>
      <c r="AS228" s="6"/>
      <c r="AT228" s="60"/>
      <c r="AU228" s="59"/>
      <c r="AV228" s="216"/>
      <c r="AW228" s="216"/>
      <c r="AX228" s="216"/>
      <c r="AY228" s="217"/>
      <c r="AZ228" s="69">
        <f>ROUND(ROUND(ROUND(Q224*AJ228,0)*$AT$208,0)*AV230,0)</f>
        <v>91</v>
      </c>
      <c r="BA228" s="41"/>
    </row>
    <row r="229" spans="1:53" ht="16.5" customHeight="1" x14ac:dyDescent="0.25">
      <c r="A229" s="2">
        <v>12</v>
      </c>
      <c r="B229" s="2">
        <v>8099</v>
      </c>
      <c r="C229" s="104" t="s">
        <v>1434</v>
      </c>
      <c r="D229" s="110"/>
      <c r="E229" s="111"/>
      <c r="F229" s="111"/>
      <c r="G229" s="111"/>
      <c r="H229" s="112"/>
      <c r="I229" s="1"/>
      <c r="J229" s="1"/>
      <c r="K229" s="1"/>
      <c r="L229" s="1"/>
      <c r="M229" s="1"/>
      <c r="N229" s="1"/>
      <c r="O229" s="1"/>
      <c r="P229" s="1"/>
      <c r="Q229" s="129"/>
      <c r="R229" s="130"/>
      <c r="S229" s="130"/>
      <c r="T229" s="1"/>
      <c r="U229" s="59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79" t="s">
        <v>61</v>
      </c>
      <c r="AM229" s="44"/>
      <c r="AN229" s="44"/>
      <c r="AO229" s="44"/>
      <c r="AP229" s="44"/>
      <c r="AQ229" s="44"/>
      <c r="AR229" s="44"/>
      <c r="AS229" s="44"/>
      <c r="AT229" s="60"/>
      <c r="AU229" s="59"/>
      <c r="AV229" s="236" t="s">
        <v>190</v>
      </c>
      <c r="AW229" s="236"/>
      <c r="AX229" s="236"/>
      <c r="AY229" s="237"/>
      <c r="AZ229" s="69">
        <f>ROUND(ROUND(ROUND(Q224*AR230,0)*$AT$208,0)*AV230,0)</f>
        <v>77</v>
      </c>
      <c r="BA229" s="41"/>
    </row>
    <row r="230" spans="1:53" ht="16.5" customHeight="1" x14ac:dyDescent="0.25">
      <c r="A230" s="2">
        <v>12</v>
      </c>
      <c r="B230" s="2">
        <v>8100</v>
      </c>
      <c r="C230" s="105" t="s">
        <v>1433</v>
      </c>
      <c r="D230" s="110"/>
      <c r="E230" s="111"/>
      <c r="F230" s="111"/>
      <c r="G230" s="111"/>
      <c r="H230" s="112"/>
      <c r="I230" s="1"/>
      <c r="J230" s="1"/>
      <c r="K230" s="1"/>
      <c r="L230" s="1"/>
      <c r="M230" s="1"/>
      <c r="N230" s="1"/>
      <c r="O230" s="1"/>
      <c r="P230" s="1"/>
      <c r="Q230" s="129"/>
      <c r="R230" s="130"/>
      <c r="S230" s="130"/>
      <c r="T230" s="1"/>
      <c r="U230" s="59"/>
      <c r="V230" s="5" t="s">
        <v>50</v>
      </c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115" t="s">
        <v>59</v>
      </c>
      <c r="AJ230" s="197">
        <f>AJ228</f>
        <v>1</v>
      </c>
      <c r="AK230" s="198"/>
      <c r="AL230" s="58" t="s">
        <v>58</v>
      </c>
      <c r="AM230" s="6"/>
      <c r="AN230" s="6"/>
      <c r="AO230" s="6"/>
      <c r="AP230" s="6"/>
      <c r="AQ230" s="78" t="s">
        <v>1</v>
      </c>
      <c r="AR230" s="199">
        <f>AR226</f>
        <v>0.85</v>
      </c>
      <c r="AS230" s="199"/>
      <c r="AT230" s="127"/>
      <c r="AU230" s="128"/>
      <c r="AV230" s="199">
        <f>AV222</f>
        <v>0.8</v>
      </c>
      <c r="AW230" s="199"/>
      <c r="AX230" s="199"/>
      <c r="AY230" s="200"/>
      <c r="AZ230" s="69">
        <f>ROUND(ROUND(ROUND(ROUND(Q224*AJ230,0)*AR230,0)*$AT$208,0)*AV230,0)</f>
        <v>77</v>
      </c>
      <c r="BA230" s="41"/>
    </row>
    <row r="231" spans="1:53" ht="16.5" customHeight="1" x14ac:dyDescent="0.25">
      <c r="A231" s="8">
        <v>12</v>
      </c>
      <c r="B231" s="10">
        <v>8101</v>
      </c>
      <c r="C231" s="101" t="s">
        <v>1432</v>
      </c>
      <c r="D231" s="110"/>
      <c r="E231" s="111"/>
      <c r="F231" s="111"/>
      <c r="G231" s="111"/>
      <c r="H231" s="112"/>
      <c r="I231" s="239" t="s">
        <v>809</v>
      </c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1"/>
      <c r="V231" s="5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115"/>
      <c r="AJ231" s="113"/>
      <c r="AK231" s="114"/>
      <c r="AL231" s="44"/>
      <c r="AM231" s="44"/>
      <c r="AN231" s="44"/>
      <c r="AO231" s="44"/>
      <c r="AP231" s="44"/>
      <c r="AQ231" s="44"/>
      <c r="AR231" s="44"/>
      <c r="AS231" s="44"/>
      <c r="AT231" s="60"/>
      <c r="AU231" s="59"/>
      <c r="AV231" s="66"/>
      <c r="AW231" s="66"/>
      <c r="AX231" s="44"/>
      <c r="AY231" s="63"/>
      <c r="AZ231" s="69">
        <f>ROUND(Q232*$AT$208,0)</f>
        <v>115</v>
      </c>
      <c r="BA231" s="41"/>
    </row>
    <row r="232" spans="1:53" ht="16.5" customHeight="1" x14ac:dyDescent="0.25">
      <c r="A232" s="8">
        <v>12</v>
      </c>
      <c r="B232" s="10">
        <v>8102</v>
      </c>
      <c r="C232" s="101" t="s">
        <v>1431</v>
      </c>
      <c r="D232" s="110"/>
      <c r="E232" s="111"/>
      <c r="F232" s="111"/>
      <c r="G232" s="111"/>
      <c r="H232" s="112"/>
      <c r="I232" s="1"/>
      <c r="J232" s="1"/>
      <c r="K232" s="1"/>
      <c r="L232" s="1"/>
      <c r="M232" s="1"/>
      <c r="N232" s="1"/>
      <c r="O232" s="1"/>
      <c r="P232" s="1"/>
      <c r="Q232" s="201">
        <f>'2重度訪問'!U120</f>
        <v>92</v>
      </c>
      <c r="R232" s="201"/>
      <c r="S232" s="201"/>
      <c r="T232" s="1" t="s">
        <v>54</v>
      </c>
      <c r="U232" s="59"/>
      <c r="V232" s="5" t="s">
        <v>50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115" t="s">
        <v>59</v>
      </c>
      <c r="AJ232" s="197">
        <f>AJ230</f>
        <v>1</v>
      </c>
      <c r="AK232" s="203"/>
      <c r="AL232" s="6"/>
      <c r="AM232" s="6"/>
      <c r="AN232" s="6"/>
      <c r="AO232" s="6"/>
      <c r="AP232" s="6"/>
      <c r="AQ232" s="6"/>
      <c r="AR232" s="6"/>
      <c r="AS232" s="6"/>
      <c r="AT232" s="60"/>
      <c r="AU232" s="59"/>
      <c r="AV232" s="1"/>
      <c r="AW232" s="1"/>
      <c r="AX232" s="1"/>
      <c r="AY232" s="59"/>
      <c r="AZ232" s="69">
        <f>ROUND(ROUND(Q232*AJ232,0)*$AT$208,0)</f>
        <v>115</v>
      </c>
      <c r="BA232" s="41"/>
    </row>
    <row r="233" spans="1:53" ht="16.5" customHeight="1" x14ac:dyDescent="0.25">
      <c r="A233" s="8">
        <v>12</v>
      </c>
      <c r="B233" s="10">
        <v>8103</v>
      </c>
      <c r="C233" s="101" t="s">
        <v>1430</v>
      </c>
      <c r="D233" s="110"/>
      <c r="E233" s="111"/>
      <c r="F233" s="111"/>
      <c r="G233" s="111"/>
      <c r="H233" s="112"/>
      <c r="I233" s="1"/>
      <c r="J233" s="1"/>
      <c r="K233" s="1"/>
      <c r="L233" s="1"/>
      <c r="M233" s="1"/>
      <c r="N233" s="1"/>
      <c r="O233" s="1"/>
      <c r="P233" s="1"/>
      <c r="Q233" s="129"/>
      <c r="R233" s="130"/>
      <c r="S233" s="130"/>
      <c r="T233" s="1"/>
      <c r="U233" s="59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79" t="s">
        <v>61</v>
      </c>
      <c r="AM233" s="44"/>
      <c r="AN233" s="44"/>
      <c r="AO233" s="44"/>
      <c r="AP233" s="44"/>
      <c r="AQ233" s="44"/>
      <c r="AR233" s="44"/>
      <c r="AS233" s="44"/>
      <c r="AT233" s="60"/>
      <c r="AU233" s="59"/>
      <c r="AV233" s="1"/>
      <c r="AW233" s="1"/>
      <c r="AX233" s="1"/>
      <c r="AY233" s="59"/>
      <c r="AZ233" s="69">
        <f>ROUND(ROUND(Q232*AR234,0)*$AT$208,0)</f>
        <v>98</v>
      </c>
      <c r="BA233" s="41"/>
    </row>
    <row r="234" spans="1:53" ht="16.5" customHeight="1" x14ac:dyDescent="0.25">
      <c r="A234" s="8">
        <v>12</v>
      </c>
      <c r="B234" s="10">
        <v>8104</v>
      </c>
      <c r="C234" s="101" t="s">
        <v>1429</v>
      </c>
      <c r="D234" s="110"/>
      <c r="E234" s="111"/>
      <c r="F234" s="111"/>
      <c r="G234" s="111"/>
      <c r="H234" s="112"/>
      <c r="I234" s="1"/>
      <c r="J234" s="1"/>
      <c r="K234" s="1"/>
      <c r="L234" s="1"/>
      <c r="M234" s="1"/>
      <c r="N234" s="1"/>
      <c r="O234" s="1"/>
      <c r="P234" s="1"/>
      <c r="Q234" s="129"/>
      <c r="R234" s="130"/>
      <c r="S234" s="130"/>
      <c r="T234" s="1"/>
      <c r="U234" s="59"/>
      <c r="V234" s="5" t="s">
        <v>50</v>
      </c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115" t="s">
        <v>59</v>
      </c>
      <c r="AJ234" s="197">
        <f>AJ232</f>
        <v>1</v>
      </c>
      <c r="AK234" s="198"/>
      <c r="AL234" s="58" t="s">
        <v>58</v>
      </c>
      <c r="AM234" s="6"/>
      <c r="AN234" s="6"/>
      <c r="AO234" s="6"/>
      <c r="AP234" s="6"/>
      <c r="AQ234" s="78" t="s">
        <v>1</v>
      </c>
      <c r="AR234" s="199">
        <f>AR230</f>
        <v>0.85</v>
      </c>
      <c r="AS234" s="199"/>
      <c r="AT234" s="127"/>
      <c r="AU234" s="128"/>
      <c r="AV234" s="1"/>
      <c r="AW234" s="1"/>
      <c r="AX234" s="1"/>
      <c r="AY234" s="59"/>
      <c r="AZ234" s="69">
        <f>ROUND(ROUND(ROUND(Q232*AJ234,0)*AR234,0)*$AT$208,0)</f>
        <v>98</v>
      </c>
      <c r="BA234" s="41"/>
    </row>
    <row r="235" spans="1:53" ht="16.5" customHeight="1" x14ac:dyDescent="0.25">
      <c r="A235" s="8">
        <v>12</v>
      </c>
      <c r="B235" s="10">
        <v>8105</v>
      </c>
      <c r="C235" s="101" t="s">
        <v>1428</v>
      </c>
      <c r="D235" s="110"/>
      <c r="E235" s="111"/>
      <c r="F235" s="111"/>
      <c r="G235" s="111"/>
      <c r="H235" s="112"/>
      <c r="I235" s="80"/>
      <c r="J235" s="1"/>
      <c r="K235" s="1"/>
      <c r="L235" s="1"/>
      <c r="M235" s="1"/>
      <c r="N235" s="1"/>
      <c r="O235" s="1"/>
      <c r="P235" s="1"/>
      <c r="Q235" s="129"/>
      <c r="R235" s="130"/>
      <c r="S235" s="130"/>
      <c r="T235" s="1"/>
      <c r="U235" s="59"/>
      <c r="V235" s="5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115"/>
      <c r="AJ235" s="113"/>
      <c r="AK235" s="114"/>
      <c r="AL235" s="44"/>
      <c r="AM235" s="44"/>
      <c r="AN235" s="44"/>
      <c r="AO235" s="44"/>
      <c r="AP235" s="44"/>
      <c r="AQ235" s="44"/>
      <c r="AR235" s="44"/>
      <c r="AS235" s="44"/>
      <c r="AT235" s="60"/>
      <c r="AU235" s="59"/>
      <c r="AV235" s="213" t="s">
        <v>750</v>
      </c>
      <c r="AW235" s="213"/>
      <c r="AX235" s="213"/>
      <c r="AY235" s="214"/>
      <c r="AZ235" s="69">
        <f>ROUND(ROUND(Q232*$AT$208,0)*AV238,0)</f>
        <v>92</v>
      </c>
      <c r="BA235" s="41"/>
    </row>
    <row r="236" spans="1:53" ht="16.5" customHeight="1" x14ac:dyDescent="0.25">
      <c r="A236" s="8">
        <v>12</v>
      </c>
      <c r="B236" s="10">
        <v>8106</v>
      </c>
      <c r="C236" s="101" t="s">
        <v>1427</v>
      </c>
      <c r="D236" s="110"/>
      <c r="E236" s="111"/>
      <c r="F236" s="111"/>
      <c r="G236" s="111"/>
      <c r="H236" s="112"/>
      <c r="I236" s="1"/>
      <c r="J236" s="1"/>
      <c r="K236" s="1"/>
      <c r="L236" s="1"/>
      <c r="M236" s="1"/>
      <c r="N236" s="1"/>
      <c r="O236" s="1"/>
      <c r="P236" s="1"/>
      <c r="Q236" s="242"/>
      <c r="R236" s="242"/>
      <c r="S236" s="242"/>
      <c r="T236" s="1"/>
      <c r="U236" s="59"/>
      <c r="V236" s="5" t="s">
        <v>50</v>
      </c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115" t="s">
        <v>59</v>
      </c>
      <c r="AJ236" s="197">
        <f>AJ234</f>
        <v>1</v>
      </c>
      <c r="AK236" s="203"/>
      <c r="AL236" s="6"/>
      <c r="AM236" s="6"/>
      <c r="AN236" s="6"/>
      <c r="AO236" s="6"/>
      <c r="AP236" s="6"/>
      <c r="AQ236" s="6"/>
      <c r="AR236" s="6"/>
      <c r="AS236" s="6"/>
      <c r="AT236" s="60"/>
      <c r="AU236" s="59"/>
      <c r="AV236" s="216"/>
      <c r="AW236" s="216"/>
      <c r="AX236" s="216"/>
      <c r="AY236" s="217"/>
      <c r="AZ236" s="69">
        <f>ROUND(ROUND(ROUND(Q232*AJ236,0)*$AT$208,0)*AV238,0)</f>
        <v>92</v>
      </c>
      <c r="BA236" s="41"/>
    </row>
    <row r="237" spans="1:53" ht="16.5" customHeight="1" x14ac:dyDescent="0.25">
      <c r="A237" s="8">
        <v>12</v>
      </c>
      <c r="B237" s="10">
        <v>8107</v>
      </c>
      <c r="C237" s="101" t="s">
        <v>1426</v>
      </c>
      <c r="D237" s="110"/>
      <c r="E237" s="111"/>
      <c r="F237" s="111"/>
      <c r="G237" s="111"/>
      <c r="H237" s="112"/>
      <c r="I237" s="1"/>
      <c r="J237" s="1"/>
      <c r="K237" s="1"/>
      <c r="L237" s="1"/>
      <c r="M237" s="1"/>
      <c r="N237" s="1"/>
      <c r="O237" s="1"/>
      <c r="P237" s="1"/>
      <c r="Q237" s="129"/>
      <c r="R237" s="130"/>
      <c r="S237" s="130"/>
      <c r="T237" s="1"/>
      <c r="U237" s="59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79" t="s">
        <v>61</v>
      </c>
      <c r="AM237" s="44"/>
      <c r="AN237" s="44"/>
      <c r="AO237" s="44"/>
      <c r="AP237" s="44"/>
      <c r="AQ237" s="44"/>
      <c r="AR237" s="44"/>
      <c r="AS237" s="44"/>
      <c r="AT237" s="60"/>
      <c r="AU237" s="59"/>
      <c r="AV237" s="236" t="s">
        <v>190</v>
      </c>
      <c r="AW237" s="236"/>
      <c r="AX237" s="236"/>
      <c r="AY237" s="237"/>
      <c r="AZ237" s="69">
        <f>ROUND(ROUND(ROUND(Q232*AR238,0)*$AT$208,0)*AV238,0)</f>
        <v>78</v>
      </c>
      <c r="BA237" s="41"/>
    </row>
    <row r="238" spans="1:53" ht="16.5" customHeight="1" x14ac:dyDescent="0.25">
      <c r="A238" s="8">
        <v>12</v>
      </c>
      <c r="B238" s="10">
        <v>8108</v>
      </c>
      <c r="C238" s="101" t="s">
        <v>1425</v>
      </c>
      <c r="D238" s="110"/>
      <c r="E238" s="111"/>
      <c r="F238" s="111"/>
      <c r="G238" s="111"/>
      <c r="H238" s="112"/>
      <c r="I238" s="1"/>
      <c r="J238" s="1"/>
      <c r="K238" s="1"/>
      <c r="L238" s="1"/>
      <c r="M238" s="1"/>
      <c r="N238" s="1"/>
      <c r="O238" s="1"/>
      <c r="P238" s="1"/>
      <c r="Q238" s="129"/>
      <c r="R238" s="130"/>
      <c r="S238" s="130"/>
      <c r="T238" s="1"/>
      <c r="U238" s="59"/>
      <c r="V238" s="5" t="s">
        <v>50</v>
      </c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115" t="s">
        <v>59</v>
      </c>
      <c r="AJ238" s="197">
        <f>AJ236</f>
        <v>1</v>
      </c>
      <c r="AK238" s="198"/>
      <c r="AL238" s="58" t="s">
        <v>58</v>
      </c>
      <c r="AM238" s="6"/>
      <c r="AN238" s="6"/>
      <c r="AO238" s="6"/>
      <c r="AP238" s="6"/>
      <c r="AQ238" s="78" t="s">
        <v>1</v>
      </c>
      <c r="AR238" s="199">
        <f>AR234</f>
        <v>0.85</v>
      </c>
      <c r="AS238" s="199"/>
      <c r="AT238" s="127"/>
      <c r="AU238" s="128"/>
      <c r="AV238" s="199">
        <f>AV230</f>
        <v>0.8</v>
      </c>
      <c r="AW238" s="199"/>
      <c r="AX238" s="199"/>
      <c r="AY238" s="200"/>
      <c r="AZ238" s="69">
        <f>ROUND(ROUND(ROUND(ROUND(Q232*AJ238,0)*AR238,0)*$AT$208,0)*AV238,0)</f>
        <v>78</v>
      </c>
      <c r="BA238" s="41"/>
    </row>
    <row r="239" spans="1:53" ht="16.5" customHeight="1" x14ac:dyDescent="0.25">
      <c r="A239" s="8">
        <v>12</v>
      </c>
      <c r="B239" s="10">
        <v>8109</v>
      </c>
      <c r="C239" s="101" t="s">
        <v>1424</v>
      </c>
      <c r="D239" s="110"/>
      <c r="E239" s="111"/>
      <c r="F239" s="111"/>
      <c r="G239" s="111"/>
      <c r="H239" s="112"/>
      <c r="I239" s="239" t="s">
        <v>800</v>
      </c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1"/>
      <c r="V239" s="5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115"/>
      <c r="AJ239" s="113"/>
      <c r="AK239" s="114"/>
      <c r="AL239" s="44"/>
      <c r="AM239" s="44"/>
      <c r="AN239" s="44"/>
      <c r="AO239" s="44"/>
      <c r="AP239" s="44"/>
      <c r="AQ239" s="44"/>
      <c r="AR239" s="44"/>
      <c r="AS239" s="44"/>
      <c r="AT239" s="60"/>
      <c r="AU239" s="59"/>
      <c r="AV239" s="66"/>
      <c r="AW239" s="66"/>
      <c r="AX239" s="44"/>
      <c r="AY239" s="63"/>
      <c r="AZ239" s="69">
        <f>ROUND(Q240*$AT$208,0)</f>
        <v>113</v>
      </c>
      <c r="BA239" s="41"/>
    </row>
    <row r="240" spans="1:53" ht="16.5" customHeight="1" x14ac:dyDescent="0.25">
      <c r="A240" s="8">
        <v>12</v>
      </c>
      <c r="B240" s="10">
        <v>8110</v>
      </c>
      <c r="C240" s="101" t="s">
        <v>1423</v>
      </c>
      <c r="D240" s="110"/>
      <c r="E240" s="111"/>
      <c r="F240" s="111"/>
      <c r="G240" s="111"/>
      <c r="H240" s="112"/>
      <c r="I240" s="1"/>
      <c r="J240" s="1"/>
      <c r="K240" s="1"/>
      <c r="L240" s="1"/>
      <c r="M240" s="1"/>
      <c r="N240" s="1"/>
      <c r="O240" s="1"/>
      <c r="P240" s="1"/>
      <c r="Q240" s="201">
        <f>'2重度訪問'!U124</f>
        <v>90</v>
      </c>
      <c r="R240" s="201"/>
      <c r="S240" s="201"/>
      <c r="T240" s="1" t="s">
        <v>54</v>
      </c>
      <c r="U240" s="59"/>
      <c r="V240" s="5" t="s">
        <v>50</v>
      </c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115" t="s">
        <v>59</v>
      </c>
      <c r="AJ240" s="197">
        <f>AJ238</f>
        <v>1</v>
      </c>
      <c r="AK240" s="203"/>
      <c r="AL240" s="6"/>
      <c r="AM240" s="6"/>
      <c r="AN240" s="6"/>
      <c r="AO240" s="6"/>
      <c r="AP240" s="6"/>
      <c r="AQ240" s="6"/>
      <c r="AR240" s="6"/>
      <c r="AS240" s="6"/>
      <c r="AT240" s="60"/>
      <c r="AU240" s="59"/>
      <c r="AV240" s="1"/>
      <c r="AW240" s="1"/>
      <c r="AX240" s="1"/>
      <c r="AY240" s="59"/>
      <c r="AZ240" s="69">
        <f>ROUND(ROUND(Q240*AJ240,0)*$AT$208,0)</f>
        <v>113</v>
      </c>
      <c r="BA240" s="41"/>
    </row>
    <row r="241" spans="1:53" ht="16.5" customHeight="1" x14ac:dyDescent="0.25">
      <c r="A241" s="8">
        <v>12</v>
      </c>
      <c r="B241" s="10">
        <v>8111</v>
      </c>
      <c r="C241" s="101" t="s">
        <v>1422</v>
      </c>
      <c r="D241" s="110"/>
      <c r="E241" s="111"/>
      <c r="F241" s="111"/>
      <c r="G241" s="111"/>
      <c r="H241" s="112"/>
      <c r="I241" s="1"/>
      <c r="J241" s="1"/>
      <c r="K241" s="1"/>
      <c r="L241" s="1"/>
      <c r="M241" s="1"/>
      <c r="N241" s="1"/>
      <c r="O241" s="1"/>
      <c r="P241" s="1"/>
      <c r="Q241" s="129"/>
      <c r="R241" s="130"/>
      <c r="S241" s="130"/>
      <c r="T241" s="1"/>
      <c r="U241" s="59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79" t="s">
        <v>61</v>
      </c>
      <c r="AM241" s="44"/>
      <c r="AN241" s="44"/>
      <c r="AO241" s="44"/>
      <c r="AP241" s="44"/>
      <c r="AQ241" s="44"/>
      <c r="AR241" s="44"/>
      <c r="AS241" s="44"/>
      <c r="AT241" s="60"/>
      <c r="AU241" s="59"/>
      <c r="AV241" s="1"/>
      <c r="AW241" s="1"/>
      <c r="AX241" s="1"/>
      <c r="AY241" s="59"/>
      <c r="AZ241" s="69">
        <f>ROUND(ROUND(Q240*AR242,0)*$AT$208,0)</f>
        <v>96</v>
      </c>
      <c r="BA241" s="41"/>
    </row>
    <row r="242" spans="1:53" ht="16.5" customHeight="1" x14ac:dyDescent="0.25">
      <c r="A242" s="8">
        <v>12</v>
      </c>
      <c r="B242" s="10">
        <v>8112</v>
      </c>
      <c r="C242" s="101" t="s">
        <v>1421</v>
      </c>
      <c r="D242" s="110"/>
      <c r="E242" s="111"/>
      <c r="F242" s="111"/>
      <c r="G242" s="111"/>
      <c r="H242" s="112"/>
      <c r="I242" s="1"/>
      <c r="J242" s="1"/>
      <c r="K242" s="1"/>
      <c r="L242" s="1"/>
      <c r="M242" s="1"/>
      <c r="N242" s="1"/>
      <c r="O242" s="1"/>
      <c r="P242" s="1"/>
      <c r="Q242" s="129"/>
      <c r="R242" s="130"/>
      <c r="S242" s="130"/>
      <c r="T242" s="1"/>
      <c r="U242" s="59"/>
      <c r="V242" s="5" t="s">
        <v>50</v>
      </c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115" t="s">
        <v>59</v>
      </c>
      <c r="AJ242" s="197">
        <f>AJ240</f>
        <v>1</v>
      </c>
      <c r="AK242" s="198"/>
      <c r="AL242" s="58" t="s">
        <v>58</v>
      </c>
      <c r="AM242" s="6"/>
      <c r="AN242" s="6"/>
      <c r="AO242" s="6"/>
      <c r="AP242" s="6"/>
      <c r="AQ242" s="78" t="s">
        <v>1</v>
      </c>
      <c r="AR242" s="199">
        <f>AR238</f>
        <v>0.85</v>
      </c>
      <c r="AS242" s="199"/>
      <c r="AT242" s="127"/>
      <c r="AU242" s="128"/>
      <c r="AV242" s="1"/>
      <c r="AW242" s="1"/>
      <c r="AX242" s="1"/>
      <c r="AY242" s="59"/>
      <c r="AZ242" s="69">
        <f>ROUND(ROUND(ROUND(Q240*AJ242,0)*AR242,0)*$AT$208,0)</f>
        <v>96</v>
      </c>
      <c r="BA242" s="41"/>
    </row>
    <row r="243" spans="1:53" ht="16.5" customHeight="1" x14ac:dyDescent="0.25">
      <c r="A243" s="8">
        <v>12</v>
      </c>
      <c r="B243" s="10">
        <v>8113</v>
      </c>
      <c r="C243" s="101" t="s">
        <v>1420</v>
      </c>
      <c r="D243" s="110"/>
      <c r="E243" s="111"/>
      <c r="F243" s="111"/>
      <c r="G243" s="111"/>
      <c r="H243" s="112"/>
      <c r="I243" s="80"/>
      <c r="J243" s="1"/>
      <c r="K243" s="1"/>
      <c r="L243" s="1"/>
      <c r="M243" s="1"/>
      <c r="N243" s="1"/>
      <c r="O243" s="1"/>
      <c r="P243" s="1"/>
      <c r="Q243" s="129"/>
      <c r="R243" s="130"/>
      <c r="S243" s="130"/>
      <c r="T243" s="1"/>
      <c r="U243" s="59"/>
      <c r="V243" s="5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115"/>
      <c r="AJ243" s="113"/>
      <c r="AK243" s="114"/>
      <c r="AL243" s="44"/>
      <c r="AM243" s="44"/>
      <c r="AN243" s="44"/>
      <c r="AO243" s="44"/>
      <c r="AP243" s="44"/>
      <c r="AQ243" s="44"/>
      <c r="AR243" s="44"/>
      <c r="AS243" s="44"/>
      <c r="AT243" s="60"/>
      <c r="AU243" s="59"/>
      <c r="AV243" s="213" t="s">
        <v>750</v>
      </c>
      <c r="AW243" s="213"/>
      <c r="AX243" s="213"/>
      <c r="AY243" s="214"/>
      <c r="AZ243" s="69">
        <f>ROUND(ROUND(Q240*$AT$208,0)*AV246,0)</f>
        <v>90</v>
      </c>
      <c r="BA243" s="41"/>
    </row>
    <row r="244" spans="1:53" ht="16.5" customHeight="1" x14ac:dyDescent="0.25">
      <c r="A244" s="8">
        <v>12</v>
      </c>
      <c r="B244" s="10">
        <v>8114</v>
      </c>
      <c r="C244" s="101" t="s">
        <v>1419</v>
      </c>
      <c r="D244" s="110"/>
      <c r="E244" s="111"/>
      <c r="F244" s="111"/>
      <c r="G244" s="111"/>
      <c r="H244" s="112"/>
      <c r="I244" s="1"/>
      <c r="J244" s="1"/>
      <c r="K244" s="1"/>
      <c r="L244" s="1"/>
      <c r="M244" s="1"/>
      <c r="N244" s="1"/>
      <c r="O244" s="1"/>
      <c r="P244" s="1"/>
      <c r="Q244" s="242"/>
      <c r="R244" s="242"/>
      <c r="S244" s="242"/>
      <c r="T244" s="1"/>
      <c r="U244" s="59"/>
      <c r="V244" s="5" t="s">
        <v>50</v>
      </c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115" t="s">
        <v>59</v>
      </c>
      <c r="AJ244" s="197">
        <f>AJ242</f>
        <v>1</v>
      </c>
      <c r="AK244" s="203"/>
      <c r="AL244" s="6"/>
      <c r="AM244" s="6"/>
      <c r="AN244" s="6"/>
      <c r="AO244" s="6"/>
      <c r="AP244" s="6"/>
      <c r="AQ244" s="6"/>
      <c r="AR244" s="6"/>
      <c r="AS244" s="6"/>
      <c r="AT244" s="60"/>
      <c r="AU244" s="59"/>
      <c r="AV244" s="216"/>
      <c r="AW244" s="216"/>
      <c r="AX244" s="216"/>
      <c r="AY244" s="217"/>
      <c r="AZ244" s="69">
        <f>ROUND(ROUND(ROUND(Q240*AJ244,0)*$AT$208,0)*AV246,0)</f>
        <v>90</v>
      </c>
      <c r="BA244" s="41"/>
    </row>
    <row r="245" spans="1:53" ht="16.5" customHeight="1" x14ac:dyDescent="0.25">
      <c r="A245" s="8">
        <v>12</v>
      </c>
      <c r="B245" s="10">
        <v>8115</v>
      </c>
      <c r="C245" s="101" t="s">
        <v>1418</v>
      </c>
      <c r="D245" s="110"/>
      <c r="E245" s="111"/>
      <c r="F245" s="111"/>
      <c r="G245" s="111"/>
      <c r="H245" s="112"/>
      <c r="I245" s="1"/>
      <c r="J245" s="1"/>
      <c r="K245" s="1"/>
      <c r="L245" s="1"/>
      <c r="M245" s="1"/>
      <c r="N245" s="1"/>
      <c r="O245" s="1"/>
      <c r="P245" s="1"/>
      <c r="Q245" s="129"/>
      <c r="R245" s="130"/>
      <c r="S245" s="130"/>
      <c r="T245" s="1"/>
      <c r="U245" s="59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79" t="s">
        <v>61</v>
      </c>
      <c r="AM245" s="44"/>
      <c r="AN245" s="44"/>
      <c r="AO245" s="44"/>
      <c r="AP245" s="44"/>
      <c r="AQ245" s="44"/>
      <c r="AR245" s="44"/>
      <c r="AS245" s="44"/>
      <c r="AT245" s="60"/>
      <c r="AU245" s="59"/>
      <c r="AV245" s="236" t="s">
        <v>190</v>
      </c>
      <c r="AW245" s="236"/>
      <c r="AX245" s="236"/>
      <c r="AY245" s="237"/>
      <c r="AZ245" s="69">
        <f>ROUND(ROUND(ROUND(Q240*AR246,0)*$AT$208,0)*AV246,0)</f>
        <v>77</v>
      </c>
      <c r="BA245" s="41"/>
    </row>
    <row r="246" spans="1:53" ht="16.5" customHeight="1" x14ac:dyDescent="0.25">
      <c r="A246" s="8">
        <v>12</v>
      </c>
      <c r="B246" s="10">
        <v>8116</v>
      </c>
      <c r="C246" s="101" t="s">
        <v>1417</v>
      </c>
      <c r="D246" s="110"/>
      <c r="E246" s="111"/>
      <c r="F246" s="111"/>
      <c r="G246" s="111"/>
      <c r="H246" s="112"/>
      <c r="I246" s="1"/>
      <c r="J246" s="1"/>
      <c r="K246" s="1"/>
      <c r="L246" s="1"/>
      <c r="M246" s="1"/>
      <c r="N246" s="1"/>
      <c r="O246" s="1"/>
      <c r="P246" s="1"/>
      <c r="Q246" s="129"/>
      <c r="R246" s="130"/>
      <c r="S246" s="130"/>
      <c r="T246" s="1"/>
      <c r="U246" s="59"/>
      <c r="V246" s="5" t="s">
        <v>50</v>
      </c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115" t="s">
        <v>59</v>
      </c>
      <c r="AJ246" s="197">
        <f>AJ244</f>
        <v>1</v>
      </c>
      <c r="AK246" s="198"/>
      <c r="AL246" s="58" t="s">
        <v>58</v>
      </c>
      <c r="AM246" s="6"/>
      <c r="AN246" s="6"/>
      <c r="AO246" s="6"/>
      <c r="AP246" s="6"/>
      <c r="AQ246" s="78" t="s">
        <v>1</v>
      </c>
      <c r="AR246" s="199">
        <f>AR242</f>
        <v>0.85</v>
      </c>
      <c r="AS246" s="199"/>
      <c r="AT246" s="127"/>
      <c r="AU246" s="128"/>
      <c r="AV246" s="199">
        <f>AV238</f>
        <v>0.8</v>
      </c>
      <c r="AW246" s="199"/>
      <c r="AX246" s="199"/>
      <c r="AY246" s="200"/>
      <c r="AZ246" s="69">
        <f>ROUND(ROUND(ROUND(ROUND(Q240*AJ246,0)*AR246,0)*$AT$208,0)*AV246,0)</f>
        <v>77</v>
      </c>
      <c r="BA246" s="41"/>
    </row>
    <row r="247" spans="1:53" ht="16.5" customHeight="1" x14ac:dyDescent="0.25">
      <c r="A247" s="8">
        <v>12</v>
      </c>
      <c r="B247" s="10">
        <v>8117</v>
      </c>
      <c r="C247" s="101" t="s">
        <v>1416</v>
      </c>
      <c r="D247" s="110"/>
      <c r="E247" s="111"/>
      <c r="F247" s="111"/>
      <c r="G247" s="111"/>
      <c r="H247" s="112"/>
      <c r="I247" s="239" t="s">
        <v>791</v>
      </c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1"/>
      <c r="V247" s="5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115"/>
      <c r="AJ247" s="113"/>
      <c r="AK247" s="114"/>
      <c r="AL247" s="44"/>
      <c r="AM247" s="44"/>
      <c r="AN247" s="44"/>
      <c r="AO247" s="44"/>
      <c r="AP247" s="44"/>
      <c r="AQ247" s="44"/>
      <c r="AR247" s="44"/>
      <c r="AS247" s="44"/>
      <c r="AT247" s="60"/>
      <c r="AU247" s="59"/>
      <c r="AV247" s="66"/>
      <c r="AW247" s="66"/>
      <c r="AX247" s="44"/>
      <c r="AY247" s="63"/>
      <c r="AZ247" s="69">
        <f>ROUND(Q248*$AT$208,0)</f>
        <v>115</v>
      </c>
      <c r="BA247" s="41"/>
    </row>
    <row r="248" spans="1:53" ht="16.5" customHeight="1" x14ac:dyDescent="0.25">
      <c r="A248" s="8">
        <v>12</v>
      </c>
      <c r="B248" s="10">
        <v>8118</v>
      </c>
      <c r="C248" s="101" t="s">
        <v>1415</v>
      </c>
      <c r="D248" s="110"/>
      <c r="E248" s="111"/>
      <c r="F248" s="111"/>
      <c r="G248" s="111"/>
      <c r="H248" s="112"/>
      <c r="I248" s="1"/>
      <c r="J248" s="1"/>
      <c r="K248" s="1"/>
      <c r="L248" s="1"/>
      <c r="M248" s="1"/>
      <c r="N248" s="1"/>
      <c r="O248" s="1"/>
      <c r="P248" s="1"/>
      <c r="Q248" s="201">
        <f>'2重度訪問'!U128</f>
        <v>92</v>
      </c>
      <c r="R248" s="201"/>
      <c r="S248" s="201"/>
      <c r="T248" s="1" t="s">
        <v>54</v>
      </c>
      <c r="U248" s="59"/>
      <c r="V248" s="5" t="s">
        <v>50</v>
      </c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115" t="s">
        <v>59</v>
      </c>
      <c r="AJ248" s="197">
        <f>AJ246</f>
        <v>1</v>
      </c>
      <c r="AK248" s="203"/>
      <c r="AL248" s="6"/>
      <c r="AM248" s="6"/>
      <c r="AN248" s="6"/>
      <c r="AO248" s="6"/>
      <c r="AP248" s="6"/>
      <c r="AQ248" s="6"/>
      <c r="AR248" s="6"/>
      <c r="AS248" s="6"/>
      <c r="AT248" s="60"/>
      <c r="AU248" s="59"/>
      <c r="AV248" s="1"/>
      <c r="AW248" s="1"/>
      <c r="AX248" s="1"/>
      <c r="AY248" s="59"/>
      <c r="AZ248" s="69">
        <f>ROUND(ROUND(Q248*AJ248,0)*$AT$208,0)</f>
        <v>115</v>
      </c>
      <c r="BA248" s="41"/>
    </row>
    <row r="249" spans="1:53" ht="16.5" customHeight="1" x14ac:dyDescent="0.25">
      <c r="A249" s="8">
        <v>12</v>
      </c>
      <c r="B249" s="10">
        <v>8119</v>
      </c>
      <c r="C249" s="101" t="s">
        <v>1414</v>
      </c>
      <c r="D249" s="110"/>
      <c r="E249" s="111"/>
      <c r="F249" s="111"/>
      <c r="G249" s="111"/>
      <c r="H249" s="112"/>
      <c r="I249" s="1"/>
      <c r="J249" s="1"/>
      <c r="K249" s="1"/>
      <c r="L249" s="1"/>
      <c r="M249" s="1"/>
      <c r="N249" s="1"/>
      <c r="O249" s="1"/>
      <c r="P249" s="1"/>
      <c r="Q249" s="129"/>
      <c r="R249" s="130"/>
      <c r="S249" s="130"/>
      <c r="T249" s="1"/>
      <c r="U249" s="59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79" t="s">
        <v>61</v>
      </c>
      <c r="AM249" s="44"/>
      <c r="AN249" s="44"/>
      <c r="AO249" s="44"/>
      <c r="AP249" s="44"/>
      <c r="AQ249" s="44"/>
      <c r="AR249" s="44"/>
      <c r="AS249" s="44"/>
      <c r="AT249" s="60"/>
      <c r="AU249" s="59"/>
      <c r="AV249" s="1"/>
      <c r="AW249" s="1"/>
      <c r="AX249" s="1"/>
      <c r="AY249" s="59"/>
      <c r="AZ249" s="69">
        <f>ROUND(ROUND(Q248*AR250,0)*$AT$208,0)</f>
        <v>98</v>
      </c>
      <c r="BA249" s="41"/>
    </row>
    <row r="250" spans="1:53" ht="16.5" customHeight="1" x14ac:dyDescent="0.25">
      <c r="A250" s="8">
        <v>12</v>
      </c>
      <c r="B250" s="10">
        <v>8120</v>
      </c>
      <c r="C250" s="101" t="s">
        <v>1413</v>
      </c>
      <c r="D250" s="110"/>
      <c r="E250" s="111"/>
      <c r="F250" s="111"/>
      <c r="G250" s="111"/>
      <c r="H250" s="112"/>
      <c r="I250" s="1"/>
      <c r="J250" s="1"/>
      <c r="K250" s="1"/>
      <c r="L250" s="1"/>
      <c r="M250" s="1"/>
      <c r="N250" s="1"/>
      <c r="O250" s="1"/>
      <c r="P250" s="1"/>
      <c r="Q250" s="129"/>
      <c r="R250" s="130"/>
      <c r="S250" s="130"/>
      <c r="T250" s="1"/>
      <c r="U250" s="59"/>
      <c r="V250" s="5" t="s">
        <v>50</v>
      </c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115" t="s">
        <v>59</v>
      </c>
      <c r="AJ250" s="197">
        <f>AJ248</f>
        <v>1</v>
      </c>
      <c r="AK250" s="198"/>
      <c r="AL250" s="58" t="s">
        <v>58</v>
      </c>
      <c r="AM250" s="6"/>
      <c r="AN250" s="6"/>
      <c r="AO250" s="6"/>
      <c r="AP250" s="6"/>
      <c r="AQ250" s="78" t="s">
        <v>1</v>
      </c>
      <c r="AR250" s="199">
        <f>AR246</f>
        <v>0.85</v>
      </c>
      <c r="AS250" s="199"/>
      <c r="AT250" s="127"/>
      <c r="AU250" s="128"/>
      <c r="AV250" s="1"/>
      <c r="AW250" s="1"/>
      <c r="AX250" s="1"/>
      <c r="AY250" s="59"/>
      <c r="AZ250" s="69">
        <f>ROUND(ROUND(ROUND(Q248*AJ250,0)*AR250,0)*$AT$208,0)</f>
        <v>98</v>
      </c>
      <c r="BA250" s="41"/>
    </row>
    <row r="251" spans="1:53" ht="16.5" customHeight="1" x14ac:dyDescent="0.25">
      <c r="A251" s="8">
        <v>12</v>
      </c>
      <c r="B251" s="10">
        <v>8121</v>
      </c>
      <c r="C251" s="101" t="s">
        <v>1412</v>
      </c>
      <c r="D251" s="110"/>
      <c r="E251" s="111"/>
      <c r="F251" s="111"/>
      <c r="G251" s="111"/>
      <c r="H251" s="112"/>
      <c r="I251" s="80"/>
      <c r="J251" s="1"/>
      <c r="K251" s="1"/>
      <c r="L251" s="1"/>
      <c r="M251" s="1"/>
      <c r="N251" s="1"/>
      <c r="O251" s="1"/>
      <c r="P251" s="1"/>
      <c r="Q251" s="129"/>
      <c r="R251" s="130"/>
      <c r="S251" s="130"/>
      <c r="T251" s="1"/>
      <c r="U251" s="59"/>
      <c r="V251" s="5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115"/>
      <c r="AJ251" s="113"/>
      <c r="AK251" s="114"/>
      <c r="AL251" s="44"/>
      <c r="AM251" s="44"/>
      <c r="AN251" s="44"/>
      <c r="AO251" s="44"/>
      <c r="AP251" s="44"/>
      <c r="AQ251" s="44"/>
      <c r="AR251" s="44"/>
      <c r="AS251" s="44"/>
      <c r="AT251" s="60"/>
      <c r="AU251" s="59"/>
      <c r="AV251" s="213" t="s">
        <v>750</v>
      </c>
      <c r="AW251" s="213"/>
      <c r="AX251" s="213"/>
      <c r="AY251" s="214"/>
      <c r="AZ251" s="69">
        <f>ROUND(ROUND(Q248*$AT$208,0)*AV254,0)</f>
        <v>92</v>
      </c>
      <c r="BA251" s="41"/>
    </row>
    <row r="252" spans="1:53" ht="16.5" customHeight="1" x14ac:dyDescent="0.25">
      <c r="A252" s="8">
        <v>12</v>
      </c>
      <c r="B252" s="10">
        <v>8122</v>
      </c>
      <c r="C252" s="101" t="s">
        <v>1411</v>
      </c>
      <c r="D252" s="110"/>
      <c r="E252" s="111"/>
      <c r="F252" s="111"/>
      <c r="G252" s="111"/>
      <c r="H252" s="112"/>
      <c r="I252" s="1"/>
      <c r="J252" s="1"/>
      <c r="K252" s="1"/>
      <c r="L252" s="1"/>
      <c r="M252" s="1"/>
      <c r="N252" s="1"/>
      <c r="O252" s="1"/>
      <c r="P252" s="1"/>
      <c r="Q252" s="242"/>
      <c r="R252" s="242"/>
      <c r="S252" s="242"/>
      <c r="T252" s="1"/>
      <c r="U252" s="59"/>
      <c r="V252" s="5" t="s">
        <v>50</v>
      </c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115" t="s">
        <v>59</v>
      </c>
      <c r="AJ252" s="197">
        <f>AJ250</f>
        <v>1</v>
      </c>
      <c r="AK252" s="203"/>
      <c r="AL252" s="6"/>
      <c r="AM252" s="6"/>
      <c r="AN252" s="6"/>
      <c r="AO252" s="6"/>
      <c r="AP252" s="6"/>
      <c r="AQ252" s="6"/>
      <c r="AR252" s="6"/>
      <c r="AS252" s="6"/>
      <c r="AT252" s="60"/>
      <c r="AU252" s="59"/>
      <c r="AV252" s="216"/>
      <c r="AW252" s="216"/>
      <c r="AX252" s="216"/>
      <c r="AY252" s="217"/>
      <c r="AZ252" s="69">
        <f>ROUND(ROUND(ROUND(Q248*AJ252,0)*$AT$208,0)*AV254,0)</f>
        <v>92</v>
      </c>
      <c r="BA252" s="41"/>
    </row>
    <row r="253" spans="1:53" ht="16.5" customHeight="1" x14ac:dyDescent="0.25">
      <c r="A253" s="8">
        <v>12</v>
      </c>
      <c r="B253" s="10">
        <v>8123</v>
      </c>
      <c r="C253" s="101" t="s">
        <v>1410</v>
      </c>
      <c r="D253" s="110"/>
      <c r="E253" s="111"/>
      <c r="F253" s="111"/>
      <c r="G253" s="111"/>
      <c r="H253" s="112"/>
      <c r="I253" s="1"/>
      <c r="J253" s="1"/>
      <c r="K253" s="1"/>
      <c r="L253" s="1"/>
      <c r="M253" s="1"/>
      <c r="N253" s="1"/>
      <c r="O253" s="1"/>
      <c r="P253" s="1"/>
      <c r="Q253" s="129"/>
      <c r="R253" s="130"/>
      <c r="S253" s="130"/>
      <c r="T253" s="1"/>
      <c r="U253" s="59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79" t="s">
        <v>61</v>
      </c>
      <c r="AM253" s="44"/>
      <c r="AN253" s="44"/>
      <c r="AO253" s="44"/>
      <c r="AP253" s="44"/>
      <c r="AQ253" s="44"/>
      <c r="AR253" s="44"/>
      <c r="AS253" s="44"/>
      <c r="AT253" s="60"/>
      <c r="AU253" s="59"/>
      <c r="AV253" s="236" t="s">
        <v>190</v>
      </c>
      <c r="AW253" s="236"/>
      <c r="AX253" s="236"/>
      <c r="AY253" s="237"/>
      <c r="AZ253" s="69">
        <f>ROUND(ROUND(ROUND(Q248*AR254,0)*$AT$208,0)*AV254,0)</f>
        <v>78</v>
      </c>
      <c r="BA253" s="41"/>
    </row>
    <row r="254" spans="1:53" ht="16.5" customHeight="1" x14ac:dyDescent="0.25">
      <c r="A254" s="8">
        <v>12</v>
      </c>
      <c r="B254" s="10">
        <v>8124</v>
      </c>
      <c r="C254" s="101" t="s">
        <v>1409</v>
      </c>
      <c r="D254" s="110"/>
      <c r="E254" s="111"/>
      <c r="F254" s="111"/>
      <c r="G254" s="111"/>
      <c r="H254" s="112"/>
      <c r="I254" s="1"/>
      <c r="J254" s="1"/>
      <c r="K254" s="1"/>
      <c r="L254" s="1"/>
      <c r="M254" s="1"/>
      <c r="N254" s="1"/>
      <c r="O254" s="1"/>
      <c r="P254" s="1"/>
      <c r="Q254" s="129"/>
      <c r="R254" s="130"/>
      <c r="S254" s="130"/>
      <c r="T254" s="1"/>
      <c r="U254" s="59"/>
      <c r="V254" s="5" t="s">
        <v>50</v>
      </c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115" t="s">
        <v>59</v>
      </c>
      <c r="AJ254" s="197">
        <f>AJ252</f>
        <v>1</v>
      </c>
      <c r="AK254" s="198"/>
      <c r="AL254" s="58" t="s">
        <v>58</v>
      </c>
      <c r="AM254" s="6"/>
      <c r="AN254" s="6"/>
      <c r="AO254" s="6"/>
      <c r="AP254" s="6"/>
      <c r="AQ254" s="78" t="s">
        <v>1</v>
      </c>
      <c r="AR254" s="199">
        <f>AR250</f>
        <v>0.85</v>
      </c>
      <c r="AS254" s="199"/>
      <c r="AT254" s="127"/>
      <c r="AU254" s="128"/>
      <c r="AV254" s="199">
        <f>AV246</f>
        <v>0.8</v>
      </c>
      <c r="AW254" s="199"/>
      <c r="AX254" s="199"/>
      <c r="AY254" s="200"/>
      <c r="AZ254" s="69">
        <f>ROUND(ROUND(ROUND(ROUND(Q248*AJ254,0)*AR254,0)*$AT$208,0)*AV254,0)</f>
        <v>78</v>
      </c>
      <c r="BA254" s="41"/>
    </row>
    <row r="255" spans="1:53" ht="17.2" customHeight="1" x14ac:dyDescent="0.25">
      <c r="A255" s="8">
        <v>12</v>
      </c>
      <c r="B255" s="10">
        <v>8125</v>
      </c>
      <c r="C255" s="101" t="s">
        <v>1408</v>
      </c>
      <c r="D255" s="110"/>
      <c r="E255" s="111"/>
      <c r="F255" s="111"/>
      <c r="G255" s="111"/>
      <c r="H255" s="112"/>
      <c r="I255" s="239" t="s">
        <v>782</v>
      </c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1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113"/>
      <c r="AK255" s="114"/>
      <c r="AL255" s="44"/>
      <c r="AM255" s="44"/>
      <c r="AN255" s="44"/>
      <c r="AO255" s="44"/>
      <c r="AP255" s="44"/>
      <c r="AQ255" s="44"/>
      <c r="AR255" s="44"/>
      <c r="AS255" s="44"/>
      <c r="AT255" s="60"/>
      <c r="AU255" s="59"/>
      <c r="AV255" s="66"/>
      <c r="AW255" s="66"/>
      <c r="AX255" s="44"/>
      <c r="AY255" s="63"/>
      <c r="AZ255" s="69">
        <f>ROUND(Q256*$AT$208,0)</f>
        <v>106</v>
      </c>
      <c r="BA255" s="41"/>
    </row>
    <row r="256" spans="1:53" ht="16.5" customHeight="1" x14ac:dyDescent="0.25">
      <c r="A256" s="8">
        <v>12</v>
      </c>
      <c r="B256" s="10">
        <v>8126</v>
      </c>
      <c r="C256" s="101" t="s">
        <v>1407</v>
      </c>
      <c r="D256" s="110"/>
      <c r="E256" s="111"/>
      <c r="F256" s="111"/>
      <c r="G256" s="111"/>
      <c r="H256" s="112"/>
      <c r="I256" s="1"/>
      <c r="J256" s="1"/>
      <c r="K256" s="1"/>
      <c r="L256" s="1"/>
      <c r="M256" s="1"/>
      <c r="N256" s="1"/>
      <c r="O256" s="1"/>
      <c r="P256" s="1"/>
      <c r="Q256" s="201">
        <f>'2重度訪問'!U132</f>
        <v>85</v>
      </c>
      <c r="R256" s="201"/>
      <c r="S256" s="201"/>
      <c r="T256" s="1" t="s">
        <v>54</v>
      </c>
      <c r="U256" s="59"/>
      <c r="V256" s="5" t="s">
        <v>50</v>
      </c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115" t="s">
        <v>59</v>
      </c>
      <c r="AJ256" s="197">
        <f>AJ254</f>
        <v>1</v>
      </c>
      <c r="AK256" s="203"/>
      <c r="AL256" s="6"/>
      <c r="AM256" s="6"/>
      <c r="AN256" s="6"/>
      <c r="AO256" s="6"/>
      <c r="AP256" s="6"/>
      <c r="AQ256" s="6"/>
      <c r="AR256" s="6"/>
      <c r="AS256" s="115"/>
      <c r="AT256" s="72"/>
      <c r="AU256" s="109"/>
      <c r="AV256" s="1"/>
      <c r="AW256" s="1"/>
      <c r="AX256" s="1"/>
      <c r="AY256" s="59"/>
      <c r="AZ256" s="69">
        <f>ROUND(ROUND(Q256*AJ256,0)*$AT$208,0)</f>
        <v>106</v>
      </c>
      <c r="BA256" s="41"/>
    </row>
    <row r="257" spans="1:53" ht="16.5" customHeight="1" x14ac:dyDescent="0.25">
      <c r="A257" s="8">
        <v>12</v>
      </c>
      <c r="B257" s="10">
        <v>8127</v>
      </c>
      <c r="C257" s="101" t="s">
        <v>1406</v>
      </c>
      <c r="D257" s="110"/>
      <c r="E257" s="111"/>
      <c r="F257" s="111"/>
      <c r="G257" s="111"/>
      <c r="H257" s="112"/>
      <c r="I257" s="1"/>
      <c r="J257" s="1"/>
      <c r="K257" s="1"/>
      <c r="L257" s="1"/>
      <c r="M257" s="1"/>
      <c r="N257" s="1"/>
      <c r="O257" s="1"/>
      <c r="P257" s="1"/>
      <c r="Q257" s="129"/>
      <c r="R257" s="130"/>
      <c r="S257" s="130"/>
      <c r="T257" s="1"/>
      <c r="U257" s="59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79" t="s">
        <v>61</v>
      </c>
      <c r="AM257" s="44"/>
      <c r="AN257" s="44"/>
      <c r="AO257" s="44"/>
      <c r="AP257" s="44"/>
      <c r="AQ257" s="44"/>
      <c r="AR257" s="44"/>
      <c r="AS257" s="44"/>
      <c r="AT257" s="60"/>
      <c r="AU257" s="59"/>
      <c r="AV257" s="1"/>
      <c r="AW257" s="1"/>
      <c r="AX257" s="1"/>
      <c r="AY257" s="59"/>
      <c r="AZ257" s="69">
        <f>ROUND(ROUND(Q256*AR258,0)*$AT$208,0)</f>
        <v>90</v>
      </c>
      <c r="BA257" s="41"/>
    </row>
    <row r="258" spans="1:53" ht="16.5" customHeight="1" x14ac:dyDescent="0.25">
      <c r="A258" s="8">
        <v>12</v>
      </c>
      <c r="B258" s="10">
        <v>8128</v>
      </c>
      <c r="C258" s="101" t="s">
        <v>1405</v>
      </c>
      <c r="D258" s="110"/>
      <c r="E258" s="111"/>
      <c r="F258" s="111"/>
      <c r="G258" s="111"/>
      <c r="H258" s="112"/>
      <c r="I258" s="1"/>
      <c r="J258" s="1"/>
      <c r="K258" s="1"/>
      <c r="L258" s="1"/>
      <c r="M258" s="1"/>
      <c r="N258" s="1"/>
      <c r="O258" s="1"/>
      <c r="P258" s="1"/>
      <c r="Q258" s="129"/>
      <c r="R258" s="130"/>
      <c r="S258" s="130"/>
      <c r="T258" s="1"/>
      <c r="U258" s="59"/>
      <c r="V258" s="5" t="s">
        <v>50</v>
      </c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115" t="s">
        <v>59</v>
      </c>
      <c r="AJ258" s="197">
        <f>AJ256</f>
        <v>1</v>
      </c>
      <c r="AK258" s="198"/>
      <c r="AL258" s="58" t="s">
        <v>58</v>
      </c>
      <c r="AM258" s="6"/>
      <c r="AN258" s="6"/>
      <c r="AO258" s="6"/>
      <c r="AP258" s="6"/>
      <c r="AQ258" s="78" t="s">
        <v>1</v>
      </c>
      <c r="AR258" s="199">
        <f>AR254</f>
        <v>0.85</v>
      </c>
      <c r="AS258" s="199"/>
      <c r="AT258" s="127"/>
      <c r="AU258" s="128"/>
      <c r="AV258" s="1"/>
      <c r="AW258" s="1"/>
      <c r="AX258" s="1"/>
      <c r="AY258" s="59"/>
      <c r="AZ258" s="69">
        <f>ROUND(ROUND(ROUND(Q256*AJ258,0)*AR258,0)*$AT$208,0)</f>
        <v>90</v>
      </c>
      <c r="BA258" s="41"/>
    </row>
    <row r="259" spans="1:53" ht="17.2" customHeight="1" x14ac:dyDescent="0.25">
      <c r="A259" s="8">
        <v>12</v>
      </c>
      <c r="B259" s="10">
        <v>8129</v>
      </c>
      <c r="C259" s="101" t="s">
        <v>1404</v>
      </c>
      <c r="D259" s="110"/>
      <c r="E259" s="111"/>
      <c r="F259" s="111"/>
      <c r="G259" s="111"/>
      <c r="H259" s="112"/>
      <c r="I259" s="80"/>
      <c r="J259" s="1"/>
      <c r="K259" s="1"/>
      <c r="L259" s="130"/>
      <c r="M259" s="130"/>
      <c r="N259" s="130"/>
      <c r="O259" s="1"/>
      <c r="P259" s="1"/>
      <c r="Q259" s="1"/>
      <c r="R259" s="1"/>
      <c r="S259" s="1"/>
      <c r="T259" s="1"/>
      <c r="U259" s="59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113"/>
      <c r="AK259" s="114"/>
      <c r="AL259" s="44"/>
      <c r="AM259" s="44"/>
      <c r="AN259" s="44"/>
      <c r="AO259" s="44"/>
      <c r="AP259" s="44"/>
      <c r="AQ259" s="44"/>
      <c r="AR259" s="44"/>
      <c r="AS259" s="44"/>
      <c r="AT259" s="60"/>
      <c r="AU259" s="59"/>
      <c r="AV259" s="213" t="s">
        <v>750</v>
      </c>
      <c r="AW259" s="213"/>
      <c r="AX259" s="213"/>
      <c r="AY259" s="214"/>
      <c r="AZ259" s="69">
        <f>ROUND(ROUND(Q256*$AT$208,0)*AV262,0)</f>
        <v>85</v>
      </c>
      <c r="BA259" s="41"/>
    </row>
    <row r="260" spans="1:53" ht="16.5" customHeight="1" x14ac:dyDescent="0.25">
      <c r="A260" s="8">
        <v>12</v>
      </c>
      <c r="B260" s="10">
        <v>8130</v>
      </c>
      <c r="C260" s="101" t="s">
        <v>1403</v>
      </c>
      <c r="D260" s="110"/>
      <c r="E260" s="111"/>
      <c r="F260" s="111"/>
      <c r="G260" s="111"/>
      <c r="H260" s="112"/>
      <c r="I260" s="1"/>
      <c r="J260" s="1"/>
      <c r="K260" s="1"/>
      <c r="L260" s="1"/>
      <c r="M260" s="1"/>
      <c r="N260" s="1"/>
      <c r="O260" s="1"/>
      <c r="P260" s="1"/>
      <c r="Q260" s="242"/>
      <c r="R260" s="242"/>
      <c r="S260" s="242"/>
      <c r="T260" s="1"/>
      <c r="U260" s="59"/>
      <c r="V260" s="5" t="s">
        <v>50</v>
      </c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115" t="s">
        <v>59</v>
      </c>
      <c r="AJ260" s="197">
        <f>AJ258</f>
        <v>1</v>
      </c>
      <c r="AK260" s="203"/>
      <c r="AL260" s="6"/>
      <c r="AM260" s="6"/>
      <c r="AN260" s="6"/>
      <c r="AO260" s="6"/>
      <c r="AP260" s="6"/>
      <c r="AQ260" s="6"/>
      <c r="AR260" s="6"/>
      <c r="AS260" s="115"/>
      <c r="AT260" s="72"/>
      <c r="AU260" s="109"/>
      <c r="AV260" s="216"/>
      <c r="AW260" s="216"/>
      <c r="AX260" s="216"/>
      <c r="AY260" s="217"/>
      <c r="AZ260" s="69">
        <f>ROUND(ROUND(ROUND(Q256*AJ260,0)*$AT$208,0)*AV262,0)</f>
        <v>85</v>
      </c>
      <c r="BA260" s="41"/>
    </row>
    <row r="261" spans="1:53" ht="16.5" customHeight="1" x14ac:dyDescent="0.25">
      <c r="A261" s="8">
        <v>12</v>
      </c>
      <c r="B261" s="10">
        <v>8131</v>
      </c>
      <c r="C261" s="101" t="s">
        <v>1402</v>
      </c>
      <c r="D261" s="110"/>
      <c r="E261" s="111"/>
      <c r="F261" s="111"/>
      <c r="G261" s="111"/>
      <c r="H261" s="112"/>
      <c r="I261" s="1"/>
      <c r="J261" s="1"/>
      <c r="K261" s="1"/>
      <c r="L261" s="1"/>
      <c r="M261" s="1"/>
      <c r="N261" s="1"/>
      <c r="O261" s="1"/>
      <c r="P261" s="1"/>
      <c r="Q261" s="129"/>
      <c r="R261" s="130"/>
      <c r="S261" s="130"/>
      <c r="T261" s="1"/>
      <c r="U261" s="59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79" t="s">
        <v>61</v>
      </c>
      <c r="AM261" s="44"/>
      <c r="AN261" s="44"/>
      <c r="AO261" s="44"/>
      <c r="AP261" s="44"/>
      <c r="AQ261" s="44"/>
      <c r="AR261" s="44"/>
      <c r="AS261" s="44"/>
      <c r="AT261" s="60"/>
      <c r="AU261" s="59"/>
      <c r="AV261" s="236" t="s">
        <v>190</v>
      </c>
      <c r="AW261" s="236"/>
      <c r="AX261" s="236"/>
      <c r="AY261" s="237"/>
      <c r="AZ261" s="69">
        <f>ROUND(ROUND(ROUND(Q256*AR262,0)*$AT$208,0)*AV262,0)</f>
        <v>72</v>
      </c>
      <c r="BA261" s="41"/>
    </row>
    <row r="262" spans="1:53" ht="16.5" customHeight="1" x14ac:dyDescent="0.25">
      <c r="A262" s="8">
        <v>12</v>
      </c>
      <c r="B262" s="10">
        <v>8132</v>
      </c>
      <c r="C262" s="101" t="s">
        <v>1401</v>
      </c>
      <c r="D262" s="110"/>
      <c r="E262" s="111"/>
      <c r="F262" s="111"/>
      <c r="G262" s="111"/>
      <c r="H262" s="112"/>
      <c r="I262" s="1"/>
      <c r="J262" s="1"/>
      <c r="K262" s="1"/>
      <c r="L262" s="1"/>
      <c r="M262" s="1"/>
      <c r="N262" s="1"/>
      <c r="O262" s="1"/>
      <c r="P262" s="1"/>
      <c r="Q262" s="129"/>
      <c r="R262" s="130"/>
      <c r="S262" s="130"/>
      <c r="T262" s="1"/>
      <c r="U262" s="59"/>
      <c r="V262" s="5" t="s">
        <v>50</v>
      </c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115" t="s">
        <v>59</v>
      </c>
      <c r="AJ262" s="197">
        <f>AJ260</f>
        <v>1</v>
      </c>
      <c r="AK262" s="198"/>
      <c r="AL262" s="58" t="s">
        <v>58</v>
      </c>
      <c r="AM262" s="6"/>
      <c r="AN262" s="6"/>
      <c r="AO262" s="6"/>
      <c r="AP262" s="6"/>
      <c r="AQ262" s="78" t="s">
        <v>1</v>
      </c>
      <c r="AR262" s="199">
        <f>AR258</f>
        <v>0.85</v>
      </c>
      <c r="AS262" s="199"/>
      <c r="AT262" s="127"/>
      <c r="AU262" s="128"/>
      <c r="AV262" s="199">
        <f>AV254</f>
        <v>0.8</v>
      </c>
      <c r="AW262" s="199"/>
      <c r="AX262" s="199"/>
      <c r="AY262" s="200"/>
      <c r="AZ262" s="69">
        <f>ROUND(ROUND(ROUND(ROUND(Q256*AJ262,0)*AR262,0)*$AT$208,0)*AV262,0)</f>
        <v>72</v>
      </c>
      <c r="BA262" s="41"/>
    </row>
    <row r="263" spans="1:53" ht="17.2" customHeight="1" x14ac:dyDescent="0.25">
      <c r="A263" s="8">
        <v>12</v>
      </c>
      <c r="B263" s="10">
        <v>8133</v>
      </c>
      <c r="C263" s="101" t="s">
        <v>1400</v>
      </c>
      <c r="D263" s="110"/>
      <c r="E263" s="111"/>
      <c r="F263" s="111"/>
      <c r="G263" s="111"/>
      <c r="H263" s="112"/>
      <c r="I263" s="239" t="s">
        <v>773</v>
      </c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1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113"/>
      <c r="AK263" s="114"/>
      <c r="AL263" s="44"/>
      <c r="AM263" s="44"/>
      <c r="AN263" s="44"/>
      <c r="AO263" s="44"/>
      <c r="AP263" s="44"/>
      <c r="AQ263" s="44"/>
      <c r="AR263" s="44"/>
      <c r="AS263" s="44"/>
      <c r="AT263" s="60"/>
      <c r="AU263" s="59"/>
      <c r="AV263" s="66"/>
      <c r="AW263" s="66"/>
      <c r="AX263" s="44"/>
      <c r="AY263" s="63"/>
      <c r="AZ263" s="69">
        <f>ROUND(Q264*$AT$208,0)</f>
        <v>106</v>
      </c>
      <c r="BA263" s="41"/>
    </row>
    <row r="264" spans="1:53" ht="16.5" customHeight="1" x14ac:dyDescent="0.25">
      <c r="A264" s="8">
        <v>12</v>
      </c>
      <c r="B264" s="10">
        <v>8134</v>
      </c>
      <c r="C264" s="101" t="s">
        <v>1399</v>
      </c>
      <c r="D264" s="110"/>
      <c r="E264" s="111"/>
      <c r="F264" s="111"/>
      <c r="G264" s="111"/>
      <c r="H264" s="112"/>
      <c r="I264" s="1"/>
      <c r="J264" s="1"/>
      <c r="K264" s="1"/>
      <c r="L264" s="1"/>
      <c r="M264" s="1"/>
      <c r="N264" s="1"/>
      <c r="O264" s="1"/>
      <c r="P264" s="1"/>
      <c r="Q264" s="201">
        <f>'2重度訪問'!U136</f>
        <v>85</v>
      </c>
      <c r="R264" s="201"/>
      <c r="S264" s="201"/>
      <c r="T264" s="1" t="s">
        <v>54</v>
      </c>
      <c r="U264" s="59"/>
      <c r="V264" s="5" t="s">
        <v>50</v>
      </c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115" t="s">
        <v>59</v>
      </c>
      <c r="AJ264" s="197">
        <f>AJ262</f>
        <v>1</v>
      </c>
      <c r="AK264" s="203"/>
      <c r="AL264" s="6"/>
      <c r="AM264" s="6"/>
      <c r="AN264" s="6"/>
      <c r="AO264" s="6"/>
      <c r="AP264" s="6"/>
      <c r="AQ264" s="6"/>
      <c r="AR264" s="6"/>
      <c r="AS264" s="115"/>
      <c r="AT264" s="72"/>
      <c r="AU264" s="109"/>
      <c r="AV264" s="1"/>
      <c r="AW264" s="1"/>
      <c r="AX264" s="1"/>
      <c r="AY264" s="59"/>
      <c r="AZ264" s="69">
        <f>ROUND(ROUND(Q264*AJ264,0)*$AT$208,0)</f>
        <v>106</v>
      </c>
      <c r="BA264" s="41"/>
    </row>
    <row r="265" spans="1:53" ht="16.5" customHeight="1" x14ac:dyDescent="0.25">
      <c r="A265" s="8">
        <v>12</v>
      </c>
      <c r="B265" s="10">
        <v>8135</v>
      </c>
      <c r="C265" s="101" t="s">
        <v>1398</v>
      </c>
      <c r="D265" s="110"/>
      <c r="E265" s="111"/>
      <c r="F265" s="111"/>
      <c r="G265" s="111"/>
      <c r="H265" s="112"/>
      <c r="I265" s="1"/>
      <c r="J265" s="1"/>
      <c r="K265" s="1"/>
      <c r="L265" s="1"/>
      <c r="M265" s="1"/>
      <c r="N265" s="1"/>
      <c r="O265" s="1"/>
      <c r="P265" s="1"/>
      <c r="Q265" s="129"/>
      <c r="R265" s="130"/>
      <c r="S265" s="130"/>
      <c r="T265" s="1"/>
      <c r="U265" s="59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79" t="s">
        <v>61</v>
      </c>
      <c r="AM265" s="44"/>
      <c r="AN265" s="44"/>
      <c r="AO265" s="44"/>
      <c r="AP265" s="44"/>
      <c r="AQ265" s="44"/>
      <c r="AR265" s="44"/>
      <c r="AS265" s="44"/>
      <c r="AT265" s="60"/>
      <c r="AU265" s="59"/>
      <c r="AV265" s="1"/>
      <c r="AW265" s="1"/>
      <c r="AX265" s="1"/>
      <c r="AY265" s="59"/>
      <c r="AZ265" s="69">
        <f>ROUND(ROUND(Q264*AR266,0)*$AT$208,0)</f>
        <v>90</v>
      </c>
      <c r="BA265" s="41"/>
    </row>
    <row r="266" spans="1:53" ht="16.5" customHeight="1" x14ac:dyDescent="0.25">
      <c r="A266" s="8">
        <v>12</v>
      </c>
      <c r="B266" s="10">
        <v>8136</v>
      </c>
      <c r="C266" s="101" t="s">
        <v>1397</v>
      </c>
      <c r="D266" s="110"/>
      <c r="E266" s="111"/>
      <c r="F266" s="111"/>
      <c r="G266" s="111"/>
      <c r="H266" s="112"/>
      <c r="I266" s="1"/>
      <c r="J266" s="1"/>
      <c r="K266" s="1"/>
      <c r="L266" s="1"/>
      <c r="M266" s="1"/>
      <c r="N266" s="1"/>
      <c r="O266" s="1"/>
      <c r="P266" s="1"/>
      <c r="Q266" s="129"/>
      <c r="R266" s="130"/>
      <c r="S266" s="130"/>
      <c r="T266" s="1"/>
      <c r="U266" s="59"/>
      <c r="V266" s="5" t="s">
        <v>50</v>
      </c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115" t="s">
        <v>59</v>
      </c>
      <c r="AJ266" s="197">
        <f>AJ264</f>
        <v>1</v>
      </c>
      <c r="AK266" s="198"/>
      <c r="AL266" s="58" t="s">
        <v>58</v>
      </c>
      <c r="AM266" s="6"/>
      <c r="AN266" s="6"/>
      <c r="AO266" s="6"/>
      <c r="AP266" s="6"/>
      <c r="AQ266" s="78" t="s">
        <v>1</v>
      </c>
      <c r="AR266" s="199">
        <f>AR262</f>
        <v>0.85</v>
      </c>
      <c r="AS266" s="199"/>
      <c r="AT266" s="127"/>
      <c r="AU266" s="128"/>
      <c r="AV266" s="1"/>
      <c r="AW266" s="1"/>
      <c r="AX266" s="1"/>
      <c r="AY266" s="59"/>
      <c r="AZ266" s="69">
        <f>ROUND(ROUND(ROUND(Q264*AJ266,0)*AR266,0)*$AT$208,0)</f>
        <v>90</v>
      </c>
      <c r="BA266" s="41"/>
    </row>
    <row r="267" spans="1:53" ht="17.2" customHeight="1" x14ac:dyDescent="0.25">
      <c r="A267" s="8">
        <v>12</v>
      </c>
      <c r="B267" s="10">
        <v>8137</v>
      </c>
      <c r="C267" s="101" t="s">
        <v>1396</v>
      </c>
      <c r="D267" s="110"/>
      <c r="E267" s="111"/>
      <c r="F267" s="111"/>
      <c r="G267" s="111"/>
      <c r="H267" s="112"/>
      <c r="I267" s="80"/>
      <c r="J267" s="1"/>
      <c r="K267" s="1"/>
      <c r="L267" s="130"/>
      <c r="M267" s="130"/>
      <c r="N267" s="130"/>
      <c r="O267" s="1"/>
      <c r="P267" s="1"/>
      <c r="Q267" s="1"/>
      <c r="R267" s="1"/>
      <c r="S267" s="1"/>
      <c r="T267" s="1"/>
      <c r="U267" s="59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113"/>
      <c r="AK267" s="114"/>
      <c r="AL267" s="44"/>
      <c r="AM267" s="44"/>
      <c r="AN267" s="44"/>
      <c r="AO267" s="44"/>
      <c r="AP267" s="44"/>
      <c r="AQ267" s="44"/>
      <c r="AR267" s="44"/>
      <c r="AS267" s="44"/>
      <c r="AT267" s="60"/>
      <c r="AU267" s="59"/>
      <c r="AV267" s="213" t="s">
        <v>750</v>
      </c>
      <c r="AW267" s="213"/>
      <c r="AX267" s="213"/>
      <c r="AY267" s="214"/>
      <c r="AZ267" s="69">
        <f>ROUND(ROUND(Q264*$AT$208,0)*AV270,0)</f>
        <v>85</v>
      </c>
      <c r="BA267" s="41"/>
    </row>
    <row r="268" spans="1:53" ht="16.5" customHeight="1" x14ac:dyDescent="0.25">
      <c r="A268" s="8">
        <v>12</v>
      </c>
      <c r="B268" s="10">
        <v>8138</v>
      </c>
      <c r="C268" s="101" t="s">
        <v>1395</v>
      </c>
      <c r="D268" s="110"/>
      <c r="E268" s="111"/>
      <c r="F268" s="111"/>
      <c r="G268" s="111"/>
      <c r="H268" s="112"/>
      <c r="I268" s="1"/>
      <c r="J268" s="1"/>
      <c r="K268" s="1"/>
      <c r="L268" s="1"/>
      <c r="M268" s="1"/>
      <c r="N268" s="1"/>
      <c r="O268" s="1"/>
      <c r="P268" s="1"/>
      <c r="Q268" s="242"/>
      <c r="R268" s="242"/>
      <c r="S268" s="242"/>
      <c r="T268" s="1"/>
      <c r="U268" s="59"/>
      <c r="V268" s="5" t="s">
        <v>50</v>
      </c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115" t="s">
        <v>59</v>
      </c>
      <c r="AJ268" s="197">
        <f>AJ266</f>
        <v>1</v>
      </c>
      <c r="AK268" s="203"/>
      <c r="AL268" s="6"/>
      <c r="AM268" s="6"/>
      <c r="AN268" s="6"/>
      <c r="AO268" s="6"/>
      <c r="AP268" s="6"/>
      <c r="AQ268" s="6"/>
      <c r="AR268" s="6"/>
      <c r="AS268" s="115"/>
      <c r="AT268" s="72"/>
      <c r="AU268" s="109"/>
      <c r="AV268" s="216"/>
      <c r="AW268" s="216"/>
      <c r="AX268" s="216"/>
      <c r="AY268" s="217"/>
      <c r="AZ268" s="69">
        <f>ROUND(ROUND(ROUND(Q264*AJ268,0)*$AT$208,0)*AV270,0)</f>
        <v>85</v>
      </c>
      <c r="BA268" s="41"/>
    </row>
    <row r="269" spans="1:53" ht="16.5" customHeight="1" x14ac:dyDescent="0.25">
      <c r="A269" s="8">
        <v>12</v>
      </c>
      <c r="B269" s="10">
        <v>8139</v>
      </c>
      <c r="C269" s="101" t="s">
        <v>1394</v>
      </c>
      <c r="D269" s="110"/>
      <c r="E269" s="111"/>
      <c r="F269" s="111"/>
      <c r="G269" s="111"/>
      <c r="H269" s="112"/>
      <c r="I269" s="1"/>
      <c r="J269" s="1"/>
      <c r="K269" s="1"/>
      <c r="L269" s="1"/>
      <c r="M269" s="1"/>
      <c r="N269" s="1"/>
      <c r="O269" s="1"/>
      <c r="P269" s="1"/>
      <c r="Q269" s="129"/>
      <c r="R269" s="130"/>
      <c r="S269" s="130"/>
      <c r="T269" s="1"/>
      <c r="U269" s="59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79" t="s">
        <v>61</v>
      </c>
      <c r="AM269" s="44"/>
      <c r="AN269" s="44"/>
      <c r="AO269" s="44"/>
      <c r="AP269" s="44"/>
      <c r="AQ269" s="44"/>
      <c r="AR269" s="44"/>
      <c r="AS269" s="44"/>
      <c r="AT269" s="60"/>
      <c r="AU269" s="59"/>
      <c r="AV269" s="236" t="s">
        <v>190</v>
      </c>
      <c r="AW269" s="236"/>
      <c r="AX269" s="236"/>
      <c r="AY269" s="237"/>
      <c r="AZ269" s="69">
        <f>ROUND(ROUND(ROUND(Q264*AR270,0)*$AT$208,0)*AV270,0)</f>
        <v>72</v>
      </c>
      <c r="BA269" s="41"/>
    </row>
    <row r="270" spans="1:53" ht="16.5" customHeight="1" x14ac:dyDescent="0.25">
      <c r="A270" s="8">
        <v>12</v>
      </c>
      <c r="B270" s="10">
        <v>8140</v>
      </c>
      <c r="C270" s="101" t="s">
        <v>1393</v>
      </c>
      <c r="D270" s="110"/>
      <c r="E270" s="111"/>
      <c r="F270" s="111"/>
      <c r="G270" s="111"/>
      <c r="H270" s="112"/>
      <c r="I270" s="1"/>
      <c r="J270" s="1"/>
      <c r="K270" s="1"/>
      <c r="L270" s="1"/>
      <c r="M270" s="1"/>
      <c r="N270" s="1"/>
      <c r="O270" s="1"/>
      <c r="P270" s="1"/>
      <c r="Q270" s="129"/>
      <c r="R270" s="130"/>
      <c r="S270" s="130"/>
      <c r="T270" s="1"/>
      <c r="U270" s="59"/>
      <c r="V270" s="5" t="s">
        <v>50</v>
      </c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115" t="s">
        <v>59</v>
      </c>
      <c r="AJ270" s="197">
        <f>AJ268</f>
        <v>1</v>
      </c>
      <c r="AK270" s="198"/>
      <c r="AL270" s="58" t="s">
        <v>58</v>
      </c>
      <c r="AM270" s="6"/>
      <c r="AN270" s="6"/>
      <c r="AO270" s="6"/>
      <c r="AP270" s="6"/>
      <c r="AQ270" s="78" t="s">
        <v>1</v>
      </c>
      <c r="AR270" s="199">
        <f>AR266</f>
        <v>0.85</v>
      </c>
      <c r="AS270" s="199"/>
      <c r="AT270" s="127"/>
      <c r="AU270" s="128"/>
      <c r="AV270" s="199">
        <f>AV262</f>
        <v>0.8</v>
      </c>
      <c r="AW270" s="199"/>
      <c r="AX270" s="199"/>
      <c r="AY270" s="200"/>
      <c r="AZ270" s="69">
        <f>ROUND(ROUND(ROUND(ROUND(Q264*AJ270,0)*AR270,0)*$AT$208,0)*AV270,0)</f>
        <v>72</v>
      </c>
      <c r="BA270" s="41"/>
    </row>
    <row r="271" spans="1:53" ht="17.2" customHeight="1" x14ac:dyDescent="0.25">
      <c r="A271" s="8">
        <v>12</v>
      </c>
      <c r="B271" s="10">
        <v>8141</v>
      </c>
      <c r="C271" s="101" t="s">
        <v>1392</v>
      </c>
      <c r="D271" s="110"/>
      <c r="E271" s="111"/>
      <c r="F271" s="111"/>
      <c r="G271" s="111"/>
      <c r="H271" s="112"/>
      <c r="I271" s="239" t="s">
        <v>764</v>
      </c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1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113"/>
      <c r="AK271" s="114"/>
      <c r="AL271" s="44"/>
      <c r="AM271" s="44"/>
      <c r="AN271" s="44"/>
      <c r="AO271" s="44"/>
      <c r="AP271" s="44"/>
      <c r="AQ271" s="44"/>
      <c r="AR271" s="44"/>
      <c r="AS271" s="44"/>
      <c r="AT271" s="60"/>
      <c r="AU271" s="59"/>
      <c r="AV271" s="66"/>
      <c r="AW271" s="66"/>
      <c r="AX271" s="44"/>
      <c r="AY271" s="63"/>
      <c r="AZ271" s="69">
        <f>ROUND(Q272*$AT$208,0)</f>
        <v>100</v>
      </c>
      <c r="BA271" s="41"/>
    </row>
    <row r="272" spans="1:53" ht="16.5" customHeight="1" x14ac:dyDescent="0.25">
      <c r="A272" s="8">
        <v>12</v>
      </c>
      <c r="B272" s="10">
        <v>8142</v>
      </c>
      <c r="C272" s="101" t="s">
        <v>1391</v>
      </c>
      <c r="D272" s="110"/>
      <c r="E272" s="111"/>
      <c r="F272" s="111"/>
      <c r="G272" s="111"/>
      <c r="H272" s="112"/>
      <c r="I272" s="1"/>
      <c r="J272" s="1"/>
      <c r="K272" s="1"/>
      <c r="L272" s="1"/>
      <c r="M272" s="1"/>
      <c r="N272" s="1"/>
      <c r="O272" s="1"/>
      <c r="P272" s="1"/>
      <c r="Q272" s="201">
        <f>'2重度訪問'!U140</f>
        <v>80</v>
      </c>
      <c r="R272" s="201"/>
      <c r="S272" s="201"/>
      <c r="T272" s="1" t="s">
        <v>54</v>
      </c>
      <c r="U272" s="59"/>
      <c r="V272" s="5" t="s">
        <v>50</v>
      </c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115" t="s">
        <v>59</v>
      </c>
      <c r="AJ272" s="197">
        <f>AJ270</f>
        <v>1</v>
      </c>
      <c r="AK272" s="203"/>
      <c r="AL272" s="6"/>
      <c r="AM272" s="6"/>
      <c r="AN272" s="6"/>
      <c r="AO272" s="6"/>
      <c r="AP272" s="6"/>
      <c r="AQ272" s="6"/>
      <c r="AR272" s="6"/>
      <c r="AS272" s="115"/>
      <c r="AT272" s="72"/>
      <c r="AU272" s="109"/>
      <c r="AV272" s="1"/>
      <c r="AW272" s="1"/>
      <c r="AX272" s="1"/>
      <c r="AY272" s="59"/>
      <c r="AZ272" s="69">
        <f>ROUND(ROUND(Q272*AJ272,0)*$AT$208,0)</f>
        <v>100</v>
      </c>
      <c r="BA272" s="41"/>
    </row>
    <row r="273" spans="1:53" ht="16.5" customHeight="1" x14ac:dyDescent="0.25">
      <c r="A273" s="8">
        <v>12</v>
      </c>
      <c r="B273" s="10">
        <v>8143</v>
      </c>
      <c r="C273" s="101" t="s">
        <v>1390</v>
      </c>
      <c r="D273" s="110"/>
      <c r="E273" s="111"/>
      <c r="F273" s="111"/>
      <c r="G273" s="111"/>
      <c r="H273" s="112"/>
      <c r="I273" s="1"/>
      <c r="J273" s="1"/>
      <c r="K273" s="1"/>
      <c r="L273" s="1"/>
      <c r="M273" s="1"/>
      <c r="N273" s="1"/>
      <c r="O273" s="1"/>
      <c r="P273" s="1"/>
      <c r="Q273" s="129"/>
      <c r="R273" s="130"/>
      <c r="S273" s="130"/>
      <c r="T273" s="1"/>
      <c r="U273" s="59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79" t="s">
        <v>61</v>
      </c>
      <c r="AM273" s="44"/>
      <c r="AN273" s="44"/>
      <c r="AO273" s="44"/>
      <c r="AP273" s="44"/>
      <c r="AQ273" s="44"/>
      <c r="AR273" s="44"/>
      <c r="AS273" s="44"/>
      <c r="AT273" s="60"/>
      <c r="AU273" s="59"/>
      <c r="AV273" s="1"/>
      <c r="AW273" s="1"/>
      <c r="AX273" s="1"/>
      <c r="AY273" s="59"/>
      <c r="AZ273" s="69">
        <f>ROUND(ROUND(Q272*AR274,0)*$AT$208,0)</f>
        <v>85</v>
      </c>
      <c r="BA273" s="41"/>
    </row>
    <row r="274" spans="1:53" ht="16.5" customHeight="1" x14ac:dyDescent="0.25">
      <c r="A274" s="8">
        <v>12</v>
      </c>
      <c r="B274" s="10">
        <v>8144</v>
      </c>
      <c r="C274" s="101" t="s">
        <v>1389</v>
      </c>
      <c r="D274" s="110"/>
      <c r="E274" s="111"/>
      <c r="F274" s="111"/>
      <c r="G274" s="111"/>
      <c r="H274" s="112"/>
      <c r="I274" s="1"/>
      <c r="J274" s="1"/>
      <c r="K274" s="1"/>
      <c r="L274" s="1"/>
      <c r="M274" s="1"/>
      <c r="N274" s="1"/>
      <c r="O274" s="1"/>
      <c r="P274" s="1"/>
      <c r="Q274" s="129"/>
      <c r="R274" s="130"/>
      <c r="S274" s="130"/>
      <c r="T274" s="1"/>
      <c r="U274" s="59"/>
      <c r="V274" s="5" t="s">
        <v>50</v>
      </c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115" t="s">
        <v>59</v>
      </c>
      <c r="AJ274" s="197">
        <f>AJ272</f>
        <v>1</v>
      </c>
      <c r="AK274" s="198"/>
      <c r="AL274" s="58" t="s">
        <v>58</v>
      </c>
      <c r="AM274" s="6"/>
      <c r="AN274" s="6"/>
      <c r="AO274" s="6"/>
      <c r="AP274" s="6"/>
      <c r="AQ274" s="78" t="s">
        <v>1</v>
      </c>
      <c r="AR274" s="199">
        <f>AR270</f>
        <v>0.85</v>
      </c>
      <c r="AS274" s="199"/>
      <c r="AT274" s="127"/>
      <c r="AU274" s="128"/>
      <c r="AV274" s="1"/>
      <c r="AW274" s="1"/>
      <c r="AX274" s="1"/>
      <c r="AY274" s="59"/>
      <c r="AZ274" s="69">
        <f>ROUND(ROUND(ROUND(Q272*AJ274,0)*AR274,0)*$AT$208,0)</f>
        <v>85</v>
      </c>
      <c r="BA274" s="41"/>
    </row>
    <row r="275" spans="1:53" ht="17.2" customHeight="1" x14ac:dyDescent="0.25">
      <c r="A275" s="8">
        <v>12</v>
      </c>
      <c r="B275" s="10">
        <v>8145</v>
      </c>
      <c r="C275" s="101" t="s">
        <v>1388</v>
      </c>
      <c r="D275" s="110"/>
      <c r="E275" s="111"/>
      <c r="F275" s="111"/>
      <c r="G275" s="111"/>
      <c r="H275" s="112"/>
      <c r="I275" s="80"/>
      <c r="J275" s="1"/>
      <c r="K275" s="1"/>
      <c r="L275" s="130"/>
      <c r="M275" s="130"/>
      <c r="N275" s="130"/>
      <c r="O275" s="1"/>
      <c r="P275" s="1"/>
      <c r="Q275" s="1"/>
      <c r="R275" s="1"/>
      <c r="S275" s="1"/>
      <c r="T275" s="1"/>
      <c r="U275" s="59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113"/>
      <c r="AK275" s="114"/>
      <c r="AL275" s="44"/>
      <c r="AM275" s="44"/>
      <c r="AN275" s="44"/>
      <c r="AO275" s="44"/>
      <c r="AP275" s="44"/>
      <c r="AQ275" s="44"/>
      <c r="AR275" s="44"/>
      <c r="AS275" s="44"/>
      <c r="AT275" s="60"/>
      <c r="AU275" s="59"/>
      <c r="AV275" s="213" t="s">
        <v>750</v>
      </c>
      <c r="AW275" s="213"/>
      <c r="AX275" s="213"/>
      <c r="AY275" s="214"/>
      <c r="AZ275" s="69">
        <f>ROUND(ROUND(Q272*$AT$208,0)*AV278,0)</f>
        <v>80</v>
      </c>
      <c r="BA275" s="41"/>
    </row>
    <row r="276" spans="1:53" ht="16.5" customHeight="1" x14ac:dyDescent="0.25">
      <c r="A276" s="8">
        <v>12</v>
      </c>
      <c r="B276" s="10">
        <v>8146</v>
      </c>
      <c r="C276" s="101" t="s">
        <v>1387</v>
      </c>
      <c r="D276" s="110"/>
      <c r="E276" s="111"/>
      <c r="F276" s="111"/>
      <c r="G276" s="111"/>
      <c r="H276" s="112"/>
      <c r="I276" s="1"/>
      <c r="J276" s="1"/>
      <c r="K276" s="1"/>
      <c r="L276" s="1"/>
      <c r="M276" s="1"/>
      <c r="N276" s="1"/>
      <c r="O276" s="1"/>
      <c r="P276" s="1"/>
      <c r="Q276" s="242"/>
      <c r="R276" s="242"/>
      <c r="S276" s="242"/>
      <c r="T276" s="1"/>
      <c r="U276" s="59"/>
      <c r="V276" s="5" t="s">
        <v>50</v>
      </c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115" t="s">
        <v>59</v>
      </c>
      <c r="AJ276" s="197">
        <f>AJ274</f>
        <v>1</v>
      </c>
      <c r="AK276" s="203"/>
      <c r="AL276" s="6"/>
      <c r="AM276" s="6"/>
      <c r="AN276" s="6"/>
      <c r="AO276" s="6"/>
      <c r="AP276" s="6"/>
      <c r="AQ276" s="6"/>
      <c r="AR276" s="6"/>
      <c r="AS276" s="115"/>
      <c r="AT276" s="72"/>
      <c r="AU276" s="109"/>
      <c r="AV276" s="216"/>
      <c r="AW276" s="216"/>
      <c r="AX276" s="216"/>
      <c r="AY276" s="217"/>
      <c r="AZ276" s="69">
        <f>ROUND(ROUND(ROUND(Q272*AJ276,0)*$AT$208,0)*AV278,0)</f>
        <v>80</v>
      </c>
      <c r="BA276" s="41"/>
    </row>
    <row r="277" spans="1:53" ht="16.5" customHeight="1" x14ac:dyDescent="0.25">
      <c r="A277" s="8">
        <v>12</v>
      </c>
      <c r="B277" s="10">
        <v>8147</v>
      </c>
      <c r="C277" s="101" t="s">
        <v>1386</v>
      </c>
      <c r="D277" s="110"/>
      <c r="E277" s="111"/>
      <c r="F277" s="111"/>
      <c r="G277" s="111"/>
      <c r="H277" s="112"/>
      <c r="I277" s="1"/>
      <c r="J277" s="1"/>
      <c r="K277" s="1"/>
      <c r="L277" s="1"/>
      <c r="M277" s="1"/>
      <c r="N277" s="1"/>
      <c r="O277" s="1"/>
      <c r="P277" s="1"/>
      <c r="Q277" s="129"/>
      <c r="R277" s="130"/>
      <c r="S277" s="130"/>
      <c r="T277" s="1"/>
      <c r="U277" s="59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79" t="s">
        <v>61</v>
      </c>
      <c r="AM277" s="44"/>
      <c r="AN277" s="44"/>
      <c r="AO277" s="44"/>
      <c r="AP277" s="44"/>
      <c r="AQ277" s="44"/>
      <c r="AR277" s="44"/>
      <c r="AS277" s="44"/>
      <c r="AT277" s="60"/>
      <c r="AU277" s="59"/>
      <c r="AV277" s="236" t="s">
        <v>190</v>
      </c>
      <c r="AW277" s="236"/>
      <c r="AX277" s="236"/>
      <c r="AY277" s="237"/>
      <c r="AZ277" s="69">
        <f>ROUND(ROUND(ROUND(Q272*AR278,0)*$AT$208,0)*AV278,0)</f>
        <v>68</v>
      </c>
      <c r="BA277" s="41"/>
    </row>
    <row r="278" spans="1:53" ht="16.5" customHeight="1" x14ac:dyDescent="0.25">
      <c r="A278" s="8">
        <v>12</v>
      </c>
      <c r="B278" s="10">
        <v>8148</v>
      </c>
      <c r="C278" s="101" t="s">
        <v>1385</v>
      </c>
      <c r="D278" s="96"/>
      <c r="E278" s="97"/>
      <c r="F278" s="97"/>
      <c r="G278" s="97"/>
      <c r="H278" s="98"/>
      <c r="I278" s="6"/>
      <c r="J278" s="6"/>
      <c r="K278" s="6"/>
      <c r="L278" s="6"/>
      <c r="M278" s="6"/>
      <c r="N278" s="6"/>
      <c r="O278" s="6"/>
      <c r="P278" s="6"/>
      <c r="Q278" s="86"/>
      <c r="R278" s="73"/>
      <c r="S278" s="73"/>
      <c r="T278" s="6"/>
      <c r="U278" s="21"/>
      <c r="V278" s="5" t="s">
        <v>50</v>
      </c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115" t="s">
        <v>59</v>
      </c>
      <c r="AJ278" s="197">
        <f>AJ276</f>
        <v>1</v>
      </c>
      <c r="AK278" s="198"/>
      <c r="AL278" s="58" t="s">
        <v>58</v>
      </c>
      <c r="AM278" s="6"/>
      <c r="AN278" s="6"/>
      <c r="AO278" s="6"/>
      <c r="AP278" s="6"/>
      <c r="AQ278" s="78" t="s">
        <v>1</v>
      </c>
      <c r="AR278" s="199">
        <f>AR274</f>
        <v>0.85</v>
      </c>
      <c r="AS278" s="199"/>
      <c r="AT278" s="131"/>
      <c r="AU278" s="116"/>
      <c r="AV278" s="199">
        <f>AV270</f>
        <v>0.8</v>
      </c>
      <c r="AW278" s="199"/>
      <c r="AX278" s="199"/>
      <c r="AY278" s="200"/>
      <c r="AZ278" s="70">
        <f>ROUND(ROUND(ROUND(ROUND(Q272*AJ278,0)*AR278,0)*$AT$208,0)*AV278,0)</f>
        <v>68</v>
      </c>
      <c r="BA278" s="87"/>
    </row>
    <row r="279" spans="1:53" ht="17.2" customHeight="1" x14ac:dyDescent="0.3">
      <c r="A279" s="40">
        <v>12</v>
      </c>
      <c r="B279" s="39">
        <v>8149</v>
      </c>
      <c r="C279" s="102" t="s">
        <v>1384</v>
      </c>
      <c r="D279" s="215" t="s">
        <v>147</v>
      </c>
      <c r="E279" s="216"/>
      <c r="F279" s="216"/>
      <c r="G279" s="216"/>
      <c r="H279" s="217"/>
      <c r="I279" s="239" t="s">
        <v>755</v>
      </c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1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113"/>
      <c r="AK279" s="114"/>
      <c r="AL279" s="1"/>
      <c r="AM279" s="1"/>
      <c r="AN279" s="1"/>
      <c r="AO279" s="1"/>
      <c r="AP279" s="1"/>
      <c r="AQ279" s="1"/>
      <c r="AR279" s="1"/>
      <c r="AS279" s="1"/>
      <c r="AT279" s="248" t="s">
        <v>3</v>
      </c>
      <c r="AU279" s="249"/>
      <c r="AV279" s="130"/>
      <c r="AW279" s="130"/>
      <c r="AX279" s="1"/>
      <c r="AY279" s="59"/>
      <c r="AZ279" s="69">
        <f>ROUND(Q280*$AT$288,0)</f>
        <v>108</v>
      </c>
      <c r="BA279" s="19" t="s">
        <v>145</v>
      </c>
    </row>
    <row r="280" spans="1:53" ht="16.5" customHeight="1" x14ac:dyDescent="0.25">
      <c r="A280" s="8">
        <v>12</v>
      </c>
      <c r="B280" s="10">
        <v>8150</v>
      </c>
      <c r="C280" s="101" t="s">
        <v>1383</v>
      </c>
      <c r="D280" s="215"/>
      <c r="E280" s="216"/>
      <c r="F280" s="216"/>
      <c r="G280" s="216"/>
      <c r="H280" s="217"/>
      <c r="I280" s="1"/>
      <c r="J280" s="1"/>
      <c r="K280" s="1"/>
      <c r="L280" s="1"/>
      <c r="M280" s="1"/>
      <c r="N280" s="1"/>
      <c r="O280" s="1"/>
      <c r="P280" s="1"/>
      <c r="Q280" s="201">
        <f>'2重度訪問'!U144</f>
        <v>86</v>
      </c>
      <c r="R280" s="201"/>
      <c r="S280" s="201"/>
      <c r="T280" s="1" t="s">
        <v>54</v>
      </c>
      <c r="U280" s="59"/>
      <c r="V280" s="5" t="s">
        <v>50</v>
      </c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115" t="s">
        <v>59</v>
      </c>
      <c r="AJ280" s="197">
        <f>AJ182</f>
        <v>1</v>
      </c>
      <c r="AK280" s="203"/>
      <c r="AL280" s="6"/>
      <c r="AM280" s="6"/>
      <c r="AN280" s="6"/>
      <c r="AO280" s="6"/>
      <c r="AP280" s="6"/>
      <c r="AQ280" s="6"/>
      <c r="AR280" s="6"/>
      <c r="AS280" s="115"/>
      <c r="AT280" s="244"/>
      <c r="AU280" s="245"/>
      <c r="AV280" s="1"/>
      <c r="AW280" s="1"/>
      <c r="AX280" s="1"/>
      <c r="AY280" s="59"/>
      <c r="AZ280" s="69">
        <f>ROUND(ROUND(Q280*AJ280,0)*$AT$288,0)</f>
        <v>108</v>
      </c>
      <c r="BA280" s="41"/>
    </row>
    <row r="281" spans="1:53" ht="16.5" customHeight="1" x14ac:dyDescent="0.25">
      <c r="A281" s="8">
        <v>12</v>
      </c>
      <c r="B281" s="10">
        <v>8151</v>
      </c>
      <c r="C281" s="101" t="s">
        <v>1382</v>
      </c>
      <c r="D281" s="215"/>
      <c r="E281" s="216"/>
      <c r="F281" s="216"/>
      <c r="G281" s="216"/>
      <c r="H281" s="217"/>
      <c r="I281" s="1"/>
      <c r="J281" s="1"/>
      <c r="K281" s="1"/>
      <c r="L281" s="1"/>
      <c r="M281" s="1"/>
      <c r="N281" s="1"/>
      <c r="O281" s="1"/>
      <c r="P281" s="1"/>
      <c r="Q281" s="129"/>
      <c r="R281" s="130"/>
      <c r="S281" s="130"/>
      <c r="T281" s="1"/>
      <c r="U281" s="59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79" t="s">
        <v>61</v>
      </c>
      <c r="AM281" s="44"/>
      <c r="AN281" s="44"/>
      <c r="AO281" s="44"/>
      <c r="AP281" s="44"/>
      <c r="AQ281" s="44"/>
      <c r="AR281" s="44"/>
      <c r="AS281" s="44"/>
      <c r="AT281" s="244"/>
      <c r="AU281" s="245"/>
      <c r="AV281" s="1"/>
      <c r="AW281" s="1"/>
      <c r="AX281" s="1"/>
      <c r="AY281" s="59"/>
      <c r="AZ281" s="69">
        <f>ROUND(ROUND(Q280*AR282,0)*$AT$288,0)</f>
        <v>91</v>
      </c>
      <c r="BA281" s="41"/>
    </row>
    <row r="282" spans="1:53" ht="16.5" customHeight="1" x14ac:dyDescent="0.25">
      <c r="A282" s="8">
        <v>12</v>
      </c>
      <c r="B282" s="10">
        <v>8152</v>
      </c>
      <c r="C282" s="101" t="s">
        <v>1381</v>
      </c>
      <c r="D282" s="215"/>
      <c r="E282" s="216"/>
      <c r="F282" s="216"/>
      <c r="G282" s="216"/>
      <c r="H282" s="217"/>
      <c r="I282" s="1"/>
      <c r="J282" s="1"/>
      <c r="K282" s="1"/>
      <c r="L282" s="1"/>
      <c r="M282" s="1"/>
      <c r="N282" s="1"/>
      <c r="O282" s="1"/>
      <c r="P282" s="1"/>
      <c r="Q282" s="129"/>
      <c r="R282" s="130"/>
      <c r="S282" s="130"/>
      <c r="T282" s="1"/>
      <c r="U282" s="59"/>
      <c r="V282" s="5" t="s">
        <v>50</v>
      </c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115" t="s">
        <v>59</v>
      </c>
      <c r="AJ282" s="197">
        <f>AJ280</f>
        <v>1</v>
      </c>
      <c r="AK282" s="198"/>
      <c r="AL282" s="58" t="s">
        <v>58</v>
      </c>
      <c r="AM282" s="6"/>
      <c r="AN282" s="6"/>
      <c r="AO282" s="6"/>
      <c r="AP282" s="6"/>
      <c r="AQ282" s="78" t="s">
        <v>1</v>
      </c>
      <c r="AR282" s="199">
        <f>AR182</f>
        <v>0.85</v>
      </c>
      <c r="AS282" s="199"/>
      <c r="AT282" s="244"/>
      <c r="AU282" s="245"/>
      <c r="AV282" s="1"/>
      <c r="AW282" s="1"/>
      <c r="AX282" s="1"/>
      <c r="AY282" s="59"/>
      <c r="AZ282" s="69">
        <f>ROUND(ROUND(ROUND(Q280*AJ282,0)*AR282,0)*$AT$288,0)</f>
        <v>91</v>
      </c>
      <c r="BA282" s="41"/>
    </row>
    <row r="283" spans="1:53" ht="17.2" customHeight="1" x14ac:dyDescent="0.25">
      <c r="A283" s="8">
        <v>12</v>
      </c>
      <c r="B283" s="10">
        <v>8153</v>
      </c>
      <c r="C283" s="101" t="s">
        <v>1380</v>
      </c>
      <c r="D283" s="110"/>
      <c r="E283" s="111"/>
      <c r="F283" s="111"/>
      <c r="G283" s="111"/>
      <c r="H283" s="112"/>
      <c r="I283" s="80"/>
      <c r="J283" s="1"/>
      <c r="K283" s="1"/>
      <c r="L283" s="130"/>
      <c r="M283" s="130"/>
      <c r="N283" s="130"/>
      <c r="O283" s="1"/>
      <c r="P283" s="1"/>
      <c r="Q283" s="1"/>
      <c r="R283" s="1"/>
      <c r="S283" s="1"/>
      <c r="T283" s="1"/>
      <c r="U283" s="59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13"/>
      <c r="AK283" s="114"/>
      <c r="AL283" s="44"/>
      <c r="AM283" s="44"/>
      <c r="AN283" s="44"/>
      <c r="AO283" s="44"/>
      <c r="AP283" s="44"/>
      <c r="AQ283" s="44"/>
      <c r="AR283" s="44"/>
      <c r="AS283" s="44"/>
      <c r="AT283" s="244"/>
      <c r="AU283" s="245"/>
      <c r="AV283" s="213" t="s">
        <v>750</v>
      </c>
      <c r="AW283" s="213"/>
      <c r="AX283" s="213"/>
      <c r="AY283" s="214"/>
      <c r="AZ283" s="69">
        <f>ROUND(ROUND(Q280*$AT$288,0)*AV286,0)</f>
        <v>86</v>
      </c>
      <c r="BA283" s="41"/>
    </row>
    <row r="284" spans="1:53" ht="16.5" customHeight="1" x14ac:dyDescent="0.25">
      <c r="A284" s="8">
        <v>12</v>
      </c>
      <c r="B284" s="10">
        <v>8154</v>
      </c>
      <c r="C284" s="101" t="s">
        <v>1379</v>
      </c>
      <c r="D284" s="110"/>
      <c r="E284" s="111"/>
      <c r="F284" s="111"/>
      <c r="G284" s="111"/>
      <c r="H284" s="112"/>
      <c r="I284" s="1"/>
      <c r="J284" s="1"/>
      <c r="K284" s="1"/>
      <c r="L284" s="1"/>
      <c r="M284" s="1"/>
      <c r="N284" s="1"/>
      <c r="O284" s="1"/>
      <c r="P284" s="1"/>
      <c r="Q284" s="242"/>
      <c r="R284" s="242"/>
      <c r="S284" s="242"/>
      <c r="T284" s="1"/>
      <c r="U284" s="59"/>
      <c r="V284" s="5" t="s">
        <v>50</v>
      </c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115" t="s">
        <v>59</v>
      </c>
      <c r="AJ284" s="197">
        <f>AJ282</f>
        <v>1</v>
      </c>
      <c r="AK284" s="203"/>
      <c r="AL284" s="6"/>
      <c r="AM284" s="6"/>
      <c r="AN284" s="6"/>
      <c r="AO284" s="6"/>
      <c r="AP284" s="6"/>
      <c r="AQ284" s="6"/>
      <c r="AR284" s="6"/>
      <c r="AS284" s="115"/>
      <c r="AT284" s="244"/>
      <c r="AU284" s="245"/>
      <c r="AV284" s="216"/>
      <c r="AW284" s="216"/>
      <c r="AX284" s="216"/>
      <c r="AY284" s="217"/>
      <c r="AZ284" s="69">
        <f>ROUND(ROUND(ROUND(Q280*AJ284,0)*$AT$288,0)*AV286,0)</f>
        <v>86</v>
      </c>
      <c r="BA284" s="41"/>
    </row>
    <row r="285" spans="1:53" ht="16.5" customHeight="1" x14ac:dyDescent="0.25">
      <c r="A285" s="8">
        <v>12</v>
      </c>
      <c r="B285" s="10">
        <v>8155</v>
      </c>
      <c r="C285" s="101" t="s">
        <v>1378</v>
      </c>
      <c r="D285" s="110"/>
      <c r="E285" s="111"/>
      <c r="F285" s="106"/>
      <c r="G285" s="106"/>
      <c r="H285" s="107"/>
      <c r="I285" s="1"/>
      <c r="J285" s="1"/>
      <c r="K285" s="1"/>
      <c r="L285" s="1"/>
      <c r="M285" s="1"/>
      <c r="N285" s="1"/>
      <c r="O285" s="1"/>
      <c r="P285" s="1"/>
      <c r="Q285" s="129"/>
      <c r="R285" s="130"/>
      <c r="S285" s="130"/>
      <c r="T285" s="1"/>
      <c r="U285" s="59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79" t="s">
        <v>61</v>
      </c>
      <c r="AM285" s="44"/>
      <c r="AN285" s="44"/>
      <c r="AO285" s="44"/>
      <c r="AP285" s="44"/>
      <c r="AQ285" s="44"/>
      <c r="AR285" s="44"/>
      <c r="AS285" s="44"/>
      <c r="AT285" s="244"/>
      <c r="AU285" s="245"/>
      <c r="AV285" s="236" t="s">
        <v>190</v>
      </c>
      <c r="AW285" s="236"/>
      <c r="AX285" s="236"/>
      <c r="AY285" s="237"/>
      <c r="AZ285" s="69">
        <f>ROUND(ROUND(ROUND(Q280*AR286,0)*$AT$288,0)*AV286,0)</f>
        <v>73</v>
      </c>
      <c r="BA285" s="41"/>
    </row>
    <row r="286" spans="1:53" ht="16.5" customHeight="1" x14ac:dyDescent="0.25">
      <c r="A286" s="8">
        <v>12</v>
      </c>
      <c r="B286" s="10">
        <v>8156</v>
      </c>
      <c r="C286" s="101" t="s">
        <v>1377</v>
      </c>
      <c r="D286" s="110"/>
      <c r="E286" s="111"/>
      <c r="F286" s="111"/>
      <c r="G286" s="111"/>
      <c r="H286" s="112"/>
      <c r="I286" s="1"/>
      <c r="J286" s="1"/>
      <c r="K286" s="1"/>
      <c r="L286" s="1"/>
      <c r="M286" s="1"/>
      <c r="N286" s="1"/>
      <c r="O286" s="1"/>
      <c r="P286" s="1"/>
      <c r="Q286" s="129"/>
      <c r="R286" s="130"/>
      <c r="S286" s="130"/>
      <c r="T286" s="1"/>
      <c r="U286" s="59"/>
      <c r="V286" s="5" t="s">
        <v>50</v>
      </c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115" t="s">
        <v>59</v>
      </c>
      <c r="AJ286" s="197">
        <f>AJ284</f>
        <v>1</v>
      </c>
      <c r="AK286" s="198"/>
      <c r="AL286" s="58" t="s">
        <v>58</v>
      </c>
      <c r="AM286" s="6"/>
      <c r="AN286" s="6"/>
      <c r="AO286" s="6"/>
      <c r="AP286" s="6"/>
      <c r="AQ286" s="78" t="s">
        <v>1</v>
      </c>
      <c r="AR286" s="199">
        <f>AR282</f>
        <v>0.85</v>
      </c>
      <c r="AS286" s="199"/>
      <c r="AT286" s="244"/>
      <c r="AU286" s="245"/>
      <c r="AV286" s="199">
        <f>AV278</f>
        <v>0.8</v>
      </c>
      <c r="AW286" s="199"/>
      <c r="AX286" s="199"/>
      <c r="AY286" s="200"/>
      <c r="AZ286" s="69">
        <f>ROUND(ROUND(ROUND(ROUND(Q280*AJ286,0)*AR286,0)*$AT$288,0)*AV286,0)</f>
        <v>73</v>
      </c>
      <c r="BA286" s="41"/>
    </row>
    <row r="287" spans="1:53" ht="17.2" customHeight="1" x14ac:dyDescent="0.25">
      <c r="A287" s="8">
        <v>12</v>
      </c>
      <c r="B287" s="10">
        <v>8157</v>
      </c>
      <c r="C287" s="101" t="s">
        <v>1376</v>
      </c>
      <c r="D287" s="110"/>
      <c r="E287" s="111"/>
      <c r="F287" s="111"/>
      <c r="G287" s="111"/>
      <c r="H287" s="112"/>
      <c r="I287" s="239" t="s">
        <v>745</v>
      </c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1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13"/>
      <c r="AK287" s="114"/>
      <c r="AL287" s="44"/>
      <c r="AM287" s="44"/>
      <c r="AN287" s="44"/>
      <c r="AO287" s="44"/>
      <c r="AP287" s="44"/>
      <c r="AQ287" s="44"/>
      <c r="AR287" s="44"/>
      <c r="AS287" s="44"/>
      <c r="AT287" s="244" t="s">
        <v>190</v>
      </c>
      <c r="AU287" s="245"/>
      <c r="AV287" s="66"/>
      <c r="AW287" s="66"/>
      <c r="AX287" s="44"/>
      <c r="AY287" s="63"/>
      <c r="AZ287" s="69">
        <f>ROUND(Q288*$AT$288,0)</f>
        <v>100</v>
      </c>
      <c r="BA287" s="41"/>
    </row>
    <row r="288" spans="1:53" ht="16.5" customHeight="1" x14ac:dyDescent="0.25">
      <c r="A288" s="8">
        <v>12</v>
      </c>
      <c r="B288" s="10">
        <v>8158</v>
      </c>
      <c r="C288" s="101" t="s">
        <v>1375</v>
      </c>
      <c r="D288" s="110"/>
      <c r="E288" s="111"/>
      <c r="F288" s="111"/>
      <c r="G288" s="111"/>
      <c r="H288" s="112"/>
      <c r="I288" s="1"/>
      <c r="J288" s="1"/>
      <c r="K288" s="1"/>
      <c r="L288" s="1"/>
      <c r="M288" s="1"/>
      <c r="N288" s="1"/>
      <c r="O288" s="1"/>
      <c r="P288" s="1"/>
      <c r="Q288" s="201">
        <f>'2重度訪問'!U148</f>
        <v>80</v>
      </c>
      <c r="R288" s="201"/>
      <c r="S288" s="201"/>
      <c r="T288" s="1" t="s">
        <v>54</v>
      </c>
      <c r="U288" s="59"/>
      <c r="V288" s="5" t="s">
        <v>50</v>
      </c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115" t="s">
        <v>49</v>
      </c>
      <c r="AJ288" s="197">
        <f>AJ286</f>
        <v>1</v>
      </c>
      <c r="AK288" s="203"/>
      <c r="AL288" s="6"/>
      <c r="AM288" s="6"/>
      <c r="AN288" s="6"/>
      <c r="AO288" s="6"/>
      <c r="AP288" s="6"/>
      <c r="AQ288" s="6"/>
      <c r="AR288" s="6"/>
      <c r="AS288" s="115"/>
      <c r="AT288" s="246">
        <f>AT208</f>
        <v>1.25</v>
      </c>
      <c r="AU288" s="247"/>
      <c r="AV288" s="1"/>
      <c r="AW288" s="1"/>
      <c r="AX288" s="1"/>
      <c r="AY288" s="59"/>
      <c r="AZ288" s="69">
        <f>ROUND(ROUND(Q288*AJ288,0)*$AT$288,0)</f>
        <v>100</v>
      </c>
      <c r="BA288" s="41"/>
    </row>
    <row r="289" spans="1:53" ht="16.5" customHeight="1" x14ac:dyDescent="0.25">
      <c r="A289" s="8">
        <v>12</v>
      </c>
      <c r="B289" s="10">
        <v>8159</v>
      </c>
      <c r="C289" s="101" t="s">
        <v>1374</v>
      </c>
      <c r="D289" s="90"/>
      <c r="E289" s="91"/>
      <c r="F289" s="91"/>
      <c r="G289" s="91"/>
      <c r="H289" s="92"/>
      <c r="I289" s="1"/>
      <c r="J289" s="1"/>
      <c r="K289" s="1"/>
      <c r="L289" s="1"/>
      <c r="M289" s="1"/>
      <c r="N289" s="1"/>
      <c r="O289" s="1"/>
      <c r="P289" s="1"/>
      <c r="Q289" s="129"/>
      <c r="R289" s="130"/>
      <c r="S289" s="130"/>
      <c r="T289" s="1"/>
      <c r="U289" s="59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79" t="s">
        <v>52</v>
      </c>
      <c r="AM289" s="44"/>
      <c r="AN289" s="44"/>
      <c r="AO289" s="44"/>
      <c r="AP289" s="44"/>
      <c r="AQ289" s="44"/>
      <c r="AR289" s="44"/>
      <c r="AS289" s="44"/>
      <c r="AT289" s="60"/>
      <c r="AU289" s="59"/>
      <c r="AV289" s="1"/>
      <c r="AW289" s="1"/>
      <c r="AX289" s="1"/>
      <c r="AY289" s="59"/>
      <c r="AZ289" s="69">
        <f>ROUND(ROUND(Q288*AR290,0)*$AT$288,0)</f>
        <v>85</v>
      </c>
      <c r="BA289" s="41"/>
    </row>
    <row r="290" spans="1:53" ht="16.5" customHeight="1" x14ac:dyDescent="0.25">
      <c r="A290" s="8">
        <v>12</v>
      </c>
      <c r="B290" s="10">
        <v>8160</v>
      </c>
      <c r="C290" s="101" t="s">
        <v>1373</v>
      </c>
      <c r="D290" s="90"/>
      <c r="E290" s="91"/>
      <c r="F290" s="91"/>
      <c r="G290" s="91"/>
      <c r="H290" s="92"/>
      <c r="I290" s="1"/>
      <c r="J290" s="1"/>
      <c r="K290" s="1"/>
      <c r="L290" s="1"/>
      <c r="M290" s="1"/>
      <c r="N290" s="1"/>
      <c r="O290" s="1"/>
      <c r="P290" s="1"/>
      <c r="Q290" s="129"/>
      <c r="R290" s="130"/>
      <c r="S290" s="130"/>
      <c r="T290" s="1"/>
      <c r="U290" s="59"/>
      <c r="V290" s="5" t="s">
        <v>50</v>
      </c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115" t="s">
        <v>49</v>
      </c>
      <c r="AJ290" s="197">
        <f>AJ288</f>
        <v>1</v>
      </c>
      <c r="AK290" s="198"/>
      <c r="AL290" s="58" t="s">
        <v>48</v>
      </c>
      <c r="AM290" s="6"/>
      <c r="AN290" s="6"/>
      <c r="AO290" s="6"/>
      <c r="AP290" s="6"/>
      <c r="AQ290" s="78" t="s">
        <v>1</v>
      </c>
      <c r="AR290" s="199">
        <f>AR286</f>
        <v>0.85</v>
      </c>
      <c r="AS290" s="199"/>
      <c r="AT290" s="127"/>
      <c r="AU290" s="128"/>
      <c r="AV290" s="1"/>
      <c r="AW290" s="1"/>
      <c r="AX290" s="1"/>
      <c r="AY290" s="59"/>
      <c r="AZ290" s="69">
        <f>ROUND(ROUND(ROUND(Q288*AJ290,0)*AR290,0)*$AT$288,0)</f>
        <v>85</v>
      </c>
      <c r="BA290" s="41"/>
    </row>
    <row r="291" spans="1:53" ht="17.2" customHeight="1" x14ac:dyDescent="0.25">
      <c r="A291" s="8">
        <v>12</v>
      </c>
      <c r="B291" s="10">
        <v>8161</v>
      </c>
      <c r="C291" s="101" t="s">
        <v>1372</v>
      </c>
      <c r="D291" s="110"/>
      <c r="E291" s="111"/>
      <c r="F291" s="111"/>
      <c r="G291" s="111"/>
      <c r="H291" s="112"/>
      <c r="I291" s="80"/>
      <c r="J291" s="1"/>
      <c r="K291" s="1"/>
      <c r="L291" s="130"/>
      <c r="M291" s="130"/>
      <c r="N291" s="130"/>
      <c r="O291" s="1"/>
      <c r="P291" s="1"/>
      <c r="Q291" s="1"/>
      <c r="R291" s="1"/>
      <c r="S291" s="1"/>
      <c r="T291" s="1"/>
      <c r="U291" s="59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113"/>
      <c r="AK291" s="114"/>
      <c r="AL291" s="44"/>
      <c r="AM291" s="44"/>
      <c r="AN291" s="44"/>
      <c r="AO291" s="44"/>
      <c r="AP291" s="44"/>
      <c r="AQ291" s="44"/>
      <c r="AR291" s="44"/>
      <c r="AS291" s="44"/>
      <c r="AT291" s="60"/>
      <c r="AU291" s="59"/>
      <c r="AV291" s="213" t="s">
        <v>740</v>
      </c>
      <c r="AW291" s="213"/>
      <c r="AX291" s="213"/>
      <c r="AY291" s="214"/>
      <c r="AZ291" s="69">
        <f>ROUND(ROUND(Q288*$AT$288,0)*AV294,0)</f>
        <v>80</v>
      </c>
      <c r="BA291" s="41"/>
    </row>
    <row r="292" spans="1:53" ht="16.5" customHeight="1" x14ac:dyDescent="0.25">
      <c r="A292" s="8">
        <v>12</v>
      </c>
      <c r="B292" s="10">
        <v>8162</v>
      </c>
      <c r="C292" s="101" t="s">
        <v>1371</v>
      </c>
      <c r="D292" s="110"/>
      <c r="E292" s="111"/>
      <c r="F292" s="111"/>
      <c r="G292" s="111"/>
      <c r="H292" s="112"/>
      <c r="I292" s="1"/>
      <c r="J292" s="1"/>
      <c r="K292" s="1"/>
      <c r="L292" s="1"/>
      <c r="M292" s="1"/>
      <c r="N292" s="1"/>
      <c r="O292" s="1"/>
      <c r="P292" s="1"/>
      <c r="Q292" s="242"/>
      <c r="R292" s="242"/>
      <c r="S292" s="242"/>
      <c r="T292" s="1"/>
      <c r="U292" s="59"/>
      <c r="V292" s="5" t="s">
        <v>50</v>
      </c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115" t="s">
        <v>49</v>
      </c>
      <c r="AJ292" s="197">
        <f>AJ290</f>
        <v>1</v>
      </c>
      <c r="AK292" s="203"/>
      <c r="AL292" s="6"/>
      <c r="AM292" s="6"/>
      <c r="AN292" s="6"/>
      <c r="AO292" s="6"/>
      <c r="AP292" s="6"/>
      <c r="AQ292" s="6"/>
      <c r="AR292" s="6"/>
      <c r="AS292" s="115"/>
      <c r="AT292" s="72"/>
      <c r="AU292" s="109"/>
      <c r="AV292" s="216"/>
      <c r="AW292" s="216"/>
      <c r="AX292" s="216"/>
      <c r="AY292" s="217"/>
      <c r="AZ292" s="69">
        <f>ROUND(ROUND(ROUND(Q288*AJ292,0)*$AT$288,0)*AV294,0)</f>
        <v>80</v>
      </c>
      <c r="BA292" s="41"/>
    </row>
    <row r="293" spans="1:53" ht="16.5" customHeight="1" x14ac:dyDescent="0.25">
      <c r="A293" s="8">
        <v>12</v>
      </c>
      <c r="B293" s="10">
        <v>8163</v>
      </c>
      <c r="C293" s="101" t="s">
        <v>1370</v>
      </c>
      <c r="D293" s="90"/>
      <c r="E293" s="91"/>
      <c r="F293" s="91"/>
      <c r="G293" s="91"/>
      <c r="H293" s="92"/>
      <c r="I293" s="1"/>
      <c r="J293" s="1"/>
      <c r="K293" s="1"/>
      <c r="L293" s="1"/>
      <c r="M293" s="1"/>
      <c r="N293" s="1"/>
      <c r="O293" s="1"/>
      <c r="P293" s="1"/>
      <c r="Q293" s="129"/>
      <c r="R293" s="130"/>
      <c r="S293" s="130"/>
      <c r="T293" s="1"/>
      <c r="U293" s="59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79" t="s">
        <v>52</v>
      </c>
      <c r="AM293" s="44"/>
      <c r="AN293" s="44"/>
      <c r="AO293" s="44"/>
      <c r="AP293" s="44"/>
      <c r="AQ293" s="44"/>
      <c r="AR293" s="44"/>
      <c r="AS293" s="44"/>
      <c r="AT293" s="60"/>
      <c r="AU293" s="59"/>
      <c r="AV293" s="236" t="s">
        <v>737</v>
      </c>
      <c r="AW293" s="236"/>
      <c r="AX293" s="236"/>
      <c r="AY293" s="237"/>
      <c r="AZ293" s="69">
        <f>ROUND(ROUND(ROUND(Q288*AR294,0)*$AT$288,0)*AV294,0)</f>
        <v>68</v>
      </c>
      <c r="BA293" s="41"/>
    </row>
    <row r="294" spans="1:53" ht="16.5" customHeight="1" x14ac:dyDescent="0.25">
      <c r="A294" s="8">
        <v>12</v>
      </c>
      <c r="B294" s="10">
        <v>8164</v>
      </c>
      <c r="C294" s="101" t="s">
        <v>1369</v>
      </c>
      <c r="D294" s="93"/>
      <c r="E294" s="94"/>
      <c r="F294" s="94"/>
      <c r="G294" s="94"/>
      <c r="H294" s="95"/>
      <c r="I294" s="6"/>
      <c r="J294" s="6"/>
      <c r="K294" s="6"/>
      <c r="L294" s="6"/>
      <c r="M294" s="6"/>
      <c r="N294" s="6"/>
      <c r="O294" s="6"/>
      <c r="P294" s="6"/>
      <c r="Q294" s="86"/>
      <c r="R294" s="73"/>
      <c r="S294" s="73"/>
      <c r="T294" s="6"/>
      <c r="U294" s="21"/>
      <c r="V294" s="5" t="s">
        <v>50</v>
      </c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115" t="s">
        <v>49</v>
      </c>
      <c r="AJ294" s="197">
        <f>AJ292</f>
        <v>1</v>
      </c>
      <c r="AK294" s="198"/>
      <c r="AL294" s="58" t="s">
        <v>48</v>
      </c>
      <c r="AM294" s="6"/>
      <c r="AN294" s="6"/>
      <c r="AO294" s="6"/>
      <c r="AP294" s="6"/>
      <c r="AQ294" s="78" t="s">
        <v>1</v>
      </c>
      <c r="AR294" s="199">
        <f>AR290</f>
        <v>0.85</v>
      </c>
      <c r="AS294" s="199"/>
      <c r="AT294" s="131"/>
      <c r="AU294" s="116"/>
      <c r="AV294" s="199">
        <f>AV286</f>
        <v>0.8</v>
      </c>
      <c r="AW294" s="199"/>
      <c r="AX294" s="199"/>
      <c r="AY294" s="200"/>
      <c r="AZ294" s="3">
        <f>ROUND(ROUND(ROUND(ROUND(Q288*AJ294,0)*AR294,0)*$AT$288,0)*AV294,0)</f>
        <v>68</v>
      </c>
      <c r="BA294" s="87"/>
    </row>
    <row r="298" spans="1:53" ht="17.2" customHeight="1" x14ac:dyDescent="0.3">
      <c r="AN298" s="56"/>
      <c r="AO298" s="57"/>
      <c r="AP298" s="56"/>
      <c r="AR298" s="56"/>
    </row>
  </sheetData>
  <mergeCells count="464">
    <mergeCell ref="D7:H10"/>
    <mergeCell ref="I7:U7"/>
    <mergeCell ref="AT7:AU14"/>
    <mergeCell ref="Q8:S8"/>
    <mergeCell ref="AJ8:AK8"/>
    <mergeCell ref="AJ10:AK10"/>
    <mergeCell ref="AR10:AS10"/>
    <mergeCell ref="D11:H12"/>
    <mergeCell ref="AV11:AY12"/>
    <mergeCell ref="Q12:S12"/>
    <mergeCell ref="AJ12:AK12"/>
    <mergeCell ref="F13:H13"/>
    <mergeCell ref="AV13:AY13"/>
    <mergeCell ref="AJ14:AK14"/>
    <mergeCell ref="AR14:AS14"/>
    <mergeCell ref="AV14:AY14"/>
    <mergeCell ref="I15:U15"/>
    <mergeCell ref="AT15:AU15"/>
    <mergeCell ref="Q16:S16"/>
    <mergeCell ref="AJ16:AK16"/>
    <mergeCell ref="AT16:AU16"/>
    <mergeCell ref="AJ18:AK18"/>
    <mergeCell ref="AR18:AS18"/>
    <mergeCell ref="AV19:AY20"/>
    <mergeCell ref="Q20:S20"/>
    <mergeCell ref="AJ20:AK20"/>
    <mergeCell ref="AV21:AY21"/>
    <mergeCell ref="AJ22:AK22"/>
    <mergeCell ref="AR22:AS22"/>
    <mergeCell ref="AV22:AY22"/>
    <mergeCell ref="I23:U23"/>
    <mergeCell ref="Q24:S24"/>
    <mergeCell ref="AJ24:AK24"/>
    <mergeCell ref="AJ26:AK26"/>
    <mergeCell ref="AR26:AS26"/>
    <mergeCell ref="AV27:AY28"/>
    <mergeCell ref="Q28:S28"/>
    <mergeCell ref="AJ28:AK28"/>
    <mergeCell ref="AV29:AY29"/>
    <mergeCell ref="AJ30:AK30"/>
    <mergeCell ref="AR30:AS30"/>
    <mergeCell ref="AV30:AY30"/>
    <mergeCell ref="I31:U31"/>
    <mergeCell ref="Q32:S32"/>
    <mergeCell ref="AJ32:AK32"/>
    <mergeCell ref="AJ34:AK34"/>
    <mergeCell ref="AR34:AS34"/>
    <mergeCell ref="AV35:AY36"/>
    <mergeCell ref="Q36:S36"/>
    <mergeCell ref="AJ36:AK36"/>
    <mergeCell ref="AV37:AY37"/>
    <mergeCell ref="AJ38:AK38"/>
    <mergeCell ref="AR38:AS38"/>
    <mergeCell ref="AV38:AY38"/>
    <mergeCell ref="I39:U39"/>
    <mergeCell ref="Q40:S40"/>
    <mergeCell ref="AJ40:AK40"/>
    <mergeCell ref="AJ42:AK42"/>
    <mergeCell ref="AR42:AS42"/>
    <mergeCell ref="AV43:AY44"/>
    <mergeCell ref="Q44:S44"/>
    <mergeCell ref="AJ44:AK44"/>
    <mergeCell ref="AV45:AY45"/>
    <mergeCell ref="AJ46:AK46"/>
    <mergeCell ref="AR46:AS46"/>
    <mergeCell ref="AV46:AY46"/>
    <mergeCell ref="I47:U47"/>
    <mergeCell ref="Q48:S48"/>
    <mergeCell ref="AJ48:AK48"/>
    <mergeCell ref="AJ50:AK50"/>
    <mergeCell ref="AR50:AS50"/>
    <mergeCell ref="AV51:AY52"/>
    <mergeCell ref="Q52:S52"/>
    <mergeCell ref="AJ52:AK52"/>
    <mergeCell ref="AV53:AY53"/>
    <mergeCell ref="AJ54:AK54"/>
    <mergeCell ref="AR54:AS54"/>
    <mergeCell ref="AV54:AY54"/>
    <mergeCell ref="I55:U55"/>
    <mergeCell ref="Q56:S56"/>
    <mergeCell ref="AJ56:AK56"/>
    <mergeCell ref="AJ58:AK58"/>
    <mergeCell ref="AR58:AS58"/>
    <mergeCell ref="AV59:AY60"/>
    <mergeCell ref="Q60:S60"/>
    <mergeCell ref="AJ60:AK60"/>
    <mergeCell ref="AV61:AY61"/>
    <mergeCell ref="AJ62:AK62"/>
    <mergeCell ref="AR62:AS62"/>
    <mergeCell ref="AV62:AY62"/>
    <mergeCell ref="I63:U63"/>
    <mergeCell ref="Q64:S64"/>
    <mergeCell ref="AJ64:AK64"/>
    <mergeCell ref="AJ66:AK66"/>
    <mergeCell ref="AR66:AS66"/>
    <mergeCell ref="AV67:AY68"/>
    <mergeCell ref="Q68:S68"/>
    <mergeCell ref="AJ68:AK68"/>
    <mergeCell ref="AV69:AY69"/>
    <mergeCell ref="AJ70:AK70"/>
    <mergeCell ref="AR70:AS70"/>
    <mergeCell ref="AV70:AY70"/>
    <mergeCell ref="I71:U71"/>
    <mergeCell ref="Q72:S72"/>
    <mergeCell ref="AJ72:AK72"/>
    <mergeCell ref="AJ74:AK74"/>
    <mergeCell ref="AR74:AS74"/>
    <mergeCell ref="AV75:AY76"/>
    <mergeCell ref="Q76:S76"/>
    <mergeCell ref="AJ76:AK76"/>
    <mergeCell ref="AV77:AY77"/>
    <mergeCell ref="AJ78:AK78"/>
    <mergeCell ref="AR78:AS78"/>
    <mergeCell ref="AV78:AY78"/>
    <mergeCell ref="I79:U79"/>
    <mergeCell ref="Q80:S80"/>
    <mergeCell ref="AJ80:AK80"/>
    <mergeCell ref="AJ82:AK82"/>
    <mergeCell ref="AR82:AS82"/>
    <mergeCell ref="AV83:AY84"/>
    <mergeCell ref="Q84:S84"/>
    <mergeCell ref="AJ84:AK84"/>
    <mergeCell ref="AV85:AY85"/>
    <mergeCell ref="AJ86:AK86"/>
    <mergeCell ref="AR86:AS86"/>
    <mergeCell ref="AV86:AY86"/>
    <mergeCell ref="D87:H90"/>
    <mergeCell ref="I87:U87"/>
    <mergeCell ref="AT87:AU94"/>
    <mergeCell ref="Q88:S88"/>
    <mergeCell ref="AJ88:AK88"/>
    <mergeCell ref="AJ90:AK90"/>
    <mergeCell ref="AR90:AS90"/>
    <mergeCell ref="D91:H92"/>
    <mergeCell ref="AV91:AY92"/>
    <mergeCell ref="Q92:S92"/>
    <mergeCell ref="AJ92:AK92"/>
    <mergeCell ref="F93:H93"/>
    <mergeCell ref="AV93:AY93"/>
    <mergeCell ref="AJ94:AK94"/>
    <mergeCell ref="AR94:AS94"/>
    <mergeCell ref="AV94:AY94"/>
    <mergeCell ref="I95:U95"/>
    <mergeCell ref="AT95:AU95"/>
    <mergeCell ref="Q96:S96"/>
    <mergeCell ref="AJ96:AK96"/>
    <mergeCell ref="AT96:AU96"/>
    <mergeCell ref="AJ98:AK98"/>
    <mergeCell ref="AR98:AS98"/>
    <mergeCell ref="AV99:AY100"/>
    <mergeCell ref="Q100:S100"/>
    <mergeCell ref="AJ100:AK100"/>
    <mergeCell ref="AV101:AY101"/>
    <mergeCell ref="AJ102:AK102"/>
    <mergeCell ref="AR102:AS102"/>
    <mergeCell ref="AV102:AY102"/>
    <mergeCell ref="D103:H106"/>
    <mergeCell ref="I103:U103"/>
    <mergeCell ref="AT103:AU110"/>
    <mergeCell ref="Q104:S104"/>
    <mergeCell ref="AJ104:AK104"/>
    <mergeCell ref="AJ106:AK106"/>
    <mergeCell ref="AR106:AS106"/>
    <mergeCell ref="D107:H108"/>
    <mergeCell ref="AV107:AY108"/>
    <mergeCell ref="Q108:S108"/>
    <mergeCell ref="AJ108:AK108"/>
    <mergeCell ref="F109:H109"/>
    <mergeCell ref="AV109:AY109"/>
    <mergeCell ref="AJ110:AK110"/>
    <mergeCell ref="AR110:AS110"/>
    <mergeCell ref="AV110:AY110"/>
    <mergeCell ref="I111:U111"/>
    <mergeCell ref="AT111:AU111"/>
    <mergeCell ref="Q112:S112"/>
    <mergeCell ref="AJ112:AK112"/>
    <mergeCell ref="AT112:AU112"/>
    <mergeCell ref="AJ114:AK114"/>
    <mergeCell ref="AR114:AS114"/>
    <mergeCell ref="AV115:AY116"/>
    <mergeCell ref="Q116:S116"/>
    <mergeCell ref="AJ116:AK116"/>
    <mergeCell ref="AV117:AY117"/>
    <mergeCell ref="AJ118:AK118"/>
    <mergeCell ref="AR118:AS118"/>
    <mergeCell ref="AV118:AY118"/>
    <mergeCell ref="I119:U119"/>
    <mergeCell ref="Q120:S120"/>
    <mergeCell ref="AJ120:AK120"/>
    <mergeCell ref="AJ122:AK122"/>
    <mergeCell ref="AR122:AS122"/>
    <mergeCell ref="AV123:AY124"/>
    <mergeCell ref="Q124:S124"/>
    <mergeCell ref="AJ124:AK124"/>
    <mergeCell ref="AV125:AY125"/>
    <mergeCell ref="AJ126:AK126"/>
    <mergeCell ref="AR126:AS126"/>
    <mergeCell ref="AV126:AY126"/>
    <mergeCell ref="I127:U127"/>
    <mergeCell ref="Q128:S128"/>
    <mergeCell ref="AJ128:AK128"/>
    <mergeCell ref="AJ130:AK130"/>
    <mergeCell ref="AR130:AS130"/>
    <mergeCell ref="AV131:AY132"/>
    <mergeCell ref="Q132:S132"/>
    <mergeCell ref="AJ132:AK132"/>
    <mergeCell ref="AV133:AY133"/>
    <mergeCell ref="AJ134:AK134"/>
    <mergeCell ref="AR134:AS134"/>
    <mergeCell ref="AV134:AY134"/>
    <mergeCell ref="I135:U135"/>
    <mergeCell ref="Q136:S136"/>
    <mergeCell ref="AJ136:AK136"/>
    <mergeCell ref="AJ138:AK138"/>
    <mergeCell ref="AR138:AS138"/>
    <mergeCell ref="AV139:AY140"/>
    <mergeCell ref="Q140:S140"/>
    <mergeCell ref="AJ140:AK140"/>
    <mergeCell ref="AV141:AY141"/>
    <mergeCell ref="AJ142:AK142"/>
    <mergeCell ref="AR142:AS142"/>
    <mergeCell ref="AV142:AY142"/>
    <mergeCell ref="I143:U143"/>
    <mergeCell ref="Q144:S144"/>
    <mergeCell ref="AJ144:AK144"/>
    <mergeCell ref="AJ146:AK146"/>
    <mergeCell ref="AR146:AS146"/>
    <mergeCell ref="AV147:AY148"/>
    <mergeCell ref="Q148:S148"/>
    <mergeCell ref="AJ148:AK148"/>
    <mergeCell ref="AV149:AY149"/>
    <mergeCell ref="AJ150:AK150"/>
    <mergeCell ref="AR150:AS150"/>
    <mergeCell ref="AV150:AY150"/>
    <mergeCell ref="I151:U151"/>
    <mergeCell ref="Q152:S152"/>
    <mergeCell ref="AJ152:AK152"/>
    <mergeCell ref="AJ154:AK154"/>
    <mergeCell ref="AR154:AS154"/>
    <mergeCell ref="AV155:AY156"/>
    <mergeCell ref="Q156:S156"/>
    <mergeCell ref="AJ156:AK156"/>
    <mergeCell ref="AV157:AY157"/>
    <mergeCell ref="AJ158:AK158"/>
    <mergeCell ref="AR158:AS158"/>
    <mergeCell ref="AV158:AY158"/>
    <mergeCell ref="I159:U159"/>
    <mergeCell ref="Q160:S160"/>
    <mergeCell ref="AJ160:AK160"/>
    <mergeCell ref="AJ162:AK162"/>
    <mergeCell ref="AR162:AS162"/>
    <mergeCell ref="AV163:AY164"/>
    <mergeCell ref="Q164:S164"/>
    <mergeCell ref="AJ164:AK164"/>
    <mergeCell ref="AV165:AY165"/>
    <mergeCell ref="AJ166:AK166"/>
    <mergeCell ref="AR166:AS166"/>
    <mergeCell ref="AV166:AY166"/>
    <mergeCell ref="I167:U167"/>
    <mergeCell ref="Q168:S168"/>
    <mergeCell ref="AJ168:AK168"/>
    <mergeCell ref="AJ170:AK170"/>
    <mergeCell ref="AR170:AS170"/>
    <mergeCell ref="AV171:AY172"/>
    <mergeCell ref="Q172:S172"/>
    <mergeCell ref="AJ172:AK172"/>
    <mergeCell ref="AV173:AY173"/>
    <mergeCell ref="AJ174:AK174"/>
    <mergeCell ref="AR174:AS174"/>
    <mergeCell ref="AV174:AY174"/>
    <mergeCell ref="I175:U175"/>
    <mergeCell ref="Q176:S176"/>
    <mergeCell ref="AJ176:AK176"/>
    <mergeCell ref="AJ178:AK178"/>
    <mergeCell ref="AR178:AS178"/>
    <mergeCell ref="AV179:AY180"/>
    <mergeCell ref="Q180:S180"/>
    <mergeCell ref="AJ180:AK180"/>
    <mergeCell ref="AV181:AY181"/>
    <mergeCell ref="AJ182:AK182"/>
    <mergeCell ref="AR182:AS182"/>
    <mergeCell ref="AV182:AY182"/>
    <mergeCell ref="D183:H186"/>
    <mergeCell ref="I183:U183"/>
    <mergeCell ref="AT183:AU190"/>
    <mergeCell ref="Q184:S184"/>
    <mergeCell ref="AJ184:AK184"/>
    <mergeCell ref="AJ186:AK186"/>
    <mergeCell ref="AR186:AS186"/>
    <mergeCell ref="D187:H188"/>
    <mergeCell ref="AV187:AY188"/>
    <mergeCell ref="Q188:S188"/>
    <mergeCell ref="AJ188:AK188"/>
    <mergeCell ref="F189:H189"/>
    <mergeCell ref="AV189:AY189"/>
    <mergeCell ref="AJ190:AK190"/>
    <mergeCell ref="AR190:AS190"/>
    <mergeCell ref="AV190:AY190"/>
    <mergeCell ref="I191:U191"/>
    <mergeCell ref="AT191:AU191"/>
    <mergeCell ref="Q192:S192"/>
    <mergeCell ref="AJ192:AK192"/>
    <mergeCell ref="AT192:AU192"/>
    <mergeCell ref="AJ194:AK194"/>
    <mergeCell ref="AR194:AS194"/>
    <mergeCell ref="AV195:AY196"/>
    <mergeCell ref="Q196:S196"/>
    <mergeCell ref="AJ196:AK196"/>
    <mergeCell ref="AV197:AY197"/>
    <mergeCell ref="AJ198:AK198"/>
    <mergeCell ref="AR198:AS198"/>
    <mergeCell ref="AV198:AY198"/>
    <mergeCell ref="D199:H202"/>
    <mergeCell ref="I199:U199"/>
    <mergeCell ref="AT199:AU206"/>
    <mergeCell ref="Q200:S200"/>
    <mergeCell ref="AJ200:AK200"/>
    <mergeCell ref="AJ202:AK202"/>
    <mergeCell ref="AR202:AS202"/>
    <mergeCell ref="AV203:AY204"/>
    <mergeCell ref="Q204:S204"/>
    <mergeCell ref="AJ204:AK204"/>
    <mergeCell ref="AV205:AY205"/>
    <mergeCell ref="AJ206:AK206"/>
    <mergeCell ref="AR206:AS206"/>
    <mergeCell ref="AV206:AY206"/>
    <mergeCell ref="I207:U207"/>
    <mergeCell ref="AT207:AU207"/>
    <mergeCell ref="Q208:S208"/>
    <mergeCell ref="AJ208:AK208"/>
    <mergeCell ref="AT208:AU208"/>
    <mergeCell ref="AJ210:AK210"/>
    <mergeCell ref="AR210:AS210"/>
    <mergeCell ref="AV211:AY212"/>
    <mergeCell ref="Q212:S212"/>
    <mergeCell ref="AJ212:AK212"/>
    <mergeCell ref="AV213:AY213"/>
    <mergeCell ref="AJ214:AK214"/>
    <mergeCell ref="AR214:AS214"/>
    <mergeCell ref="AV214:AY214"/>
    <mergeCell ref="I215:U215"/>
    <mergeCell ref="Q216:S216"/>
    <mergeCell ref="AJ216:AK216"/>
    <mergeCell ref="AJ218:AK218"/>
    <mergeCell ref="AR218:AS218"/>
    <mergeCell ref="AV219:AY220"/>
    <mergeCell ref="Q220:S220"/>
    <mergeCell ref="AJ220:AK220"/>
    <mergeCell ref="AV221:AY221"/>
    <mergeCell ref="AJ222:AK222"/>
    <mergeCell ref="AR222:AS222"/>
    <mergeCell ref="AV222:AY222"/>
    <mergeCell ref="I223:U223"/>
    <mergeCell ref="Q224:S224"/>
    <mergeCell ref="AJ224:AK224"/>
    <mergeCell ref="AJ226:AK226"/>
    <mergeCell ref="AR226:AS226"/>
    <mergeCell ref="AV227:AY228"/>
    <mergeCell ref="Q228:S228"/>
    <mergeCell ref="AJ228:AK228"/>
    <mergeCell ref="AV229:AY229"/>
    <mergeCell ref="AJ230:AK230"/>
    <mergeCell ref="AR230:AS230"/>
    <mergeCell ref="AV230:AY230"/>
    <mergeCell ref="I231:U231"/>
    <mergeCell ref="Q232:S232"/>
    <mergeCell ref="AJ232:AK232"/>
    <mergeCell ref="AJ234:AK234"/>
    <mergeCell ref="AR234:AS234"/>
    <mergeCell ref="AV235:AY236"/>
    <mergeCell ref="Q236:S236"/>
    <mergeCell ref="AJ236:AK236"/>
    <mergeCell ref="AV237:AY237"/>
    <mergeCell ref="AJ238:AK238"/>
    <mergeCell ref="AR238:AS238"/>
    <mergeCell ref="AV238:AY238"/>
    <mergeCell ref="I239:U239"/>
    <mergeCell ref="Q240:S240"/>
    <mergeCell ref="AJ240:AK240"/>
    <mergeCell ref="AJ242:AK242"/>
    <mergeCell ref="AR242:AS242"/>
    <mergeCell ref="AV243:AY244"/>
    <mergeCell ref="Q244:S244"/>
    <mergeCell ref="AJ244:AK244"/>
    <mergeCell ref="AV245:AY245"/>
    <mergeCell ref="AJ246:AK246"/>
    <mergeCell ref="AR246:AS246"/>
    <mergeCell ref="AV246:AY246"/>
    <mergeCell ref="I247:U247"/>
    <mergeCell ref="Q248:S248"/>
    <mergeCell ref="AJ248:AK248"/>
    <mergeCell ref="AJ250:AK250"/>
    <mergeCell ref="AR250:AS250"/>
    <mergeCell ref="AV251:AY252"/>
    <mergeCell ref="Q252:S252"/>
    <mergeCell ref="AJ252:AK252"/>
    <mergeCell ref="AV253:AY253"/>
    <mergeCell ref="AJ254:AK254"/>
    <mergeCell ref="AR254:AS254"/>
    <mergeCell ref="AV254:AY254"/>
    <mergeCell ref="I255:U255"/>
    <mergeCell ref="Q256:S256"/>
    <mergeCell ref="AJ256:AK256"/>
    <mergeCell ref="AJ258:AK258"/>
    <mergeCell ref="AR258:AS258"/>
    <mergeCell ref="AV259:AY260"/>
    <mergeCell ref="Q260:S260"/>
    <mergeCell ref="AJ260:AK260"/>
    <mergeCell ref="AV261:AY261"/>
    <mergeCell ref="AJ262:AK262"/>
    <mergeCell ref="AR262:AS262"/>
    <mergeCell ref="AV262:AY262"/>
    <mergeCell ref="I263:U263"/>
    <mergeCell ref="Q264:S264"/>
    <mergeCell ref="AJ264:AK264"/>
    <mergeCell ref="AJ266:AK266"/>
    <mergeCell ref="AR266:AS266"/>
    <mergeCell ref="AV267:AY268"/>
    <mergeCell ref="Q268:S268"/>
    <mergeCell ref="AJ268:AK268"/>
    <mergeCell ref="AV269:AY269"/>
    <mergeCell ref="AJ270:AK270"/>
    <mergeCell ref="AR270:AS270"/>
    <mergeCell ref="AV270:AY270"/>
    <mergeCell ref="I271:U271"/>
    <mergeCell ref="Q272:S272"/>
    <mergeCell ref="AJ272:AK272"/>
    <mergeCell ref="AJ274:AK274"/>
    <mergeCell ref="AR274:AS274"/>
    <mergeCell ref="AV275:AY276"/>
    <mergeCell ref="Q276:S276"/>
    <mergeCell ref="AJ276:AK276"/>
    <mergeCell ref="AV277:AY277"/>
    <mergeCell ref="AJ278:AK278"/>
    <mergeCell ref="AR278:AS278"/>
    <mergeCell ref="AV278:AY278"/>
    <mergeCell ref="D279:H282"/>
    <mergeCell ref="I279:U279"/>
    <mergeCell ref="AT279:AU286"/>
    <mergeCell ref="Q280:S280"/>
    <mergeCell ref="AJ280:AK280"/>
    <mergeCell ref="AJ282:AK282"/>
    <mergeCell ref="AR282:AS282"/>
    <mergeCell ref="AV283:AY284"/>
    <mergeCell ref="Q284:S284"/>
    <mergeCell ref="AJ284:AK284"/>
    <mergeCell ref="AV285:AY285"/>
    <mergeCell ref="AJ286:AK286"/>
    <mergeCell ref="AR286:AS286"/>
    <mergeCell ref="AV286:AY286"/>
    <mergeCell ref="AV293:AY293"/>
    <mergeCell ref="AJ294:AK294"/>
    <mergeCell ref="AR294:AS294"/>
    <mergeCell ref="AV294:AY294"/>
    <mergeCell ref="I287:U287"/>
    <mergeCell ref="AT287:AU287"/>
    <mergeCell ref="Q288:S288"/>
    <mergeCell ref="AJ288:AK288"/>
    <mergeCell ref="AT288:AU288"/>
    <mergeCell ref="AJ290:AK290"/>
    <mergeCell ref="AR290:AS290"/>
    <mergeCell ref="AV291:AY292"/>
    <mergeCell ref="Q292:S292"/>
    <mergeCell ref="AJ292:AK292"/>
  </mergeCells>
  <phoneticPr fontId="1"/>
  <printOptions horizontalCentered="1"/>
  <pageMargins left="0.39370078740157483" right="0.19685039370078741" top="0.78740157480314965" bottom="0.59055118110236227" header="0.51181102362204722" footer="0.31496062992125984"/>
  <pageSetup paperSize="9" scale="55" orientation="portrait" r:id="rId1"/>
  <headerFooter>
    <oddHeader>&amp;R&amp;9重度訪問介護</oddHeader>
    <oddFooter>&amp;C&amp;14&amp;P</oddFooter>
  </headerFooter>
  <rowBreaks count="5" manualBreakCount="5">
    <brk id="86" max="50" man="1"/>
    <brk id="102" max="50" man="1"/>
    <brk id="182" max="50" man="1"/>
    <brk id="198" max="50" man="1"/>
    <brk id="278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487</vt:i4>
      </vt:variant>
    </vt:vector>
  </HeadingPairs>
  <TitlesOfParts>
    <vt:vector size="497" baseType="lpstr">
      <vt:lpstr>_11_居宅介護（名前定義）</vt:lpstr>
      <vt:lpstr>_15_同行援護（名前定義）</vt:lpstr>
      <vt:lpstr>2重度訪問</vt:lpstr>
      <vt:lpstr>2重度訪問（早朝）</vt:lpstr>
      <vt:lpstr>2重度訪問（夜間）</vt:lpstr>
      <vt:lpstr>2重度訪問（深夜）</vt:lpstr>
      <vt:lpstr>2重度訪問 (入院入所中)</vt:lpstr>
      <vt:lpstr>2重度訪問 (入院入所中、早朝)</vt:lpstr>
      <vt:lpstr>2重度訪問 (入院入所中、夜間)</vt:lpstr>
      <vt:lpstr>2重度訪問 (入院入所中、深夜)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'2重度訪問'!Print_Area</vt:lpstr>
      <vt:lpstr>'2重度訪問 (入院入所中)'!Print_Area</vt:lpstr>
      <vt:lpstr>'2重度訪問 (入院入所中、深夜)'!Print_Area</vt:lpstr>
      <vt:lpstr>'2重度訪問 (入院入所中、早朝)'!Print_Area</vt:lpstr>
      <vt:lpstr>'2重度訪問 (入院入所中、夜間)'!Print_Area</vt:lpstr>
      <vt:lpstr>'2重度訪問（深夜）'!Print_Area</vt:lpstr>
      <vt:lpstr>'2重度訪問（早朝）'!Print_Area</vt:lpstr>
      <vt:lpstr>'2重度訪問（夜間）'!Print_Area</vt:lpstr>
      <vt:lpstr>'2重度訪問'!Print_Titles</vt:lpstr>
      <vt:lpstr>'2重度訪問 (入院入所中)'!Print_Titles</vt:lpstr>
      <vt:lpstr>'2重度訪問 (入院入所中、深夜)'!Print_Titles</vt:lpstr>
      <vt:lpstr>'2重度訪問 (入院入所中、早朝)'!Print_Titles</vt:lpstr>
      <vt:lpstr>'2重度訪問 (入院入所中、夜間)'!Print_Titles</vt:lpstr>
      <vt:lpstr>'2重度訪問（深夜）'!Print_Titles</vt:lpstr>
      <vt:lpstr>'2重度訪問（早朝）'!Print_Titles</vt:lpstr>
      <vt:lpstr>'2重度訪問（夜間）'!Print_Titles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2020-05-25T02:36:07Z</dcterms:modified>
</cp:coreProperties>
</file>